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90" windowHeight="12465" activeTab="1"/>
  </bookViews>
  <sheets>
    <sheet name="Sheet1" sheetId="30" state="hidden" r:id="rId1"/>
    <sheet name="人数汇总表" sheetId="32" r:id="rId2"/>
    <sheet name="未排序" sheetId="12" state="hidden" r:id="rId3"/>
    <sheet name="1.欣诚国际" sheetId="29" state="hidden" r:id="rId4"/>
    <sheet name="2.康辉" sheetId="25" state="hidden" r:id="rId5"/>
    <sheet name="3.寰纬国际" sheetId="4" state="hidden" r:id="rId6"/>
    <sheet name="4.乐道" sheetId="21" state="hidden" r:id="rId7"/>
    <sheet name="5.中国青年" sheetId="22" state="hidden" r:id="rId8"/>
    <sheet name="6.奥特斯" sheetId="28" state="hidden" r:id="rId9"/>
    <sheet name="7.众城" sheetId="16" state="hidden" r:id="rId10"/>
    <sheet name="8.鼎龙国际" sheetId="19" state="hidden" r:id="rId11"/>
    <sheet name="9.和平" sheetId="1" state="hidden" r:id="rId12"/>
    <sheet name="10.四川省中国旅行社" sheetId="26" state="hidden" r:id="rId13"/>
    <sheet name="11.新幸福" sheetId="24" state="hidden" r:id="rId14"/>
    <sheet name="12.美踪国际" sheetId="11" state="hidden" r:id="rId15"/>
    <sheet name="13.恒信" sheetId="14" state="hidden" r:id="rId16"/>
    <sheet name="14.成都光大" sheetId="18" state="hidden" r:id="rId17"/>
    <sheet name="15.欣锦官" sheetId="2" state="hidden" r:id="rId18"/>
    <sheet name="16.多美魅力" sheetId="15" state="hidden" r:id="rId19"/>
    <sheet name="17.华美国际" sheetId="3" state="hidden" r:id="rId20"/>
    <sheet name="18.锋行国际" sheetId="20" state="hidden" r:id="rId21"/>
    <sheet name="19.成都中国" sheetId="6" state="hidden" r:id="rId22"/>
    <sheet name="20.四川曙光" sheetId="7" state="hidden" r:id="rId23"/>
    <sheet name="21.太平洋" sheetId="5" state="hidden" r:id="rId24"/>
  </sheets>
  <definedNames>
    <definedName name="_xlnm._FilterDatabase" localSheetId="2" hidden="1">未排序!$A$4:$O$26</definedName>
    <definedName name="_xlnm._FilterDatabase" localSheetId="4" hidden="1">'2.康辉'!$A$3:$T$465</definedName>
    <definedName name="_xlnm._FilterDatabase" localSheetId="6" hidden="1">'4.乐道'!$A$3:$N$310</definedName>
    <definedName name="_xlnm._FilterDatabase" localSheetId="10" hidden="1">'8.鼎龙国际'!$3:$120</definedName>
    <definedName name="_xlnm._FilterDatabase" localSheetId="11" hidden="1">'9.和平'!$A$3:$N$95</definedName>
    <definedName name="_xlnm._FilterDatabase" localSheetId="13" hidden="1">'11.新幸福'!$A$3:$M$130</definedName>
    <definedName name="_xlnm._FilterDatabase" localSheetId="3" hidden="1">'1.欣诚国际'!$A$3:$M$522</definedName>
    <definedName name="_xlnm._FilterDatabase" localSheetId="12" hidden="1">'10.四川省中国旅行社'!$A$3:$N$208</definedName>
    <definedName name="_xlnm._FilterDatabase" localSheetId="14" hidden="1">'12.美踪国际'!$A$3:$M$75</definedName>
    <definedName name="_xlnm._FilterDatabase" localSheetId="15" hidden="1">'13.恒信'!$A$3:$N$68</definedName>
    <definedName name="_xlnm._FilterDatabase" localSheetId="16" hidden="1">'14.成都光大'!$A$3:$N$100</definedName>
    <definedName name="_xlnm._FilterDatabase" localSheetId="17" hidden="1">'15.欣锦官'!$A$3:$O$198</definedName>
    <definedName name="_xlnm._FilterDatabase" localSheetId="18" hidden="1">'16.多美魅力'!$A$3:$M$57</definedName>
    <definedName name="_xlnm._FilterDatabase" localSheetId="19" hidden="1">'17.华美国际'!$A$3:$N$104</definedName>
    <definedName name="_xlnm._FilterDatabase" localSheetId="20" hidden="1">'18.锋行国际'!$A$3:$M$46</definedName>
    <definedName name="_xlnm._FilterDatabase" localSheetId="21" hidden="1">'19.成都中国'!$A$3:$M$32</definedName>
    <definedName name="_xlnm._FilterDatabase" localSheetId="22" hidden="1">'20.四川曙光'!$A$3:$O$37</definedName>
    <definedName name="_xlnm._FilterDatabase" localSheetId="23" hidden="1">'21.太平洋'!$A$3:$M$45</definedName>
    <definedName name="_xlnm._FilterDatabase" localSheetId="5" hidden="1">'3.寰纬国际'!$A$3:$N$340</definedName>
    <definedName name="_xlnm._FilterDatabase" localSheetId="7" hidden="1">'5.中国青年'!$A$3:$O$281</definedName>
    <definedName name="_xlnm._FilterDatabase" localSheetId="8" hidden="1">'6.奥特斯'!$A$3:$M$232</definedName>
    <definedName name="_xlnm._FilterDatabase" localSheetId="9" hidden="1">'7.众城'!$A$3:$M$184</definedName>
    <definedName name="_xlnm.Print_Titles" localSheetId="1">人数汇总表!$2:$4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H4" authorId="0">
      <text>
        <r>
          <rPr>
            <sz val="9"/>
            <rFont val="宋体"/>
            <charset val="134"/>
          </rPr>
          <t>数据取得方式：在对应旅行社审核明细表中，“审核情况-天数”列，先筛选2天、3天；再“审核情况-人数”列计算合计人数</t>
        </r>
      </text>
    </comment>
    <comment ref="I4" authorId="0">
      <text>
        <r>
          <rPr>
            <sz val="9"/>
            <rFont val="宋体"/>
            <charset val="134"/>
          </rPr>
          <t xml:space="preserve">数据取得方式：在对应旅行社审核明细表中，“审核情况-天数”列，先筛选4天及以上天数；再“审核情况-人数”列计算合计人数
</t>
        </r>
      </text>
    </comment>
  </commentList>
</comments>
</file>

<file path=xl/comments2.xml><?xml version="1.0" encoding="utf-8"?>
<comments xmlns="http://schemas.openxmlformats.org/spreadsheetml/2006/main">
  <authors>
    <author>60266</author>
  </authors>
  <commentList>
    <comment ref="D23" authorId="0">
      <text>
        <r>
          <rPr>
            <b/>
            <sz val="9"/>
            <rFont val="宋体"/>
            <charset val="134"/>
          </rPr>
          <t>60266:</t>
        </r>
        <r>
          <rPr>
            <sz val="9"/>
            <rFont val="宋体"/>
            <charset val="134"/>
          </rPr>
          <t xml:space="preserve">
原始编号：RJ643WY5JE45</t>
        </r>
      </text>
    </comment>
    <comment ref="D490" authorId="0">
      <text>
        <r>
          <rPr>
            <b/>
            <sz val="9"/>
            <rFont val="宋体"/>
            <charset val="134"/>
          </rPr>
          <t>60266:</t>
        </r>
        <r>
          <rPr>
            <sz val="9"/>
            <rFont val="宋体"/>
            <charset val="134"/>
          </rPr>
          <t xml:space="preserve">
原始编号：510109230509000002</t>
        </r>
      </text>
    </comment>
  </commentList>
</comments>
</file>

<file path=xl/comments3.xml><?xml version="1.0" encoding="utf-8"?>
<comments xmlns="http://schemas.openxmlformats.org/spreadsheetml/2006/main">
  <authors>
    <author>Administrator</author>
    <author>admin</author>
  </authors>
  <commentList>
    <comment ref="D3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RJ40E23BOK31</t>
        </r>
      </text>
    </comment>
    <comment ref="D3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RJ70CC4JJ902</t>
        </r>
      </text>
    </comment>
    <comment ref="D3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RJ80H6Q9MM25</t>
        </r>
      </text>
    </comment>
    <comment ref="D334" authorId="1">
      <text>
        <r>
          <rPr>
            <sz val="9"/>
            <rFont val="宋体"/>
            <charset val="134"/>
          </rPr>
          <t>编号填写错误</t>
        </r>
      </text>
    </comment>
    <comment ref="D3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RJ98P5C0L898</t>
        </r>
      </text>
    </comment>
    <comment ref="D3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RJ28OF4A1X43</t>
        </r>
      </text>
    </comment>
    <comment ref="D3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RJ661CD5SB13</t>
        </r>
      </text>
    </comment>
    <comment ref="D3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RJ71TSOMUM92</t>
        </r>
      </text>
    </comment>
    <comment ref="D3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RJ276F3J7974</t>
        </r>
      </text>
    </comment>
  </commentList>
</comments>
</file>

<file path=xl/comments4.xml><?xml version="1.0" encoding="utf-8"?>
<comments xmlns="http://schemas.openxmlformats.org/spreadsheetml/2006/main">
  <authors>
    <author>admin</author>
  </authors>
  <commentList>
    <comment ref="D307" authorId="0">
      <text>
        <r>
          <rPr>
            <sz val="9"/>
            <rFont val="宋体"/>
            <charset val="134"/>
          </rPr>
          <t>编号填写错误</t>
        </r>
      </text>
    </comment>
    <comment ref="D308" authorId="0">
      <text>
        <r>
          <rPr>
            <sz val="9"/>
            <rFont val="宋体"/>
            <charset val="134"/>
          </rPr>
          <t>编号填写错误</t>
        </r>
      </text>
    </comment>
  </commentList>
</comments>
</file>

<file path=xl/comments5.xml><?xml version="1.0" encoding="utf-8"?>
<comments xmlns="http://schemas.openxmlformats.org/spreadsheetml/2006/main">
  <authors>
    <author>admin</author>
  </authors>
  <commentList>
    <comment ref="D26" authorId="0">
      <text>
        <r>
          <rPr>
            <sz val="9"/>
            <rFont val="宋体"/>
            <charset val="134"/>
          </rPr>
          <t>电子资料在“台湾市场”5月</t>
        </r>
      </text>
    </comment>
  </commentList>
</comments>
</file>

<file path=xl/comments6.xml><?xml version="1.0" encoding="utf-8"?>
<comments xmlns="http://schemas.openxmlformats.org/spreadsheetml/2006/main">
  <authors>
    <author>admin</author>
  </authors>
  <commentList>
    <comment ref="D53" authorId="0">
      <text>
        <r>
          <rPr>
            <b/>
            <sz val="9"/>
            <rFont val="宋体"/>
            <charset val="134"/>
          </rPr>
          <t>HKB</t>
        </r>
      </text>
    </comment>
    <comment ref="D54" authorId="0">
      <text>
        <r>
          <rPr>
            <b/>
            <sz val="9"/>
            <rFont val="宋体"/>
            <charset val="134"/>
          </rPr>
          <t>HK</t>
        </r>
      </text>
    </comment>
  </commentList>
</comments>
</file>

<file path=xl/comments7.xml><?xml version="1.0" encoding="utf-8"?>
<comments xmlns="http://schemas.openxmlformats.org/spreadsheetml/2006/main">
  <authors>
    <author>WQ</author>
  </authors>
  <commentList>
    <comment ref="F9" authorId="0">
      <text>
        <r>
          <rPr>
            <b/>
            <sz val="9"/>
            <rFont val="宋体"/>
            <charset val="134"/>
          </rPr>
          <t>WQ:</t>
        </r>
        <r>
          <rPr>
            <sz val="9"/>
            <rFont val="宋体"/>
            <charset val="134"/>
          </rPr>
          <t xml:space="preserve">
二返时间2023-07-22~2023-07-23</t>
        </r>
      </text>
    </comment>
    <comment ref="F48" authorId="0">
      <text>
        <r>
          <rPr>
            <b/>
            <sz val="9"/>
            <rFont val="宋体"/>
            <charset val="134"/>
          </rPr>
          <t>WQ:</t>
        </r>
        <r>
          <rPr>
            <sz val="9"/>
            <rFont val="宋体"/>
            <charset val="134"/>
          </rPr>
          <t xml:space="preserve">
原2023-11-18~2023-11-25</t>
        </r>
      </text>
    </comment>
    <comment ref="D60" authorId="0">
      <text>
        <r>
          <rPr>
            <b/>
            <sz val="9"/>
            <rFont val="宋体"/>
            <charset val="134"/>
          </rPr>
          <t>WQ:</t>
        </r>
        <r>
          <rPr>
            <sz val="9"/>
            <rFont val="宋体"/>
            <charset val="134"/>
          </rPr>
          <t xml:space="preserve">
纸质件的号RJ73CSDWJ806</t>
        </r>
      </text>
    </comment>
    <comment ref="F74" authorId="0">
      <text>
        <r>
          <rPr>
            <b/>
            <sz val="9"/>
            <rFont val="宋体"/>
            <charset val="134"/>
          </rPr>
          <t>WQ:</t>
        </r>
        <r>
          <rPr>
            <sz val="9"/>
            <rFont val="宋体"/>
            <charset val="134"/>
          </rPr>
          <t xml:space="preserve">
二进时间是2023-09-1~2023-9-2</t>
        </r>
      </text>
    </comment>
  </commentList>
</comments>
</file>

<file path=xl/comments8.xml><?xml version="1.0" encoding="utf-8"?>
<comments xmlns="http://schemas.openxmlformats.org/spreadsheetml/2006/main">
  <authors>
    <author>WQ</author>
  </authors>
  <commentList>
    <comment ref="D4" authorId="0">
      <text>
        <r>
          <rPr>
            <b/>
            <sz val="9"/>
            <rFont val="宋体"/>
            <charset val="134"/>
          </rPr>
          <t>WQ:</t>
        </r>
        <r>
          <rPr>
            <sz val="9"/>
            <rFont val="宋体"/>
            <charset val="134"/>
          </rPr>
          <t xml:space="preserve">
纸质编号RJ61PQFPVL53</t>
        </r>
      </text>
    </comment>
    <comment ref="D14" authorId="0">
      <text>
        <r>
          <rPr>
            <b/>
            <sz val="9"/>
            <rFont val="宋体"/>
            <charset val="134"/>
          </rPr>
          <t>WQ:</t>
        </r>
        <r>
          <rPr>
            <sz val="9"/>
            <rFont val="宋体"/>
            <charset val="134"/>
          </rPr>
          <t xml:space="preserve">
纸质编号RJ57EQ45EH47</t>
        </r>
      </text>
    </comment>
    <comment ref="D18" authorId="0">
      <text>
        <r>
          <rPr>
            <b/>
            <sz val="9"/>
            <rFont val="宋体"/>
            <charset val="134"/>
          </rPr>
          <t>WQ:</t>
        </r>
        <r>
          <rPr>
            <sz val="9"/>
            <rFont val="宋体"/>
            <charset val="134"/>
          </rPr>
          <t xml:space="preserve">
纸质编号RJ4598M8FS78</t>
        </r>
      </text>
    </comment>
    <comment ref="D30" authorId="0">
      <text>
        <r>
          <rPr>
            <b/>
            <sz val="9"/>
            <rFont val="宋体"/>
            <charset val="134"/>
          </rPr>
          <t>WQ:</t>
        </r>
        <r>
          <rPr>
            <sz val="9"/>
            <rFont val="宋体"/>
            <charset val="134"/>
          </rPr>
          <t xml:space="preserve">
纸质编号RJ762O04RT23</t>
        </r>
      </text>
    </comment>
    <comment ref="D35" authorId="0">
      <text>
        <r>
          <rPr>
            <b/>
            <sz val="9"/>
            <rFont val="宋体"/>
            <charset val="134"/>
          </rPr>
          <t>WQ:</t>
        </r>
        <r>
          <rPr>
            <sz val="9"/>
            <rFont val="宋体"/>
            <charset val="134"/>
          </rPr>
          <t xml:space="preserve">
纸质编号GN26SHFGQH83</t>
        </r>
      </text>
    </comment>
  </commentList>
</comments>
</file>

<file path=xl/comments9.xml><?xml version="1.0" encoding="utf-8"?>
<comments xmlns="http://schemas.openxmlformats.org/spreadsheetml/2006/main">
  <authors>
    <author>admin</author>
  </authors>
  <commentList>
    <comment ref="F85" authorId="0">
      <text>
        <r>
          <rPr>
            <sz val="9"/>
            <rFont val="宋体"/>
            <charset val="134"/>
          </rPr>
          <t>实际时间为：
2023.10.17-2023.10.22</t>
        </r>
      </text>
    </comment>
    <comment ref="F100" authorId="0">
      <text>
        <r>
          <rPr>
            <sz val="9"/>
            <rFont val="宋体"/>
            <charset val="134"/>
          </rPr>
          <t xml:space="preserve">实际时间为：
2023.9.10-2023.9.15
</t>
        </r>
      </text>
    </comment>
    <comment ref="F101" authorId="0">
      <text>
        <r>
          <rPr>
            <sz val="9"/>
            <rFont val="宋体"/>
            <charset val="134"/>
          </rPr>
          <t xml:space="preserve">实际时间为：
2023.9.7-2023.9.12
</t>
        </r>
      </text>
    </comment>
  </commentList>
</comments>
</file>

<file path=xl/sharedStrings.xml><?xml version="1.0" encoding="utf-8"?>
<sst xmlns="http://schemas.openxmlformats.org/spreadsheetml/2006/main" count="21532" uniqueCount="6032">
  <si>
    <t>项目类型</t>
  </si>
  <si>
    <t>序号</t>
  </si>
  <si>
    <t>企业名称</t>
  </si>
  <si>
    <r>
      <rPr>
        <sz val="11"/>
        <color rgb="FF000000"/>
        <rFont val="方正仿宋"/>
        <charset val="134"/>
      </rPr>
      <t>申报金额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方正仿宋"/>
        <charset val="134"/>
      </rPr>
      <t>（元）</t>
    </r>
  </si>
  <si>
    <r>
      <rPr>
        <sz val="11"/>
        <color rgb="FF000000"/>
        <rFont val="方正仿宋"/>
        <charset val="134"/>
      </rPr>
      <t>审减金额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方正仿宋"/>
        <charset val="134"/>
      </rPr>
      <t>（元）</t>
    </r>
  </si>
  <si>
    <r>
      <rPr>
        <sz val="11"/>
        <color rgb="FF000000"/>
        <rFont val="方正仿宋"/>
        <charset val="134"/>
      </rPr>
      <t>建议补助金额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方正仿宋"/>
        <charset val="134"/>
      </rPr>
      <t>（元）</t>
    </r>
  </si>
  <si>
    <r>
      <rPr>
        <sz val="11"/>
        <color rgb="FF000000"/>
        <rFont val="方正仿宋"/>
        <charset val="134"/>
      </rPr>
      <t>入境游客人次激励（</t>
    </r>
    <r>
      <rPr>
        <sz val="11"/>
        <color rgb="FF000000"/>
        <rFont val="Times New Roman"/>
        <charset val="134"/>
      </rPr>
      <t>21</t>
    </r>
    <r>
      <rPr>
        <sz val="11"/>
        <color rgb="FF000000"/>
        <rFont val="方正仿宋"/>
        <charset val="134"/>
      </rPr>
      <t>家）</t>
    </r>
  </si>
  <si>
    <t>四川省中国旅行社</t>
  </si>
  <si>
    <t>四川康辉国际旅行社</t>
  </si>
  <si>
    <t>四川新幸福国际旅行社</t>
  </si>
  <si>
    <t>四川欣诚国际旅行社</t>
  </si>
  <si>
    <t>四川省中国青年旅行社</t>
  </si>
  <si>
    <t>成都乐道国旅旅行社</t>
  </si>
  <si>
    <t>成都奥特斯旅游开发有限公司</t>
  </si>
  <si>
    <t>四川众城假期国际旅行社</t>
  </si>
  <si>
    <t>四川多美魅力国际旅行社</t>
  </si>
  <si>
    <t>四川恒信国际旅行社</t>
  </si>
  <si>
    <t>四川和平国际旅行社</t>
  </si>
  <si>
    <t>四川欣锦官国际旅行社</t>
  </si>
  <si>
    <t>成都华美国际旅行社</t>
  </si>
  <si>
    <t>成都寰纬国际旅行社</t>
  </si>
  <si>
    <t>四川太平洋国际旅行社</t>
  </si>
  <si>
    <t>成都中国旅行社</t>
  </si>
  <si>
    <t>四川曙光国际旅行社</t>
  </si>
  <si>
    <t>成都光大国际旅行社</t>
  </si>
  <si>
    <t>四川鼎龙国际旅行社</t>
  </si>
  <si>
    <t>美踪国际旅行社</t>
  </si>
  <si>
    <t>四川锋行国际旅行社</t>
  </si>
  <si>
    <r>
      <rPr>
        <sz val="11"/>
        <color rgb="FF000000"/>
        <rFont val="方正仿宋"/>
        <charset val="134"/>
      </rPr>
      <t>参加境外国际旅展补助（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方正仿宋"/>
        <charset val="134"/>
      </rPr>
      <t>家）</t>
    </r>
  </si>
  <si>
    <t>广汉市三星堆文旅发展有限公司</t>
  </si>
  <si>
    <t>成都寰纬国际旅行社有限公司</t>
  </si>
  <si>
    <r>
      <rPr>
        <sz val="11"/>
        <color theme="1"/>
        <rFont val="方正仿宋"/>
        <charset val="134"/>
      </rPr>
      <t>参加文化和旅游厅组团赴境外营销推广补助（</t>
    </r>
    <r>
      <rPr>
        <sz val="11"/>
        <color theme="1"/>
        <rFont val="Times New Roman"/>
        <charset val="134"/>
      </rPr>
      <t>9</t>
    </r>
    <r>
      <rPr>
        <sz val="11"/>
        <color theme="1"/>
        <rFont val="方正仿宋"/>
        <charset val="134"/>
      </rPr>
      <t>家）</t>
    </r>
  </si>
  <si>
    <t>四川康辉国际旅行社有限公司</t>
  </si>
  <si>
    <t>瓦屋山投资有限公司</t>
  </si>
  <si>
    <t>剑门关旅游开发股份有限公司</t>
  </si>
  <si>
    <t>自贡灯彩文化产业集团有限公司</t>
  </si>
  <si>
    <t>广汉华可酒店有限公司</t>
  </si>
  <si>
    <t>四川鼎龙国际旅行社有限公司</t>
  </si>
  <si>
    <t>四川七维国际旅行社有限公司</t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</si>
  <si>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"/>
        <charset val="134"/>
      </rPr>
      <t>四川省中国国际旅行社有限责任公司</t>
    </r>
  </si>
  <si>
    <t>四川乐途天下国际旅行社有限公司</t>
  </si>
  <si>
    <t>合计</t>
  </si>
  <si>
    <t>附件1</t>
  </si>
  <si>
    <t>2023年入境游客人次激励、远程市场特别激励项目组织过夜游客人次明细表</t>
  </si>
  <si>
    <t>企业名称（所属区域）</t>
  </si>
  <si>
    <t>申报情况</t>
  </si>
  <si>
    <t>审核情况</t>
  </si>
  <si>
    <t>备注</t>
  </si>
  <si>
    <t>申报人数
（2~3夜）</t>
  </si>
  <si>
    <t>申报人数
（4夜含以上）</t>
  </si>
  <si>
    <t>其中：亚洲以外国家和地区入境人数</t>
  </si>
  <si>
    <t>审定人数
（2~3夜）</t>
  </si>
  <si>
    <t>审定人数
（4夜含以上）</t>
  </si>
  <si>
    <t>四川欣诚国际旅行社有限公司（成都市高新区）</t>
  </si>
  <si>
    <r>
      <rPr>
        <sz val="10"/>
        <color theme="1"/>
        <rFont val="方正仿宋"/>
        <charset val="134"/>
      </rPr>
      <t>团期跨年审减</t>
    </r>
    <r>
      <rPr>
        <sz val="10"/>
        <color theme="1"/>
        <rFont val="Times New Roman"/>
        <charset val="134"/>
      </rPr>
      <t>17</t>
    </r>
    <r>
      <rPr>
        <sz val="10"/>
        <color theme="1"/>
        <rFont val="方正仿宋"/>
        <charset val="134"/>
      </rPr>
      <t>人，无酒店确认单审减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"/>
        <charset val="134"/>
      </rPr>
      <t>人，无全国旅游监管服务平台团队系统电子行程单审减</t>
    </r>
    <r>
      <rPr>
        <sz val="10"/>
        <color theme="1"/>
        <rFont val="Times New Roman"/>
        <charset val="134"/>
      </rPr>
      <t>985</t>
    </r>
    <r>
      <rPr>
        <sz val="10"/>
        <color theme="1"/>
        <rFont val="方正仿宋"/>
        <charset val="134"/>
      </rPr>
      <t>人。</t>
    </r>
  </si>
  <si>
    <t>四川康辉国际旅行社有限公司（成都市锦江区）</t>
  </si>
  <si>
    <r>
      <rPr>
        <sz val="10"/>
        <color theme="1"/>
        <rFont val="方正仿宋"/>
        <charset val="134"/>
      </rPr>
      <t>团期跨年审减</t>
    </r>
    <r>
      <rPr>
        <sz val="10"/>
        <color theme="1"/>
        <rFont val="Times New Roman"/>
        <charset val="134"/>
      </rPr>
      <t>52</t>
    </r>
    <r>
      <rPr>
        <sz val="10"/>
        <color theme="1"/>
        <rFont val="方正仿宋"/>
        <charset val="134"/>
      </rPr>
      <t>人，无酒店确认单审减</t>
    </r>
    <r>
      <rPr>
        <sz val="10"/>
        <color theme="1"/>
        <rFont val="Times New Roman"/>
        <charset val="134"/>
      </rPr>
      <t>166</t>
    </r>
    <r>
      <rPr>
        <sz val="10"/>
        <color theme="1"/>
        <rFont val="方正仿宋"/>
        <charset val="134"/>
      </rPr>
      <t>人。</t>
    </r>
  </si>
  <si>
    <t>成都寰纬国际旅行社有限公司（成都市武侯区）</t>
  </si>
  <si>
    <r>
      <rPr>
        <sz val="10"/>
        <color theme="1"/>
        <rFont val="方正仿宋"/>
        <charset val="134"/>
      </rPr>
      <t>团期跨年审减</t>
    </r>
    <r>
      <rPr>
        <sz val="10"/>
        <color theme="1"/>
        <rFont val="Times New Roman"/>
        <charset val="134"/>
      </rPr>
      <t>30</t>
    </r>
    <r>
      <rPr>
        <sz val="10"/>
        <color theme="1"/>
        <rFont val="方正仿宋"/>
        <charset val="134"/>
      </rPr>
      <t>人，无酒店确认单审减</t>
    </r>
    <r>
      <rPr>
        <sz val="10"/>
        <color theme="1"/>
        <rFont val="Times New Roman"/>
        <charset val="134"/>
      </rPr>
      <t>18</t>
    </r>
    <r>
      <rPr>
        <sz val="10"/>
        <color theme="1"/>
        <rFont val="方正仿宋"/>
        <charset val="134"/>
      </rPr>
      <t>人。</t>
    </r>
  </si>
  <si>
    <t>成都乐道国旅旅行社有限公司（成都市武侯区）</t>
  </si>
  <si>
    <r>
      <rPr>
        <sz val="10"/>
        <color theme="1"/>
        <rFont val="方正仿宋"/>
        <charset val="134"/>
      </rPr>
      <t>团期跨年审减</t>
    </r>
    <r>
      <rPr>
        <sz val="10"/>
        <color theme="1"/>
        <rFont val="Times New Roman"/>
        <charset val="134"/>
      </rPr>
      <t>103</t>
    </r>
    <r>
      <rPr>
        <sz val="10"/>
        <color theme="1"/>
        <rFont val="方正仿宋"/>
        <charset val="134"/>
      </rPr>
      <t>人，无酒店确认单审减</t>
    </r>
    <r>
      <rPr>
        <sz val="10"/>
        <color theme="1"/>
        <rFont val="Times New Roman"/>
        <charset val="134"/>
      </rPr>
      <t>19</t>
    </r>
    <r>
      <rPr>
        <sz val="10"/>
        <color theme="1"/>
        <rFont val="方正仿宋"/>
        <charset val="134"/>
      </rPr>
      <t>人，重复申报审减</t>
    </r>
    <r>
      <rPr>
        <sz val="10"/>
        <color theme="1"/>
        <rFont val="Times New Roman"/>
        <charset val="134"/>
      </rPr>
      <t>18</t>
    </r>
    <r>
      <rPr>
        <sz val="10"/>
        <color theme="1"/>
        <rFont val="方正仿宋"/>
        <charset val="134"/>
      </rPr>
      <t>人。</t>
    </r>
  </si>
  <si>
    <t>四川省中国青年旅行社有限公司（成都市武侯区）</t>
  </si>
  <si>
    <r>
      <rPr>
        <sz val="10"/>
        <color theme="1"/>
        <rFont val="方正仿宋"/>
        <charset val="134"/>
      </rPr>
      <t>团期跨年审减</t>
    </r>
    <r>
      <rPr>
        <sz val="10"/>
        <color theme="1"/>
        <rFont val="Times New Roman"/>
        <charset val="134"/>
      </rPr>
      <t>66</t>
    </r>
    <r>
      <rPr>
        <sz val="10"/>
        <color theme="1"/>
        <rFont val="方正仿宋"/>
        <charset val="134"/>
      </rPr>
      <t>人，无酒店确认单审减</t>
    </r>
    <r>
      <rPr>
        <sz val="10"/>
        <color theme="1"/>
        <rFont val="Times New Roman"/>
        <charset val="134"/>
      </rPr>
      <t>585</t>
    </r>
    <r>
      <rPr>
        <sz val="10"/>
        <color theme="1"/>
        <rFont val="方正仿宋"/>
        <charset val="134"/>
      </rPr>
      <t>人。</t>
    </r>
  </si>
  <si>
    <t>成都奥特斯旅游开发有限公司（成都市高新区）</t>
  </si>
  <si>
    <r>
      <rPr>
        <sz val="10"/>
        <color theme="1"/>
        <rFont val="方正仿宋"/>
        <charset val="134"/>
      </rPr>
      <t>无酒店确认单审减</t>
    </r>
    <r>
      <rPr>
        <sz val="10"/>
        <color theme="1"/>
        <rFont val="Times New Roman"/>
        <charset val="134"/>
      </rPr>
      <t>195</t>
    </r>
    <r>
      <rPr>
        <sz val="10"/>
        <color theme="1"/>
        <rFont val="方正仿宋"/>
        <charset val="134"/>
      </rPr>
      <t>人，重复申报审减</t>
    </r>
    <r>
      <rPr>
        <sz val="10"/>
        <color theme="1"/>
        <rFont val="Times New Roman"/>
        <charset val="134"/>
      </rPr>
      <t>123</t>
    </r>
    <r>
      <rPr>
        <sz val="10"/>
        <color theme="1"/>
        <rFont val="方正仿宋"/>
        <charset val="134"/>
      </rPr>
      <t>人，无任何资料审减</t>
    </r>
    <r>
      <rPr>
        <sz val="10"/>
        <color theme="1"/>
        <rFont val="Times New Roman"/>
        <charset val="134"/>
      </rPr>
      <t>380</t>
    </r>
    <r>
      <rPr>
        <sz val="10"/>
        <color theme="1"/>
        <rFont val="方正仿宋"/>
        <charset val="134"/>
      </rPr>
      <t>人。</t>
    </r>
  </si>
  <si>
    <t>四川众城假期国际旅行社有限公司（成都市金牛区）</t>
  </si>
  <si>
    <r>
      <rPr>
        <sz val="10"/>
        <color theme="1"/>
        <rFont val="方正仿宋"/>
        <charset val="134"/>
      </rPr>
      <t>无全国旅游监管服务平台团队系统电子行程单审减</t>
    </r>
    <r>
      <rPr>
        <sz val="10"/>
        <color theme="1"/>
        <rFont val="Times New Roman"/>
        <charset val="134"/>
      </rPr>
      <t>27</t>
    </r>
    <r>
      <rPr>
        <sz val="10"/>
        <color theme="1"/>
        <rFont val="方正仿宋"/>
        <charset val="134"/>
      </rPr>
      <t>人，无酒店确认单审减</t>
    </r>
    <r>
      <rPr>
        <sz val="10"/>
        <color theme="1"/>
        <rFont val="Times New Roman"/>
        <charset val="134"/>
      </rPr>
      <t>185</t>
    </r>
    <r>
      <rPr>
        <sz val="10"/>
        <color theme="1"/>
        <rFont val="方正仿宋"/>
        <charset val="134"/>
      </rPr>
      <t>人。</t>
    </r>
  </si>
  <si>
    <t>四川鼎龙国际旅行社有限公司（成都市武侯区）</t>
  </si>
  <si>
    <r>
      <rPr>
        <sz val="10"/>
        <color theme="1"/>
        <rFont val="方正仿宋"/>
        <charset val="134"/>
      </rPr>
      <t>无全国旅游监管服务平台团队系统电子行程单审减</t>
    </r>
    <r>
      <rPr>
        <sz val="10"/>
        <color theme="1"/>
        <rFont val="Times New Roman"/>
        <charset val="134"/>
      </rPr>
      <t>431</t>
    </r>
    <r>
      <rPr>
        <sz val="10"/>
        <color theme="1"/>
        <rFont val="方正仿宋"/>
        <charset val="134"/>
      </rPr>
      <t>人，无酒店确认单审减</t>
    </r>
    <r>
      <rPr>
        <sz val="10"/>
        <color theme="1"/>
        <rFont val="Times New Roman"/>
        <charset val="134"/>
      </rPr>
      <t>41</t>
    </r>
    <r>
      <rPr>
        <sz val="10"/>
        <color theme="1"/>
        <rFont val="方正仿宋"/>
        <charset val="134"/>
      </rPr>
      <t>人，仅在川内入住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晚审减</t>
    </r>
    <r>
      <rPr>
        <sz val="10"/>
        <color theme="1"/>
        <rFont val="Times New Roman"/>
        <charset val="134"/>
      </rPr>
      <t>27</t>
    </r>
    <r>
      <rPr>
        <sz val="10"/>
        <color theme="1"/>
        <rFont val="方正仿宋"/>
        <charset val="134"/>
      </rPr>
      <t>人，重复申报审减</t>
    </r>
    <r>
      <rPr>
        <sz val="10"/>
        <color theme="1"/>
        <rFont val="Times New Roman"/>
        <charset val="134"/>
      </rPr>
      <t>50</t>
    </r>
    <r>
      <rPr>
        <sz val="10"/>
        <color theme="1"/>
        <rFont val="方正仿宋"/>
        <charset val="134"/>
      </rPr>
      <t>人。</t>
    </r>
  </si>
  <si>
    <t>四川和平国际旅行社有限公司（成都市锦江区）</t>
  </si>
  <si>
    <r>
      <rPr>
        <sz val="10"/>
        <color theme="1"/>
        <rFont val="方正仿宋"/>
        <charset val="134"/>
      </rPr>
      <t>无酒店确认单审减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人。</t>
    </r>
  </si>
  <si>
    <t>四川省中国旅行社有限公司（成都市武侯区）</t>
  </si>
  <si>
    <r>
      <rPr>
        <sz val="10"/>
        <color theme="1"/>
        <rFont val="方正仿宋"/>
        <charset val="134"/>
      </rPr>
      <t>无酒店确认单审减</t>
    </r>
    <r>
      <rPr>
        <sz val="10"/>
        <color theme="1"/>
        <rFont val="Times New Roman"/>
        <charset val="134"/>
      </rPr>
      <t>1199</t>
    </r>
    <r>
      <rPr>
        <sz val="10"/>
        <color theme="1"/>
        <rFont val="方正仿宋"/>
        <charset val="134"/>
      </rPr>
      <t>人，无任何酒店资料审减</t>
    </r>
    <r>
      <rPr>
        <sz val="10"/>
        <color theme="1"/>
        <rFont val="Times New Roman"/>
        <charset val="134"/>
      </rPr>
      <t>153</t>
    </r>
    <r>
      <rPr>
        <sz val="10"/>
        <color theme="1"/>
        <rFont val="方正仿宋"/>
        <charset val="134"/>
      </rPr>
      <t>人。</t>
    </r>
  </si>
  <si>
    <t>四川新幸福国际旅行社有限公司（成都市高新区）</t>
  </si>
  <si>
    <r>
      <rPr>
        <sz val="10"/>
        <color theme="1"/>
        <rFont val="方正仿宋"/>
        <charset val="134"/>
      </rPr>
      <t>无酒店确认单审减</t>
    </r>
    <r>
      <rPr>
        <sz val="10"/>
        <color theme="1"/>
        <rFont val="Times New Roman"/>
        <charset val="134"/>
      </rPr>
      <t>7</t>
    </r>
    <r>
      <rPr>
        <sz val="10"/>
        <color theme="1"/>
        <rFont val="方正仿宋"/>
        <charset val="134"/>
      </rPr>
      <t>人。</t>
    </r>
  </si>
  <si>
    <t>美踪国际旅行社有限公司（成都市高新区）</t>
  </si>
  <si>
    <r>
      <rPr>
        <sz val="10"/>
        <color theme="1"/>
        <rFont val="方正仿宋"/>
        <charset val="134"/>
      </rPr>
      <t>无全国旅游监管服务平台团队系统电子行程单审减</t>
    </r>
    <r>
      <rPr>
        <sz val="10"/>
        <color theme="1"/>
        <rFont val="Times New Roman"/>
        <charset val="134"/>
      </rPr>
      <t>305</t>
    </r>
    <r>
      <rPr>
        <sz val="10"/>
        <color theme="1"/>
        <rFont val="方正仿宋"/>
        <charset val="134"/>
      </rPr>
      <t>人，无酒店确认单审减</t>
    </r>
    <r>
      <rPr>
        <sz val="10"/>
        <color theme="1"/>
        <rFont val="Times New Roman"/>
        <charset val="134"/>
      </rPr>
      <t>56</t>
    </r>
    <r>
      <rPr>
        <sz val="10"/>
        <color theme="1"/>
        <rFont val="方正仿宋"/>
        <charset val="134"/>
      </rPr>
      <t>人。</t>
    </r>
  </si>
  <si>
    <t>四川恒信国际旅行社有限责任公司（成都市锦江区）</t>
  </si>
  <si>
    <r>
      <rPr>
        <sz val="10"/>
        <color theme="1"/>
        <rFont val="方正仿宋"/>
        <charset val="134"/>
      </rPr>
      <t>无全国旅游监管服务平台团队系统电子行程单审减</t>
    </r>
    <r>
      <rPr>
        <sz val="10"/>
        <color theme="1"/>
        <rFont val="Times New Roman"/>
        <charset val="134"/>
      </rPr>
      <t>226</t>
    </r>
    <r>
      <rPr>
        <sz val="10"/>
        <color theme="1"/>
        <rFont val="方正仿宋"/>
        <charset val="134"/>
      </rPr>
      <t>人。</t>
    </r>
  </si>
  <si>
    <t>成都光大国际旅行社有限责任公司（成都市武侯区）</t>
  </si>
  <si>
    <r>
      <t>审减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人为非境外游客。</t>
    </r>
  </si>
  <si>
    <t>四川欣锦官国际旅行社有限公司（成都市武侯区）</t>
  </si>
  <si>
    <r>
      <rPr>
        <sz val="10"/>
        <color theme="1"/>
        <rFont val="方正仿宋"/>
        <charset val="134"/>
      </rPr>
      <t>无酒店确认单审减</t>
    </r>
    <r>
      <rPr>
        <sz val="10"/>
        <color theme="1"/>
        <rFont val="Times New Roman"/>
        <charset val="134"/>
      </rPr>
      <t>438</t>
    </r>
    <r>
      <rPr>
        <sz val="10"/>
        <color theme="1"/>
        <rFont val="方正仿宋"/>
        <charset val="134"/>
      </rPr>
      <t>人，未在川内过夜审减</t>
    </r>
    <r>
      <rPr>
        <sz val="10"/>
        <color theme="1"/>
        <rFont val="Times New Roman"/>
        <charset val="134"/>
      </rPr>
      <t>303</t>
    </r>
    <r>
      <rPr>
        <sz val="10"/>
        <color theme="1"/>
        <rFont val="方正仿宋"/>
        <charset val="134"/>
      </rPr>
      <t>人。</t>
    </r>
  </si>
  <si>
    <t>四川多美魅力国际旅行社有限公司（成都市金牛区）</t>
  </si>
  <si>
    <r>
      <rPr>
        <sz val="10"/>
        <color theme="1"/>
        <rFont val="方正仿宋"/>
        <charset val="134"/>
      </rPr>
      <t>无酒店确认单审减</t>
    </r>
    <r>
      <rPr>
        <sz val="10"/>
        <color theme="1"/>
        <rFont val="Times New Roman"/>
        <charset val="134"/>
      </rPr>
      <t>105</t>
    </r>
    <r>
      <rPr>
        <sz val="10"/>
        <color theme="1"/>
        <rFont val="方正仿宋"/>
        <charset val="134"/>
      </rPr>
      <t>人。</t>
    </r>
  </si>
  <si>
    <t>成都华美国际旅行社有限公司（成都市高新区）</t>
  </si>
  <si>
    <r>
      <rPr>
        <sz val="10"/>
        <color theme="1"/>
        <rFont val="方正仿宋"/>
        <charset val="134"/>
      </rPr>
      <t>团期跨年审减</t>
    </r>
    <r>
      <rPr>
        <sz val="10"/>
        <color theme="1"/>
        <rFont val="Times New Roman"/>
        <charset val="134"/>
      </rPr>
      <t>591</t>
    </r>
    <r>
      <rPr>
        <sz val="10"/>
        <color theme="1"/>
        <rFont val="方正仿宋"/>
        <charset val="134"/>
      </rPr>
      <t>人，无酒店确认单</t>
    </r>
    <r>
      <rPr>
        <sz val="10"/>
        <color theme="1"/>
        <rFont val="Times New Roman"/>
        <charset val="134"/>
      </rPr>
      <t>341</t>
    </r>
    <r>
      <rPr>
        <sz val="10"/>
        <color theme="1"/>
        <rFont val="方正仿宋"/>
        <charset val="134"/>
      </rPr>
      <t>人。</t>
    </r>
  </si>
  <si>
    <t>四川锋行国际旅行社有限公司（成都市青羊区）</t>
  </si>
  <si>
    <r>
      <t>审减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方正仿宋"/>
        <charset val="134"/>
      </rPr>
      <t>人为非境外游客。</t>
    </r>
  </si>
  <si>
    <t>成都中国旅行社有限公司（成都市青羊区）</t>
  </si>
  <si>
    <r>
      <rPr>
        <sz val="10"/>
        <color theme="1"/>
        <rFont val="方正仿宋"/>
        <charset val="134"/>
      </rPr>
      <t>无酒店确认单审减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方正仿宋"/>
        <charset val="134"/>
      </rPr>
      <t>人。</t>
    </r>
  </si>
  <si>
    <t>四川曙光国际旅行社有限公司（成都市青羊区）</t>
  </si>
  <si>
    <r>
      <rPr>
        <sz val="10"/>
        <color theme="1"/>
        <rFont val="方正仿宋"/>
        <charset val="134"/>
      </rPr>
      <t>无全国旅游监管服务平台团队系统电子行程单审减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方正仿宋"/>
        <charset val="134"/>
      </rPr>
      <t>人。</t>
    </r>
  </si>
  <si>
    <t>四川太平洋国际旅行社有限公司（成都市青羊区）</t>
  </si>
  <si>
    <r>
      <rPr>
        <sz val="10"/>
        <color theme="1"/>
        <rFont val="方正仿宋"/>
        <charset val="134"/>
      </rPr>
      <t>无审减。</t>
    </r>
  </si>
  <si>
    <r>
      <rPr>
        <b/>
        <sz val="11"/>
        <color theme="1"/>
        <rFont val="方正仿宋"/>
        <charset val="134"/>
      </rPr>
      <t>附件</t>
    </r>
    <r>
      <rPr>
        <sz val="10"/>
        <color theme="1"/>
        <rFont val="Times New Roman"/>
        <charset val="134"/>
      </rPr>
      <t>1</t>
    </r>
  </si>
  <si>
    <t>入境游客人次激励2023年实际接待来入境游客人次激励汇总审核表</t>
  </si>
  <si>
    <t>审减金额
（元）</t>
  </si>
  <si>
    <t>建议补助金额
（元）</t>
  </si>
  <si>
    <t>线下申报人数
（2~3夜）</t>
  </si>
  <si>
    <t>线下申报人数
（4夜含以上）</t>
  </si>
  <si>
    <t>申报总人数</t>
  </si>
  <si>
    <t>其中：亚洲以外国家和地区入境申报人数</t>
  </si>
  <si>
    <t>申报金额（元）</t>
  </si>
  <si>
    <t>审减人数</t>
  </si>
  <si>
    <t>审定人数</t>
  </si>
  <si>
    <t>其中：亚洲以外国家和地区入境审定人数</t>
  </si>
  <si>
    <r>
      <rPr>
        <sz val="10"/>
        <rFont val="方正仿宋"/>
        <charset val="134"/>
      </rPr>
      <t>无酒店确认单审减</t>
    </r>
    <r>
      <rPr>
        <sz val="10"/>
        <rFont val="Times New Roman"/>
        <charset val="134"/>
      </rPr>
      <t>1199</t>
    </r>
    <r>
      <rPr>
        <sz val="10"/>
        <rFont val="方正仿宋"/>
        <charset val="134"/>
      </rPr>
      <t>人，无酒店资料审减</t>
    </r>
    <r>
      <rPr>
        <sz val="10"/>
        <rFont val="Times New Roman"/>
        <charset val="134"/>
      </rPr>
      <t>153</t>
    </r>
    <r>
      <rPr>
        <sz val="10"/>
        <rFont val="方正仿宋"/>
        <charset val="134"/>
      </rPr>
      <t>人</t>
    </r>
  </si>
  <si>
    <r>
      <rPr>
        <sz val="10"/>
        <color theme="1"/>
        <rFont val="方正仿宋"/>
        <charset val="134"/>
      </rPr>
      <t>跨年审减</t>
    </r>
    <r>
      <rPr>
        <sz val="10"/>
        <color theme="1"/>
        <rFont val="Times New Roman"/>
        <charset val="134"/>
      </rPr>
      <t>52</t>
    </r>
    <r>
      <rPr>
        <sz val="10"/>
        <color theme="1"/>
        <rFont val="方正仿宋"/>
        <charset val="134"/>
      </rPr>
      <t>人，酒店资料不齐全审减</t>
    </r>
    <r>
      <rPr>
        <sz val="10"/>
        <color theme="1"/>
        <rFont val="Times New Roman"/>
        <charset val="134"/>
      </rPr>
      <t>166</t>
    </r>
    <r>
      <rPr>
        <sz val="10"/>
        <color theme="1"/>
        <rFont val="方正仿宋"/>
        <charset val="134"/>
      </rPr>
      <t>人</t>
    </r>
  </si>
  <si>
    <r>
      <rPr>
        <sz val="10"/>
        <color theme="1"/>
        <rFont val="方正仿宋"/>
        <charset val="134"/>
      </rPr>
      <t>酒店资料不齐全审减</t>
    </r>
    <r>
      <rPr>
        <sz val="10"/>
        <color theme="1"/>
        <rFont val="Times New Roman"/>
        <charset val="134"/>
      </rPr>
      <t>7</t>
    </r>
    <r>
      <rPr>
        <sz val="10"/>
        <color theme="1"/>
        <rFont val="方正仿宋"/>
        <charset val="134"/>
      </rPr>
      <t>人</t>
    </r>
  </si>
  <si>
    <r>
      <rPr>
        <sz val="10"/>
        <color theme="1"/>
        <rFont val="方正仿宋"/>
        <charset val="134"/>
      </rPr>
      <t>跨年审减</t>
    </r>
    <r>
      <rPr>
        <sz val="10"/>
        <color theme="1"/>
        <rFont val="Times New Roman"/>
        <charset val="134"/>
      </rPr>
      <t>17</t>
    </r>
    <r>
      <rPr>
        <sz val="10"/>
        <color theme="1"/>
        <rFont val="方正仿宋"/>
        <charset val="134"/>
      </rPr>
      <t>人，酒店资料不齐全审减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"/>
        <charset val="134"/>
      </rPr>
      <t>人，无全国旅游监管服务平台团队系统电子行程单审减</t>
    </r>
    <r>
      <rPr>
        <sz val="10"/>
        <color theme="1"/>
        <rFont val="Times New Roman"/>
        <charset val="134"/>
      </rPr>
      <t>985</t>
    </r>
    <r>
      <rPr>
        <sz val="10"/>
        <color theme="1"/>
        <rFont val="方正仿宋"/>
        <charset val="134"/>
      </rPr>
      <t>人。</t>
    </r>
  </si>
  <si>
    <r>
      <rPr>
        <sz val="10"/>
        <color theme="1"/>
        <rFont val="方正仿宋"/>
        <charset val="134"/>
      </rPr>
      <t>酒店资料不齐全审减</t>
    </r>
    <r>
      <rPr>
        <sz val="10"/>
        <color theme="1"/>
        <rFont val="Times New Roman"/>
        <charset val="134"/>
      </rPr>
      <t>480</t>
    </r>
    <r>
      <rPr>
        <sz val="10"/>
        <color theme="1"/>
        <rFont val="方正仿宋"/>
        <charset val="134"/>
      </rPr>
      <t>人；跨年审减</t>
    </r>
    <r>
      <rPr>
        <sz val="10"/>
        <color theme="1"/>
        <rFont val="Times New Roman"/>
        <charset val="134"/>
      </rPr>
      <t>66</t>
    </r>
    <r>
      <rPr>
        <sz val="10"/>
        <color theme="1"/>
        <rFont val="方正仿宋"/>
        <charset val="134"/>
      </rPr>
      <t>人</t>
    </r>
  </si>
  <si>
    <r>
      <rPr>
        <sz val="10"/>
        <color theme="1"/>
        <rFont val="方正仿宋"/>
        <charset val="134"/>
      </rPr>
      <t>跨年审减</t>
    </r>
    <r>
      <rPr>
        <sz val="10"/>
        <color theme="1"/>
        <rFont val="Times New Roman"/>
        <charset val="134"/>
      </rPr>
      <t>103</t>
    </r>
    <r>
      <rPr>
        <sz val="10"/>
        <color theme="1"/>
        <rFont val="方正仿宋"/>
        <charset val="134"/>
      </rPr>
      <t>人，酒店资料不齐全审减</t>
    </r>
    <r>
      <rPr>
        <sz val="10"/>
        <color theme="1"/>
        <rFont val="Times New Roman"/>
        <charset val="134"/>
      </rPr>
      <t>19</t>
    </r>
    <r>
      <rPr>
        <sz val="10"/>
        <color theme="1"/>
        <rFont val="方正仿宋"/>
        <charset val="134"/>
      </rPr>
      <t>人，团队重复申报审减</t>
    </r>
    <r>
      <rPr>
        <sz val="10"/>
        <color theme="1"/>
        <rFont val="Times New Roman"/>
        <charset val="134"/>
      </rPr>
      <t>18</t>
    </r>
    <r>
      <rPr>
        <sz val="10"/>
        <color theme="1"/>
        <rFont val="方正仿宋"/>
        <charset val="134"/>
      </rPr>
      <t>人</t>
    </r>
  </si>
  <si>
    <r>
      <rPr>
        <sz val="10"/>
        <rFont val="方正仿宋"/>
        <charset val="134"/>
      </rPr>
      <t>酒店资料不齐全审减</t>
    </r>
    <r>
      <rPr>
        <sz val="10"/>
        <rFont val="Times New Roman"/>
        <charset val="134"/>
      </rPr>
      <t>575</t>
    </r>
    <r>
      <rPr>
        <sz val="10"/>
        <rFont val="方正仿宋"/>
        <charset val="134"/>
      </rPr>
      <t>人，重复申报审减</t>
    </r>
    <r>
      <rPr>
        <sz val="10"/>
        <rFont val="Times New Roman"/>
        <charset val="134"/>
      </rPr>
      <t>123</t>
    </r>
    <r>
      <rPr>
        <sz val="10"/>
        <rFont val="方正仿宋"/>
        <charset val="134"/>
      </rPr>
      <t>人</t>
    </r>
  </si>
  <si>
    <r>
      <rPr>
        <sz val="10"/>
        <color theme="1"/>
        <rFont val="方正仿宋"/>
        <charset val="134"/>
      </rPr>
      <t>无全国旅游监管服务平台团队系统电子行程单审减</t>
    </r>
    <r>
      <rPr>
        <sz val="10"/>
        <color theme="1"/>
        <rFont val="Times New Roman"/>
        <charset val="134"/>
      </rPr>
      <t>27</t>
    </r>
    <r>
      <rPr>
        <sz val="10"/>
        <color theme="1"/>
        <rFont val="方正仿宋"/>
        <charset val="134"/>
      </rPr>
      <t>人；酒店资料不齐全审减</t>
    </r>
    <r>
      <rPr>
        <sz val="10"/>
        <color theme="1"/>
        <rFont val="Times New Roman"/>
        <charset val="134"/>
      </rPr>
      <t>185</t>
    </r>
    <r>
      <rPr>
        <sz val="10"/>
        <color theme="1"/>
        <rFont val="方正仿宋"/>
        <charset val="134"/>
      </rPr>
      <t>人</t>
    </r>
  </si>
  <si>
    <r>
      <rPr>
        <sz val="10"/>
        <color theme="1"/>
        <rFont val="方正仿宋"/>
        <charset val="134"/>
      </rPr>
      <t>酒店资料不齐全审减</t>
    </r>
    <r>
      <rPr>
        <sz val="10"/>
        <color theme="1"/>
        <rFont val="Times New Roman"/>
        <charset val="134"/>
      </rPr>
      <t>105</t>
    </r>
    <r>
      <rPr>
        <sz val="10"/>
        <color theme="1"/>
        <rFont val="方正仿宋"/>
        <charset val="134"/>
      </rPr>
      <t>人</t>
    </r>
  </si>
  <si>
    <r>
      <rPr>
        <sz val="10"/>
        <rFont val="方正仿宋"/>
        <charset val="134"/>
      </rPr>
      <t>无全国旅游监管服务平台团队系统电子行程单审减</t>
    </r>
    <r>
      <rPr>
        <sz val="10"/>
        <rFont val="Times New Roman"/>
        <charset val="134"/>
      </rPr>
      <t>226</t>
    </r>
    <r>
      <rPr>
        <sz val="10"/>
        <rFont val="方正仿宋"/>
        <charset val="134"/>
      </rPr>
      <t>人</t>
    </r>
  </si>
  <si>
    <r>
      <rPr>
        <sz val="10"/>
        <color theme="1"/>
        <rFont val="方正仿宋"/>
        <charset val="134"/>
      </rPr>
      <t>酒店确认单少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人</t>
    </r>
  </si>
  <si>
    <r>
      <rPr>
        <sz val="10"/>
        <rFont val="方正仿宋"/>
        <charset val="134"/>
      </rPr>
      <t>酒店资料不齐全审减</t>
    </r>
    <r>
      <rPr>
        <sz val="10"/>
        <rFont val="Times New Roman"/>
        <charset val="134"/>
      </rPr>
      <t>438</t>
    </r>
    <r>
      <rPr>
        <sz val="10"/>
        <rFont val="方正仿宋"/>
        <charset val="134"/>
      </rPr>
      <t>人；未在川内过夜审减</t>
    </r>
    <r>
      <rPr>
        <sz val="10"/>
        <rFont val="Times New Roman"/>
        <charset val="134"/>
      </rPr>
      <t>303</t>
    </r>
    <r>
      <rPr>
        <sz val="10"/>
        <rFont val="方正仿宋"/>
        <charset val="134"/>
      </rPr>
      <t>人</t>
    </r>
  </si>
  <si>
    <r>
      <rPr>
        <sz val="10"/>
        <color theme="1"/>
        <rFont val="方正仿宋"/>
        <charset val="134"/>
      </rPr>
      <t>跨年审减</t>
    </r>
    <r>
      <rPr>
        <sz val="10"/>
        <color theme="1"/>
        <rFont val="Times New Roman"/>
        <charset val="134"/>
      </rPr>
      <t>591</t>
    </r>
    <r>
      <rPr>
        <sz val="10"/>
        <color theme="1"/>
        <rFont val="方正仿宋"/>
        <charset val="134"/>
      </rPr>
      <t>人，酒店资料不齐全</t>
    </r>
    <r>
      <rPr>
        <sz val="10"/>
        <color theme="1"/>
        <rFont val="Times New Roman"/>
        <charset val="134"/>
      </rPr>
      <t>341</t>
    </r>
    <r>
      <rPr>
        <sz val="10"/>
        <color theme="1"/>
        <rFont val="方正仿宋"/>
        <charset val="134"/>
      </rPr>
      <t>人</t>
    </r>
  </si>
  <si>
    <r>
      <rPr>
        <sz val="10"/>
        <rFont val="方正仿宋"/>
        <charset val="134"/>
      </rPr>
      <t>跨年审减</t>
    </r>
    <r>
      <rPr>
        <sz val="10"/>
        <rFont val="Times New Roman"/>
        <charset val="134"/>
      </rPr>
      <t>30</t>
    </r>
    <r>
      <rPr>
        <sz val="10"/>
        <rFont val="方正仿宋"/>
        <charset val="134"/>
      </rPr>
      <t>人，酒店资料不齐审减</t>
    </r>
    <r>
      <rPr>
        <sz val="10"/>
        <rFont val="Times New Roman"/>
        <charset val="134"/>
      </rPr>
      <t>18</t>
    </r>
    <r>
      <rPr>
        <sz val="10"/>
        <rFont val="方正仿宋"/>
        <charset val="134"/>
      </rPr>
      <t>人</t>
    </r>
  </si>
  <si>
    <r>
      <rPr>
        <sz val="10"/>
        <color theme="1"/>
        <rFont val="方正仿宋"/>
        <charset val="134"/>
      </rPr>
      <t>无审减</t>
    </r>
  </si>
  <si>
    <r>
      <rPr>
        <sz val="10"/>
        <rFont val="方正仿宋"/>
        <charset val="134"/>
      </rPr>
      <t>酒店确认单少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人</t>
    </r>
  </si>
  <si>
    <r>
      <rPr>
        <sz val="10"/>
        <color theme="1"/>
        <rFont val="方正仿宋"/>
        <charset val="134"/>
      </rPr>
      <t>无全国旅游监管服务平台团队系统电子行程单审减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人</t>
    </r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</si>
  <si>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人为内地人</t>
    </r>
  </si>
  <si>
    <r>
      <rPr>
        <sz val="10"/>
        <rFont val="方正仿宋"/>
        <charset val="134"/>
      </rPr>
      <t>无全国旅游监管服务平台团队系统电子行程单审减</t>
    </r>
    <r>
      <rPr>
        <sz val="10"/>
        <rFont val="Times New Roman"/>
        <charset val="134"/>
      </rPr>
      <t>431</t>
    </r>
    <r>
      <rPr>
        <sz val="10"/>
        <rFont val="方正仿宋"/>
        <charset val="134"/>
      </rPr>
      <t>人；酒店确认单少</t>
    </r>
    <r>
      <rPr>
        <sz val="10"/>
        <rFont val="Times New Roman"/>
        <charset val="134"/>
      </rPr>
      <t>41</t>
    </r>
    <r>
      <rPr>
        <sz val="10"/>
        <rFont val="方正仿宋"/>
        <charset val="134"/>
      </rPr>
      <t>人；</t>
    </r>
    <r>
      <rPr>
        <sz val="10"/>
        <rFont val="Times New Roman"/>
        <charset val="134"/>
      </rPr>
      <t>27</t>
    </r>
    <r>
      <rPr>
        <sz val="10"/>
        <rFont val="方正仿宋"/>
        <charset val="134"/>
      </rPr>
      <t>人仅在川内入住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晚，不符合补贴标准；重复申报</t>
    </r>
    <r>
      <rPr>
        <sz val="10"/>
        <rFont val="Times New Roman"/>
        <charset val="134"/>
      </rPr>
      <t>50</t>
    </r>
    <r>
      <rPr>
        <sz val="10"/>
        <rFont val="方正仿宋"/>
        <charset val="134"/>
      </rPr>
      <t>人。</t>
    </r>
  </si>
  <si>
    <r>
      <rPr>
        <sz val="10"/>
        <color theme="1"/>
        <rFont val="方正仿宋"/>
        <charset val="134"/>
      </rPr>
      <t>无全国旅游监管服务平台团队系统电子行程单审减</t>
    </r>
    <r>
      <rPr>
        <sz val="10"/>
        <color theme="1"/>
        <rFont val="Times New Roman"/>
        <charset val="134"/>
      </rPr>
      <t>305</t>
    </r>
    <r>
      <rPr>
        <sz val="10"/>
        <color theme="1"/>
        <rFont val="方正仿宋"/>
        <charset val="134"/>
      </rPr>
      <t>人；酒店资料不齐全审减</t>
    </r>
    <r>
      <rPr>
        <sz val="10"/>
        <color theme="1"/>
        <rFont val="Times New Roman"/>
        <charset val="134"/>
      </rPr>
      <t>56</t>
    </r>
    <r>
      <rPr>
        <sz val="10"/>
        <color theme="1"/>
        <rFont val="方正仿宋"/>
        <charset val="134"/>
      </rPr>
      <t>人</t>
    </r>
  </si>
  <si>
    <r>
      <rPr>
        <sz val="10"/>
        <color theme="1"/>
        <rFont val="Times New Roman"/>
        <charset val="134"/>
      </rPr>
      <t>4</t>
    </r>
    <r>
      <rPr>
        <sz val="10"/>
        <color theme="1"/>
        <rFont val="方正仿宋"/>
        <charset val="134"/>
      </rPr>
      <t>人为内地人</t>
    </r>
  </si>
  <si>
    <r>
      <rPr>
        <b/>
        <sz val="10"/>
        <color rgb="FFFF0000"/>
        <rFont val="方正仿宋"/>
        <charset val="134"/>
      </rPr>
      <t>补贴标准：住宿</t>
    </r>
    <r>
      <rPr>
        <b/>
        <sz val="10"/>
        <color rgb="FFFF0000"/>
        <rFont val="Times New Roman"/>
        <charset val="134"/>
      </rPr>
      <t>2-3</t>
    </r>
    <r>
      <rPr>
        <b/>
        <sz val="10"/>
        <color rgb="FFFF0000"/>
        <rFont val="方正仿宋"/>
        <charset val="134"/>
      </rPr>
      <t>夜</t>
    </r>
    <r>
      <rPr>
        <b/>
        <sz val="10"/>
        <color rgb="FFFF0000"/>
        <rFont val="Times New Roman"/>
        <charset val="134"/>
      </rPr>
      <t>(</t>
    </r>
    <r>
      <rPr>
        <b/>
        <sz val="10"/>
        <color rgb="FFFF0000"/>
        <rFont val="方正仿宋"/>
        <charset val="134"/>
      </rPr>
      <t>含</t>
    </r>
    <r>
      <rPr>
        <b/>
        <sz val="10"/>
        <color rgb="FFFF0000"/>
        <rFont val="Times New Roman"/>
        <charset val="134"/>
      </rPr>
      <t>) 50</t>
    </r>
    <r>
      <rPr>
        <b/>
        <sz val="10"/>
        <color rgb="FFFF0000"/>
        <rFont val="方正仿宋"/>
        <charset val="134"/>
      </rPr>
      <t>元</t>
    </r>
    <r>
      <rPr>
        <b/>
        <sz val="10"/>
        <color rgb="FFFF0000"/>
        <rFont val="Times New Roman"/>
        <charset val="134"/>
      </rPr>
      <t>/</t>
    </r>
    <r>
      <rPr>
        <b/>
        <sz val="10"/>
        <color rgb="FFFF0000"/>
        <rFont val="方正仿宋"/>
        <charset val="134"/>
      </rPr>
      <t>人</t>
    </r>
  </si>
  <si>
    <r>
      <rPr>
        <b/>
        <sz val="10"/>
        <color rgb="FFFF0000"/>
        <rFont val="Times New Roman"/>
        <charset val="134"/>
      </rPr>
      <t xml:space="preserve">          </t>
    </r>
    <r>
      <rPr>
        <b/>
        <sz val="10"/>
        <color rgb="FFFF0000"/>
        <rFont val="方正仿宋"/>
        <charset val="134"/>
      </rPr>
      <t>住宿</t>
    </r>
    <r>
      <rPr>
        <b/>
        <sz val="10"/>
        <color rgb="FFFF0000"/>
        <rFont val="Times New Roman"/>
        <charset val="134"/>
      </rPr>
      <t>4</t>
    </r>
    <r>
      <rPr>
        <b/>
        <sz val="10"/>
        <color rgb="FFFF0000"/>
        <rFont val="方正仿宋"/>
        <charset val="134"/>
      </rPr>
      <t>夜</t>
    </r>
    <r>
      <rPr>
        <b/>
        <sz val="10"/>
        <color rgb="FFFF0000"/>
        <rFont val="Times New Roman"/>
        <charset val="134"/>
      </rPr>
      <t>(</t>
    </r>
    <r>
      <rPr>
        <b/>
        <sz val="10"/>
        <color rgb="FFFF0000"/>
        <rFont val="方正仿宋"/>
        <charset val="134"/>
      </rPr>
      <t>含</t>
    </r>
    <r>
      <rPr>
        <b/>
        <sz val="10"/>
        <color rgb="FFFF0000"/>
        <rFont val="Times New Roman"/>
        <charset val="134"/>
      </rPr>
      <t>)</t>
    </r>
    <r>
      <rPr>
        <b/>
        <sz val="10"/>
        <color rgb="FFFF0000"/>
        <rFont val="方正仿宋"/>
        <charset val="134"/>
      </rPr>
      <t>以上</t>
    </r>
    <r>
      <rPr>
        <b/>
        <sz val="10"/>
        <color rgb="FFFF0000"/>
        <rFont val="Times New Roman"/>
        <charset val="134"/>
      </rPr>
      <t>80</t>
    </r>
    <r>
      <rPr>
        <b/>
        <sz val="10"/>
        <color rgb="FFFF0000"/>
        <rFont val="方正仿宋"/>
        <charset val="134"/>
      </rPr>
      <t>元</t>
    </r>
    <r>
      <rPr>
        <b/>
        <sz val="10"/>
        <color rgb="FFFF0000"/>
        <rFont val="Times New Roman"/>
        <charset val="134"/>
      </rPr>
      <t>/</t>
    </r>
    <r>
      <rPr>
        <b/>
        <sz val="10"/>
        <color rgb="FFFF0000"/>
        <rFont val="方正仿宋"/>
        <charset val="134"/>
      </rPr>
      <t>人</t>
    </r>
  </si>
  <si>
    <t>四川欣诚国际旅行社2023实际接待来川旅游境外游客人天数总量表</t>
  </si>
  <si>
    <t>项目</t>
  </si>
  <si>
    <t>客源地</t>
  </si>
  <si>
    <t>电子行程单编号</t>
  </si>
  <si>
    <t>行程安排</t>
  </si>
  <si>
    <t>行程起止时间</t>
  </si>
  <si>
    <t>人数</t>
  </si>
  <si>
    <t>天数</t>
  </si>
  <si>
    <t>人天数</t>
  </si>
  <si>
    <r>
      <rPr>
        <sz val="10"/>
        <rFont val="方正仿宋"/>
        <charset val="134"/>
      </rPr>
      <t>宿</t>
    </r>
    <r>
      <rPr>
        <sz val="10"/>
        <rFont val="Times New Roman"/>
        <charset val="134"/>
      </rPr>
      <t>2~3</t>
    </r>
    <r>
      <rPr>
        <sz val="10"/>
        <rFont val="方正仿宋"/>
        <charset val="134"/>
      </rPr>
      <t>夜</t>
    </r>
    <r>
      <rPr>
        <sz val="10"/>
        <rFont val="Times New Roman"/>
        <charset val="134"/>
      </rPr>
      <t>(</t>
    </r>
    <r>
      <rPr>
        <sz val="10"/>
        <rFont val="方正仿宋"/>
        <charset val="134"/>
      </rPr>
      <t>含</t>
    </r>
    <r>
      <rPr>
        <sz val="10"/>
        <rFont val="Times New Roman"/>
        <charset val="134"/>
      </rPr>
      <t>)</t>
    </r>
  </si>
  <si>
    <r>
      <rPr>
        <sz val="10"/>
        <rFont val="方正仿宋"/>
        <charset val="134"/>
      </rPr>
      <t>中国香港（中转）</t>
    </r>
  </si>
  <si>
    <t>510109231013000018</t>
  </si>
  <si>
    <r>
      <rPr>
        <sz val="10"/>
        <rFont val="方正仿宋"/>
        <charset val="134"/>
      </rPr>
      <t>成都市</t>
    </r>
  </si>
  <si>
    <t>2023-10-23~2023-10-24</t>
  </si>
  <si>
    <t>全部审减，无全国旅游团队服务管理系统电子行程单</t>
  </si>
  <si>
    <t>510109231013000020</t>
  </si>
  <si>
    <t>2023-10-16~2023-10-17</t>
  </si>
  <si>
    <t>中国香港（中转）</t>
  </si>
  <si>
    <t>510109230830000010</t>
  </si>
  <si>
    <t>2023-09-11~2023-09-12</t>
  </si>
  <si>
    <t>510109230830000014</t>
  </si>
  <si>
    <t>2023-09-04~2023-09-05</t>
  </si>
  <si>
    <r>
      <rPr>
        <sz val="10"/>
        <rFont val="方正仿宋"/>
        <charset val="134"/>
      </rPr>
      <t>新加坡（中转）</t>
    </r>
  </si>
  <si>
    <t>510109230918000028</t>
  </si>
  <si>
    <t>2023-09-22~2023-09-23</t>
  </si>
  <si>
    <t>510109230906000020</t>
  </si>
  <si>
    <t>2023-09-13~2023-09-14</t>
  </si>
  <si>
    <r>
      <rPr>
        <sz val="10"/>
        <rFont val="方正仿宋"/>
        <charset val="134"/>
      </rPr>
      <t>新加坡</t>
    </r>
  </si>
  <si>
    <t>510109230816000036</t>
  </si>
  <si>
    <t>2023-08-20~2023-08-22</t>
  </si>
  <si>
    <r>
      <rPr>
        <sz val="10"/>
        <rFont val="方正仿宋"/>
        <charset val="134"/>
      </rPr>
      <t>越南</t>
    </r>
  </si>
  <si>
    <t>510109230427000008</t>
  </si>
  <si>
    <r>
      <rPr>
        <sz val="10"/>
        <rFont val="方正仿宋"/>
        <charset val="134"/>
      </rPr>
      <t>成都市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阿坝藏族羌族自治州</t>
    </r>
  </si>
  <si>
    <t>2023-04-28~2023-05-02</t>
  </si>
  <si>
    <t>合计：</t>
  </si>
  <si>
    <r>
      <rPr>
        <sz val="10"/>
        <rFont val="方正仿宋"/>
        <charset val="134"/>
      </rPr>
      <t>宿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夜</t>
    </r>
    <r>
      <rPr>
        <sz val="10"/>
        <rFont val="Times New Roman"/>
        <charset val="134"/>
      </rPr>
      <t>(</t>
    </r>
    <r>
      <rPr>
        <sz val="10"/>
        <rFont val="方正仿宋"/>
        <charset val="134"/>
      </rPr>
      <t>含</t>
    </r>
    <r>
      <rPr>
        <sz val="10"/>
        <rFont val="Times New Roman"/>
        <charset val="134"/>
      </rPr>
      <t>)</t>
    </r>
    <r>
      <rPr>
        <sz val="10"/>
        <rFont val="方正仿宋"/>
        <charset val="134"/>
      </rPr>
      <t>以上</t>
    </r>
  </si>
  <si>
    <r>
      <rPr>
        <sz val="10"/>
        <rFont val="方正仿宋"/>
        <charset val="134"/>
      </rPr>
      <t>印度尼西亚</t>
    </r>
  </si>
  <si>
    <t>RJ237BM2XE38</t>
  </si>
  <si>
    <t>2023-10-15~2023-10-21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</si>
  <si>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天，无酒店入住确认单及人员名单</t>
    </r>
  </si>
  <si>
    <t>RJ544NZ89D60</t>
  </si>
  <si>
    <r>
      <rPr>
        <sz val="10"/>
        <rFont val="方正仿宋"/>
        <charset val="134"/>
      </rPr>
      <t>成都市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乐山市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阿坝藏族羌族自治州</t>
    </r>
  </si>
  <si>
    <t>2023-12-30~2024-01-04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</si>
  <si>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天超期</t>
    </r>
  </si>
  <si>
    <t>RJ23G5WR5E17</t>
  </si>
  <si>
    <t>2023-12-29~2024-01-03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</si>
  <si>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天超期</t>
    </r>
  </si>
  <si>
    <t>RJ96LDG6DD43</t>
  </si>
  <si>
    <t>2023-12-24~2023-12-29</t>
  </si>
  <si>
    <t>RJ377VE22N77</t>
  </si>
  <si>
    <t>2023-12-15~2023-12-20</t>
  </si>
  <si>
    <t>RJ39YPSVPA48</t>
  </si>
  <si>
    <t>RJ46ZJCYY462</t>
  </si>
  <si>
    <t>2023-12-28~2024-01-02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</si>
  <si>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天酒店入住确认单及人员名单</t>
    </r>
    <r>
      <rPr>
        <sz val="10"/>
        <rFont val="Times New Roman"/>
        <charset val="134"/>
      </rPr>
      <t>,1</t>
    </r>
    <r>
      <rPr>
        <sz val="10"/>
        <rFont val="方正仿宋"/>
        <charset val="134"/>
      </rPr>
      <t>天超期</t>
    </r>
  </si>
  <si>
    <t>RJ01GM6ISF10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</si>
  <si>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天酒店入住确认单及人员名单，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天超期</t>
    </r>
  </si>
  <si>
    <t>RJ01ELJCA017</t>
  </si>
  <si>
    <t>2023-12-23~2023-12-28</t>
  </si>
  <si>
    <t>RJ25WDW7TQ93</t>
  </si>
  <si>
    <t>2023-12-22~2023-12-27</t>
  </si>
  <si>
    <t>RJ643WY5JW45</t>
  </si>
  <si>
    <t>2023-12-21~2023-12-26</t>
  </si>
  <si>
    <t>RJ92OEF7S675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</si>
  <si>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天，无人员名单</t>
    </r>
  </si>
  <si>
    <t>RJ38BBCLFG32</t>
  </si>
  <si>
    <t>2023-12-20~2023-12-25</t>
  </si>
  <si>
    <t>RJ649QAZW996</t>
  </si>
  <si>
    <t>2023-12-19~2023-12-24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</si>
  <si>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天，无发票酒店入住确认单及人员名单</t>
    </r>
  </si>
  <si>
    <t>RJ76IV11QC48</t>
  </si>
  <si>
    <t>RJ00YPKAO726</t>
  </si>
  <si>
    <t>2023-12-12~2023-12-17</t>
  </si>
  <si>
    <t>RJ57AO3IDZ98</t>
  </si>
  <si>
    <t>2023-12-08~2023-12-13</t>
  </si>
  <si>
    <t>RJ82CZTWSD86</t>
  </si>
  <si>
    <t>审减3天，无发票酒店入住确认单。</t>
  </si>
  <si>
    <t>RJ35ORJHU246</t>
  </si>
  <si>
    <t>RJ19AJ6M2R07</t>
  </si>
  <si>
    <t>RJ098BDPKB65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</si>
  <si>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天，超期</t>
    </r>
  </si>
  <si>
    <t>RJ59OMKWWR34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</si>
  <si>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天酒店入住确认单及人员名单</t>
    </r>
    <r>
      <rPr>
        <sz val="10"/>
        <rFont val="Times New Roman"/>
        <charset val="134"/>
      </rPr>
      <t>,2</t>
    </r>
    <r>
      <rPr>
        <sz val="10"/>
        <rFont val="方正仿宋"/>
        <charset val="134"/>
      </rPr>
      <t>天超期</t>
    </r>
  </si>
  <si>
    <t>RJ4892H2R716</t>
  </si>
  <si>
    <t>RJ81H9HJWA30</t>
  </si>
  <si>
    <t>2023-12-27~2024-01-01</t>
  </si>
  <si>
    <t>RJ20LI3UFZ76</t>
  </si>
  <si>
    <t>RJ431LRQ3C87</t>
  </si>
  <si>
    <t>RJ68MJRSU210</t>
  </si>
  <si>
    <t>2023-12-26~2023-12-31</t>
  </si>
  <si>
    <t>RJ79Y9OG1U73</t>
  </si>
  <si>
    <t>RJ76T1MBRL76</t>
  </si>
  <si>
    <t>RJ5462OQNL94</t>
  </si>
  <si>
    <t>RJ83WIPHKJ21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</si>
  <si>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天，天酒店入住确认单及人员名单</t>
    </r>
  </si>
  <si>
    <t>RJ50KPBKGW83</t>
  </si>
  <si>
    <t>RJ46KZKUAG18</t>
  </si>
  <si>
    <t>RJ08KT9VR021</t>
  </si>
  <si>
    <t>RJ53TVGCPH50</t>
  </si>
  <si>
    <t>RJ178HBG8322</t>
  </si>
  <si>
    <t>RJ35UB7H5470</t>
  </si>
  <si>
    <t>2023-12-09~2023-12-14</t>
  </si>
  <si>
    <t>RJ26QP97YH91</t>
  </si>
  <si>
    <r>
      <rPr>
        <sz val="10"/>
        <rFont val="方正仿宋"/>
        <charset val="134"/>
      </rPr>
      <t>马来西亚</t>
    </r>
  </si>
  <si>
    <t>RJ90FGWJSH81</t>
  </si>
  <si>
    <t>2023-12-02~2023-12-09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</si>
  <si>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天，无酒店入住确认单及人员名单</t>
    </r>
  </si>
  <si>
    <t>RJ63HIXJ2K02</t>
  </si>
  <si>
    <r>
      <rPr>
        <sz val="10"/>
        <rFont val="方正仿宋"/>
        <charset val="134"/>
      </rPr>
      <t>成都市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乐山市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眉山市</t>
    </r>
  </si>
  <si>
    <t>2023-12-20~2023-12-27</t>
  </si>
  <si>
    <t>RJ523USD9596</t>
  </si>
  <si>
    <t>2023-12-19~2023-12-26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</si>
  <si>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天，无酒店入住确认单及人员名单</t>
    </r>
  </si>
  <si>
    <t>RJ367UYTSU41</t>
  </si>
  <si>
    <r>
      <rPr>
        <sz val="10"/>
        <rFont val="方正仿宋"/>
        <charset val="134"/>
      </rPr>
      <t>成都市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乐山市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眉山市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阿坝藏族羌族自治州</t>
    </r>
  </si>
  <si>
    <t>2023-12-17~2023-12-25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</si>
  <si>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天，无酒店入住确认单及人员名单</t>
    </r>
  </si>
  <si>
    <t>RJ64BDY51E32</t>
  </si>
  <si>
    <t>RJ387XB6VH66</t>
  </si>
  <si>
    <t>2023-12-01~2023-12-08</t>
  </si>
  <si>
    <r>
      <rPr>
        <sz val="10"/>
        <rFont val="方正仿宋"/>
        <charset val="134"/>
      </rPr>
      <t>中国澳门</t>
    </r>
  </si>
  <si>
    <t>RJ96U2DX7Y90</t>
  </si>
  <si>
    <t>2023-12-22~2023-12-26</t>
  </si>
  <si>
    <t>RJ632NMMNF90</t>
  </si>
  <si>
    <t>RJ79WND67J88</t>
  </si>
  <si>
    <t>RJ75Q9KAOD20</t>
  </si>
  <si>
    <t>2023-12-20~2023-12-24</t>
  </si>
  <si>
    <t>RJ15V0WNAW55</t>
  </si>
  <si>
    <t>2023-12-15~2023-12-19</t>
  </si>
  <si>
    <t>RJ81UJQJ4F74</t>
  </si>
  <si>
    <t>2023-12-03~2023-12-07</t>
  </si>
  <si>
    <t>RJ959VRFML05</t>
  </si>
  <si>
    <t>2023-12-23~2023-12-31</t>
  </si>
  <si>
    <t>RJ93IFHY6667</t>
  </si>
  <si>
    <t>RJ07L2EA2U74</t>
  </si>
  <si>
    <t>2023-12-17~2023-12-24</t>
  </si>
  <si>
    <t>RJ47QTY66R62</t>
  </si>
  <si>
    <t>2023-12-10~2023-12-17</t>
  </si>
  <si>
    <t>RJ63NFUE8X86</t>
  </si>
  <si>
    <t>2023-12-20~2023-12-30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</si>
  <si>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天，无酒店入住确认单及人员名单</t>
    </r>
  </si>
  <si>
    <t>RJ7665A4YU50</t>
  </si>
  <si>
    <t>2023-12-19~2023-12-27</t>
  </si>
  <si>
    <t>RJ28PCX7GZ15</t>
  </si>
  <si>
    <t>RJ68K9XOKJ51</t>
  </si>
  <si>
    <t>2023-12-12~2023-12-19</t>
  </si>
  <si>
    <t>RJ806UWKT843</t>
  </si>
  <si>
    <t>2023-12-22~2023-12-29</t>
  </si>
  <si>
    <t>RJ92LDRJPO52</t>
  </si>
  <si>
    <t>2023-12-16~2023-12-23</t>
  </si>
  <si>
    <t>RJ261NQRWA35</t>
  </si>
  <si>
    <t>2023-12-09~2023-12-16</t>
  </si>
  <si>
    <t>RJ192ZN19224</t>
  </si>
  <si>
    <t>2023-12-23~2023-12-30</t>
  </si>
  <si>
    <t>RJ69WDT6DV16</t>
  </si>
  <si>
    <t>2023-12-20~2023-12-26</t>
  </si>
  <si>
    <t>RJ87M8PF7K40</t>
  </si>
  <si>
    <t>RJ530R1VDN38</t>
  </si>
  <si>
    <t>RJ2587TY6B83</t>
  </si>
  <si>
    <t>2023-12-04~2023-12-11</t>
  </si>
  <si>
    <r>
      <rPr>
        <sz val="10"/>
        <rFont val="方正仿宋"/>
        <charset val="134"/>
      </rPr>
      <t>中国香港</t>
    </r>
  </si>
  <si>
    <t>RJ67XV2LLM66</t>
  </si>
  <si>
    <t>RJ77Y1AQPM31</t>
  </si>
  <si>
    <t>RJ75YYCBQH58</t>
  </si>
  <si>
    <t>2023-12-17~2023-12-23</t>
  </si>
  <si>
    <t>RJ60UKJYSP78</t>
  </si>
  <si>
    <t>2023-12-14~2023-12-20</t>
  </si>
  <si>
    <t>RJ05L114YH60</t>
  </si>
  <si>
    <t>2023-12-11~2023-12-17</t>
  </si>
  <si>
    <t>RJ95U4KEGT92</t>
  </si>
  <si>
    <t>2023-12-04~2023-12-09</t>
  </si>
  <si>
    <t>RJ34MSD3T555</t>
  </si>
  <si>
    <t>2023-12-04~2023-12-10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</si>
  <si>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天，无酒店入住确认单及酒店发票</t>
    </r>
  </si>
  <si>
    <t>RJ753PB59003</t>
  </si>
  <si>
    <t>2023-12-02~2023-12-08</t>
  </si>
  <si>
    <t>RJ38K29CKV75</t>
  </si>
  <si>
    <t>RJ78NQHHX906</t>
  </si>
  <si>
    <t>RJ63M5DX0A82</t>
  </si>
  <si>
    <t>2023-12-25~2023-12-30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</si>
  <si>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天酒店入住确认单及人员名单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天人员名单</t>
    </r>
  </si>
  <si>
    <t>RJ494YM13N13</t>
  </si>
  <si>
    <t>RJ7207CUD685</t>
  </si>
  <si>
    <t>2023-12-11~2023-12-16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</si>
  <si>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天酒店资料；无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天酒店入住确认单及人员名单</t>
    </r>
  </si>
  <si>
    <t>RJ37CU2MGG56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</si>
  <si>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天，固审减人天数</t>
    </r>
    <r>
      <rPr>
        <sz val="10"/>
        <rFont val="Times New Roman"/>
        <charset val="134"/>
      </rPr>
      <t>25</t>
    </r>
    <r>
      <rPr>
        <sz val="10"/>
        <rFont val="方正仿宋"/>
        <charset val="134"/>
      </rPr>
      <t>。无</t>
    </r>
    <r>
      <rPr>
        <sz val="10"/>
        <rFont val="Times New Roman"/>
        <charset val="134"/>
      </rPr>
      <t>12.12</t>
    </r>
    <r>
      <rPr>
        <sz val="10"/>
        <rFont val="方正仿宋"/>
        <charset val="134"/>
      </rPr>
      <t>酒店入住确认单及人员名单</t>
    </r>
  </si>
  <si>
    <t>RJ95NF24NQ11</t>
  </si>
  <si>
    <r>
      <rPr>
        <sz val="10"/>
        <rFont val="方正仿宋"/>
        <charset val="134"/>
      </rPr>
      <t>成都市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广元市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南充市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阿坝藏族羌族自治州</t>
    </r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</si>
  <si>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天，无酒店入住确认单及人员名单。不符合补助标准，全部审减</t>
    </r>
  </si>
  <si>
    <t>RJ71OLRF3325</t>
  </si>
  <si>
    <t>RJ69YAUWQ241</t>
  </si>
  <si>
    <t>RJ36IDDEC144</t>
  </si>
  <si>
    <t>RJ448B86RG15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</si>
  <si>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天酒店入住确认单及人员名单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天发票，无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天发票酒店入住确认单及人员名单</t>
    </r>
  </si>
  <si>
    <t>RJ466HXKH297</t>
  </si>
  <si>
    <t>RJ04PBMJN120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</si>
  <si>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天酒店入住确认单及人员名单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无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天发票酒店入住确认单及人员名单</t>
    </r>
  </si>
  <si>
    <t>RJ72WILYKH87</t>
  </si>
  <si>
    <t>2023-12-27~2024-01-02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</si>
  <si>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天酒店入住确认单及人员名单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天发票酒店入住确认单及人员名单，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天超期</t>
    </r>
  </si>
  <si>
    <t>RJ842L62GV67</t>
  </si>
  <si>
    <t>2023-12-16~2023-12-22</t>
  </si>
  <si>
    <t>RJ62YB2OB350</t>
  </si>
  <si>
    <t>2023-12-06~2023-12-11</t>
  </si>
  <si>
    <t>RJ74HPN86427</t>
  </si>
  <si>
    <t>2023-12-31~2024-01-05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</si>
  <si>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天，超期。不符合补助标准，全部审减</t>
    </r>
  </si>
  <si>
    <t>RJ37ZB6IZ177</t>
  </si>
  <si>
    <t>RJ81JZI1FV25</t>
  </si>
  <si>
    <t>RJ80PQF4ST80</t>
  </si>
  <si>
    <t>2023-12-24~2023-12-31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</si>
  <si>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天酒店入住确认单及人员名单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天人员名单</t>
    </r>
  </si>
  <si>
    <t>RJ77O3A49G88</t>
  </si>
  <si>
    <t>RJ03WW9D5040</t>
  </si>
  <si>
    <t>RJ55J6EAWH67</t>
  </si>
  <si>
    <t>RJ64SCMDH566</t>
  </si>
  <si>
    <t>RJ48GYBJXR55</t>
  </si>
  <si>
    <t>RJ2817MC4X33</t>
  </si>
  <si>
    <t>2023-12-17~2023-12-22</t>
  </si>
  <si>
    <t>RJ75CH97VD93</t>
  </si>
  <si>
    <t>RJ569YI5LN27</t>
  </si>
  <si>
    <t>RJ381P0RDM01</t>
  </si>
  <si>
    <t>2023-12-10~2023-12-15</t>
  </si>
  <si>
    <t>RJ55DCBLZZ14</t>
  </si>
  <si>
    <t>RJ8266X3CZ20</t>
  </si>
  <si>
    <t>2023-12-03~2023-12-08</t>
  </si>
  <si>
    <t>RJ48DCSFVQ60</t>
  </si>
  <si>
    <t>2023-12-02~2023-12-07</t>
  </si>
  <si>
    <r>
      <rPr>
        <sz val="10"/>
        <rFont val="方正仿宋"/>
        <charset val="134"/>
      </rPr>
      <t>美国</t>
    </r>
  </si>
  <si>
    <t>RJ75H2UC7E16</t>
  </si>
  <si>
    <t>2023-11-16~2023-11-23</t>
  </si>
  <si>
    <t>RJ401NJNDF11</t>
  </si>
  <si>
    <t>RJ86YXVI2O48</t>
  </si>
  <si>
    <r>
      <rPr>
        <sz val="10"/>
        <rFont val="方正仿宋"/>
        <charset val="134"/>
      </rPr>
      <t>成都市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乐山市</t>
    </r>
  </si>
  <si>
    <t>2023-11-08~2023-11-12</t>
  </si>
  <si>
    <t>RJ365BD1IC07</t>
  </si>
  <si>
    <t>RJ00OXOF9S43</t>
  </si>
  <si>
    <t>2023-11-27~2023-12-04</t>
  </si>
  <si>
    <t>RJ18ZHYYG610</t>
  </si>
  <si>
    <t>2023-11-06~2023-11-13</t>
  </si>
  <si>
    <t>RJ07IF114L40</t>
  </si>
  <si>
    <t>2023-11-28~2023-12-06</t>
  </si>
  <si>
    <t>RJ0083UOXJ34</t>
  </si>
  <si>
    <t>2023-11-11~2023-11-18</t>
  </si>
  <si>
    <t>RJ574DYPH727</t>
  </si>
  <si>
    <t>2023-11-28~2023-12-05</t>
  </si>
  <si>
    <t>RJ93IVGMO942</t>
  </si>
  <si>
    <t>2023-11-14~2023-11-21</t>
  </si>
  <si>
    <t>RJ24Q4V12E04</t>
  </si>
  <si>
    <r>
      <rPr>
        <sz val="10"/>
        <rFont val="方正仿宋"/>
        <charset val="134"/>
      </rPr>
      <t>成都市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阿坝藏族羌族自治州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甘孜藏族自治州</t>
    </r>
  </si>
  <si>
    <t>2023-05-25~2023-06-03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</si>
  <si>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天，无酒店入住确认单及人员名单</t>
    </r>
  </si>
  <si>
    <t>RJ65BA7Q4F61</t>
  </si>
  <si>
    <t>2023-11-01~2023-11-09</t>
  </si>
  <si>
    <t>RJ67TJZUUN55</t>
  </si>
  <si>
    <t>2023-11-13~2023-11-20</t>
  </si>
  <si>
    <t>RJ08HY9DCT52</t>
  </si>
  <si>
    <t>2023-11-01~2023-11-08</t>
  </si>
  <si>
    <t>RJ74WUF6DS91</t>
  </si>
  <si>
    <t>2023-11-20~2023-11-27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</si>
  <si>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天，无酒店入住确认单及酒店发票</t>
    </r>
  </si>
  <si>
    <t>RJ2609J1BI61</t>
  </si>
  <si>
    <t>2023-11-03~2023-11-10</t>
  </si>
  <si>
    <t>RJ94KAJWCP96</t>
  </si>
  <si>
    <t>2023-11-19~2023-11-23</t>
  </si>
  <si>
    <t>RJ37RKLHOA61</t>
  </si>
  <si>
    <t>RJ73IDLUTI62</t>
  </si>
  <si>
    <t>2023-11-12~2023-11-16</t>
  </si>
  <si>
    <t>RJ43ZYE7YJ18</t>
  </si>
  <si>
    <t>2023-11-05~2023-11-09</t>
  </si>
  <si>
    <t>RJ805MNEBZ46</t>
  </si>
  <si>
    <t>2023-11-30~2023-12-06</t>
  </si>
  <si>
    <t>RJ249A468190</t>
  </si>
  <si>
    <t>2023-09-04~2023-09-13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</si>
  <si>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天，无酒店入住确认单及酒店发票</t>
    </r>
  </si>
  <si>
    <t>RJ98V4VM4W97</t>
  </si>
  <si>
    <t>2023-11-29~2023-12-05</t>
  </si>
  <si>
    <t>RJ918DHVZW14</t>
  </si>
  <si>
    <t>2023-11-27~2023-12-03</t>
  </si>
  <si>
    <t>RJ64T5BE1471</t>
  </si>
  <si>
    <t>2023-11-26~2023-12-02</t>
  </si>
  <si>
    <t>RJ2347WCHC44</t>
  </si>
  <si>
    <t>2023-11-26~2023-12-01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</si>
  <si>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天，无酒店入住确认单及酒店发票</t>
    </r>
  </si>
  <si>
    <t>RJ31WXAEMA88</t>
  </si>
  <si>
    <t>2023-11-24~2023-11-30</t>
  </si>
  <si>
    <t>RJ48PPFPOO31</t>
  </si>
  <si>
    <t>RJ17Y5FS6U34</t>
  </si>
  <si>
    <t>2023-11-21~2023-11-27</t>
  </si>
  <si>
    <t>RJ4219D61J68</t>
  </si>
  <si>
    <t>2023-11-14~2023-11-20</t>
  </si>
  <si>
    <t>RJ06L02ZAO44</t>
  </si>
  <si>
    <t>2023-11-13~2023-11-18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</si>
  <si>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天，无酒店入住确认单及发票</t>
    </r>
  </si>
  <si>
    <t>RJ05ERHOYK20</t>
  </si>
  <si>
    <t>2023-11-12~2023-11-18</t>
  </si>
  <si>
    <t>RJ84JMBALU90</t>
  </si>
  <si>
    <t>2023-11-11~2023-11-17</t>
  </si>
  <si>
    <t>RJ1763RQE487</t>
  </si>
  <si>
    <t>2023-11-10~2023-11-16</t>
  </si>
  <si>
    <t>RJ30E5LL5560</t>
  </si>
  <si>
    <t>2023-11-09~2023-11-14</t>
  </si>
  <si>
    <t>RJ32TE3MBB52</t>
  </si>
  <si>
    <t>2023-11-08~2023-11-14</t>
  </si>
  <si>
    <t>RJ769NE98Q15</t>
  </si>
  <si>
    <t>RJ591ZK19764</t>
  </si>
  <si>
    <t>2023-11-05~2023-11-10</t>
  </si>
  <si>
    <t>RJ47LC12V525</t>
  </si>
  <si>
    <t>2023-11-04~2023-11-10</t>
  </si>
  <si>
    <t>RJ744JTHTR13</t>
  </si>
  <si>
    <t>2023-11-02~2023-11-07</t>
  </si>
  <si>
    <t>RJ046VML5P31</t>
  </si>
  <si>
    <t>2023-11-02~2023-11-08</t>
  </si>
  <si>
    <t>RJ617QJLRC25</t>
  </si>
  <si>
    <t>2023-11-20~2023-11-25</t>
  </si>
  <si>
    <t>RJ0133P5XU57</t>
  </si>
  <si>
    <t>RJ98B1KENY37</t>
  </si>
  <si>
    <t>2023-11-06~2023-11-11</t>
  </si>
  <si>
    <t>RJ53NQODY846</t>
  </si>
  <si>
    <t>2023-10-27~2023-11-01</t>
  </si>
  <si>
    <t>RJ81MF0TCH06</t>
  </si>
  <si>
    <t>2023-11-26~2023-12-03</t>
  </si>
  <si>
    <t>RJ826QZCGS87</t>
  </si>
  <si>
    <t>2023-11-24~2023-11-29</t>
  </si>
  <si>
    <t>RJ054DGBCH18</t>
  </si>
  <si>
    <t>2023-11-18~2023-11-25</t>
  </si>
  <si>
    <t>RJ69T6PUDT26</t>
  </si>
  <si>
    <t>RJ87L6QYIM87</t>
  </si>
  <si>
    <t>RJ72XDX3LV33</t>
  </si>
  <si>
    <t>2023-11-10~2023-11-15</t>
  </si>
  <si>
    <t>RJ93APRGOB11</t>
  </si>
  <si>
    <t>2023-11-07~2023-11-14</t>
  </si>
  <si>
    <t>RJ01RIAQ9T48</t>
  </si>
  <si>
    <t>RJ950B8CR585</t>
  </si>
  <si>
    <t>RJ12YG6ZIJ85</t>
  </si>
  <si>
    <t>RJ26DUYRC471</t>
  </si>
  <si>
    <t>RJ15QG190X24</t>
  </si>
  <si>
    <t>2023-11-22~2023-11-27</t>
  </si>
  <si>
    <t>RJ572T6WL331</t>
  </si>
  <si>
    <t>2023-11-18~2023-11-23</t>
  </si>
  <si>
    <t>RJ08023M1T36</t>
  </si>
  <si>
    <t>RJ16FHHDJW48</t>
  </si>
  <si>
    <t>RJ07YWAIK141</t>
  </si>
  <si>
    <t>2023-11-17~2023-11-22</t>
  </si>
  <si>
    <t>RJ10GVRC9B44</t>
  </si>
  <si>
    <t>2023-11-08~2023-11-13</t>
  </si>
  <si>
    <t>RJ635GCXE955</t>
  </si>
  <si>
    <t>2023-11-04~2023-11-09</t>
  </si>
  <si>
    <t>RJ214CDQJO25</t>
  </si>
  <si>
    <t>510109231030000012</t>
  </si>
  <si>
    <t>2023-11-01~2023-11-06</t>
  </si>
  <si>
    <t>RJ7247E6JX03</t>
  </si>
  <si>
    <t>2023-11-29~2023-12-04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</si>
  <si>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天，无日酒店入住确认单及酒店发票</t>
    </r>
  </si>
  <si>
    <t>RJ272QTKEO10</t>
  </si>
  <si>
    <t>2023-11-27~2023-12-02</t>
  </si>
  <si>
    <t>RJ76FLCQZ052</t>
  </si>
  <si>
    <t>2023-11-25~2023-12-02</t>
  </si>
  <si>
    <t>RJ89BWGZ9O78</t>
  </si>
  <si>
    <t>RJ03B225RS42</t>
  </si>
  <si>
    <t>RJ51ZF1URN71</t>
  </si>
  <si>
    <t>2023-11-16~2023-11-21</t>
  </si>
  <si>
    <t>RJ5031QSHS56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</si>
  <si>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天，无酒店确认单及发票</t>
    </r>
  </si>
  <si>
    <t>RJ03STQ5UT20</t>
  </si>
  <si>
    <t>2023-11-15~2023-11-20</t>
  </si>
  <si>
    <t>RJ62MFHGAW26</t>
  </si>
  <si>
    <t>2023-11-14~2023-11-19</t>
  </si>
  <si>
    <t>RJ19GAOCJA93</t>
  </si>
  <si>
    <t>RJ63PJG66V95</t>
  </si>
  <si>
    <t>2023-11-12~2023-11-19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</si>
  <si>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天，无酒店入住确认单及发票</t>
    </r>
  </si>
  <si>
    <t>RJ99B13V8R23</t>
  </si>
  <si>
    <t>RJ15OTHPDC78</t>
  </si>
  <si>
    <t>2023-11-07~2023-11-12</t>
  </si>
  <si>
    <t>RJ52C5IATX18</t>
  </si>
  <si>
    <t>RJ07R5APJM21</t>
  </si>
  <si>
    <t>RJ89G9LF7R84</t>
  </si>
  <si>
    <t>RJ96B8YZNB36</t>
  </si>
  <si>
    <t>RJ83O47WB876</t>
  </si>
  <si>
    <t>RJ625X4X7R45</t>
  </si>
  <si>
    <t>2023-11-11~2023-11-16</t>
  </si>
  <si>
    <t>RJ79CH2MS853</t>
  </si>
  <si>
    <t>RJ690CV7DB44</t>
  </si>
  <si>
    <t>2023-10-12~2023-10-17</t>
  </si>
  <si>
    <t>RJ065D4K9Z71</t>
  </si>
  <si>
    <t>RJ14PQF72Y53</t>
  </si>
  <si>
    <t>2023-10-26~2023-11-02</t>
  </si>
  <si>
    <t>RJ616077V747</t>
  </si>
  <si>
    <t>2023-10-12~2023-10-19</t>
  </si>
  <si>
    <t>510109231008000034</t>
  </si>
  <si>
    <r>
      <rPr>
        <sz val="10"/>
        <rFont val="方正仿宋"/>
        <charset val="134"/>
      </rPr>
      <t>中国台湾</t>
    </r>
  </si>
  <si>
    <t>RJ896HZ6BY91</t>
  </si>
  <si>
    <r>
      <rPr>
        <sz val="10"/>
        <rFont val="方正仿宋"/>
        <charset val="134"/>
      </rPr>
      <t>成都市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乐山市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阿坝藏族羌族自治州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甘孜藏族自治州</t>
    </r>
  </si>
  <si>
    <t>2023-10-15~2023-11-05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</si>
  <si>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17</t>
    </r>
    <r>
      <rPr>
        <sz val="10"/>
        <rFont val="方正仿宋"/>
        <charset val="134"/>
      </rPr>
      <t>天，无酒店入住确认单及酒店发票</t>
    </r>
  </si>
  <si>
    <t>RJ52K9BM2D15</t>
  </si>
  <si>
    <t>2023-10-25~2023-10-31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</si>
  <si>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天，无酒店入住确认单及酒店发票</t>
    </r>
  </si>
  <si>
    <t>RJ06CG8MSF88</t>
  </si>
  <si>
    <t>2023-10-20~2023-10-27</t>
  </si>
  <si>
    <t>RJ1040DL6743</t>
  </si>
  <si>
    <t>2023-10-27~2023-11-03</t>
  </si>
  <si>
    <t>RJ52FW1EK922</t>
  </si>
  <si>
    <t>2023-10-15~2023-10-22</t>
  </si>
  <si>
    <t>RJ94CD3KOX35</t>
  </si>
  <si>
    <t>2023-10-21~2023-10-28</t>
  </si>
  <si>
    <t>RJ63W1IN9914</t>
  </si>
  <si>
    <t>2023-10-19~2023-10-26</t>
  </si>
  <si>
    <t>RJ14OZ7HUT26</t>
  </si>
  <si>
    <t>2023-10-17~2023-10-24</t>
  </si>
  <si>
    <t>RJ74G78ENH64</t>
  </si>
  <si>
    <t>2023-10-16~2023-10-23</t>
  </si>
  <si>
    <t>510109231011000018</t>
  </si>
  <si>
    <t>2023-10-14~2023-10-21</t>
  </si>
  <si>
    <t>RJ61VV7OG988</t>
  </si>
  <si>
    <t>2023-10-09~2023-10-16</t>
  </si>
  <si>
    <t>510109230928000016</t>
  </si>
  <si>
    <t>2023-10-10~2023-10-19</t>
  </si>
  <si>
    <t>RJ88PTHWQW53</t>
  </si>
  <si>
    <t>2023-10-08~2023-10-15</t>
  </si>
  <si>
    <t>RJ8686KURW60</t>
  </si>
  <si>
    <t>2023-10-26~2023-11-04</t>
  </si>
  <si>
    <t>RJ957833FE24</t>
  </si>
  <si>
    <t>2023-10-25~2023-11-02</t>
  </si>
  <si>
    <t>RJ26IH01RL58</t>
  </si>
  <si>
    <t>2023-10-24~2023-11-01</t>
  </si>
  <si>
    <t>RJ901IHEA435</t>
  </si>
  <si>
    <t>2023-10-18~2023-10-26</t>
  </si>
  <si>
    <t>510109231008000044</t>
  </si>
  <si>
    <t>2023-10-12~2023-10-21</t>
  </si>
  <si>
    <t>RJ924LBANE51</t>
  </si>
  <si>
    <t>2023-10-18~2023-10-25</t>
  </si>
  <si>
    <t>RJ715584AH04</t>
  </si>
  <si>
    <t>2023-10-21~2023-10-30</t>
  </si>
  <si>
    <t>RJ19PBMW1U41</t>
  </si>
  <si>
    <t>2023-10-24~2023-10-31</t>
  </si>
  <si>
    <t>RJ45IH5YMY84</t>
  </si>
  <si>
    <t>2023-10-22~2023-10-29</t>
  </si>
  <si>
    <t>RJ92RWSD3Z74</t>
  </si>
  <si>
    <t>RJ91JSIB7T17</t>
  </si>
  <si>
    <t>2023-10-11~2023-10-18</t>
  </si>
  <si>
    <t>RJ56GVELHU28</t>
  </si>
  <si>
    <t>RJ17DEFBLY66</t>
  </si>
  <si>
    <t>2023-10-25~2023-11-04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</si>
  <si>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天，无酒店入住确认单及酒店发票</t>
    </r>
  </si>
  <si>
    <t>RJ782X50NS08</t>
  </si>
  <si>
    <t>RJ89ETV1KR38</t>
  </si>
  <si>
    <t>2023-10-16~2023-10-26</t>
  </si>
  <si>
    <t>RJ75658O3J28</t>
  </si>
  <si>
    <t>2023-10-10~2023-10-17</t>
  </si>
  <si>
    <t>RJ71XDOBQX84</t>
  </si>
  <si>
    <t>2023-10-18~2023-10-28</t>
  </si>
  <si>
    <t>RJ94DTWLV826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</si>
  <si>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7</t>
    </r>
    <r>
      <rPr>
        <sz val="10"/>
        <rFont val="方正仿宋"/>
        <charset val="134"/>
      </rPr>
      <t>天，无酒店入住确认单及酒店发票</t>
    </r>
  </si>
  <si>
    <t>RJ54W9R3F118</t>
  </si>
  <si>
    <t>RJ36SP3ULS34</t>
  </si>
  <si>
    <t>2023-10-14~2023-10-24</t>
  </si>
  <si>
    <t>RJ65ETATS714</t>
  </si>
  <si>
    <t>2023-10-11~2023-10-21</t>
  </si>
  <si>
    <t>RJ28F30X0223</t>
  </si>
  <si>
    <t>RJ48EXFI7Q22</t>
  </si>
  <si>
    <t>RJ047JEDBT43</t>
  </si>
  <si>
    <t>2023-10-27~2023-10-31</t>
  </si>
  <si>
    <t>RJ84RC7QWV04</t>
  </si>
  <si>
    <t>2023-10-26~2023-10-30</t>
  </si>
  <si>
    <t>RJ68YB5PQO84</t>
  </si>
  <si>
    <t>2023-10-22~2023-10-26</t>
  </si>
  <si>
    <t>RJ061HN4UU37</t>
  </si>
  <si>
    <t>2023-10-13~2023-10-17</t>
  </si>
  <si>
    <t>RJ77HOP58860</t>
  </si>
  <si>
    <t>2023-06-25~2023-06-30</t>
  </si>
  <si>
    <t>RJ14ZCGBDJ61</t>
  </si>
  <si>
    <t>2023-10-30~2023-11-03</t>
  </si>
  <si>
    <t>RJ45CHE2UV87</t>
  </si>
  <si>
    <t>2023-10-22~2023-10-27</t>
  </si>
  <si>
    <t>RJ975KV28V30</t>
  </si>
  <si>
    <t>RJ065AX2IQ24</t>
  </si>
  <si>
    <t>2023-10-15~2023-10-19</t>
  </si>
  <si>
    <t>RJ6026NQZH54</t>
  </si>
  <si>
    <t>2023-10-13~2023-10-18</t>
  </si>
  <si>
    <t>RJ62M27F4038</t>
  </si>
  <si>
    <t>2023-10-13~2023-10-20</t>
  </si>
  <si>
    <t>RJ82AE507I57</t>
  </si>
  <si>
    <t>2023-10-12~2023-10-16</t>
  </si>
  <si>
    <t>RJ673C688F58</t>
  </si>
  <si>
    <t>2023-10-28~2023-11-02</t>
  </si>
  <si>
    <t>RJ14FJXS9V74</t>
  </si>
  <si>
    <t>RJ00NCV0TT76</t>
  </si>
  <si>
    <t>2023-10-24~2023-10-29</t>
  </si>
  <si>
    <t>RJ71NNUPPB57</t>
  </si>
  <si>
    <t>RJ29QB0E1530</t>
  </si>
  <si>
    <t>2023-10-20~2023-10-25</t>
  </si>
  <si>
    <t>RJ883Q0TPB47</t>
  </si>
  <si>
    <t>2023-10-17~2023-10-22</t>
  </si>
  <si>
    <t>RJ0043K8IS01</t>
  </si>
  <si>
    <t>2023-10-16~2023-10-21</t>
  </si>
  <si>
    <t>RJ89CW8UM850</t>
  </si>
  <si>
    <t>2023-10-15~2023-10-20</t>
  </si>
  <si>
    <t>RJ37YF7Q2365</t>
  </si>
  <si>
    <t>RJ33JSAOPS06</t>
  </si>
  <si>
    <t>2023-10-10~2023-10-15</t>
  </si>
  <si>
    <t>RJ67K8QSNW20</t>
  </si>
  <si>
    <t>RJ86T2NL1765</t>
  </si>
  <si>
    <t>2023-10-21~2023-10-25</t>
  </si>
  <si>
    <t>RJ66MREUNQ57</t>
  </si>
  <si>
    <t>RJ01IRE0JJ44</t>
  </si>
  <si>
    <t>2023-10-19~2023-10-23</t>
  </si>
  <si>
    <t>RJ75CP797754</t>
  </si>
  <si>
    <t>2023-10-30~2023-11-04</t>
  </si>
  <si>
    <t>RJ208A36NM71</t>
  </si>
  <si>
    <t>2023-10-26~2023-10-31</t>
  </si>
  <si>
    <t>RJ52N0OAJ374</t>
  </si>
  <si>
    <t>RJ97OXEQE046</t>
  </si>
  <si>
    <t>RJ24L33XLN36</t>
  </si>
  <si>
    <t>RJ182XP54D35</t>
  </si>
  <si>
    <t>RJ06TFY26E65</t>
  </si>
  <si>
    <t>RJ73HTNKWC55</t>
  </si>
  <si>
    <t>2023-10-07~2023-10-12</t>
  </si>
  <si>
    <t>RJ03SB04RH91</t>
  </si>
  <si>
    <t>2023-10-31~2023-11-06</t>
  </si>
  <si>
    <t>RJ82IEEPFV46</t>
  </si>
  <si>
    <t>RJ437FAG1914</t>
  </si>
  <si>
    <t>RJ02MW14GQ73</t>
  </si>
  <si>
    <t>RJ297RIHLY91</t>
  </si>
  <si>
    <t>RJ83NML5SS15</t>
  </si>
  <si>
    <t>RJ72EB56SL05</t>
  </si>
  <si>
    <t>RJ73944RO200</t>
  </si>
  <si>
    <t>2023-10-25~2023-10-30</t>
  </si>
  <si>
    <t>RJ17WUCWDL16</t>
  </si>
  <si>
    <t>RJ22W4WAV423</t>
  </si>
  <si>
    <t>RJ230NRRZN74</t>
  </si>
  <si>
    <t>2023-10-11~2023-10-16</t>
  </si>
  <si>
    <t>RJ947I5UE830</t>
  </si>
  <si>
    <t>RJ96KCIXXN24</t>
  </si>
  <si>
    <t>RJ23B3TESM16</t>
  </si>
  <si>
    <t>2023-10-22~2023-10-31</t>
  </si>
  <si>
    <t>RJ096B6QO722</t>
  </si>
  <si>
    <t>RJ90F6CQHO24</t>
  </si>
  <si>
    <t>2023-10-19~2023-10-24</t>
  </si>
  <si>
    <t>RJ09LM8Y0196</t>
  </si>
  <si>
    <t>2023-10-18~2023-10-23</t>
  </si>
  <si>
    <t>RJ8390TSK144</t>
  </si>
  <si>
    <t>RJ03HJVW3V70</t>
  </si>
  <si>
    <t>510109231012000020</t>
  </si>
  <si>
    <t>2023-10-15~2023-10-24</t>
  </si>
  <si>
    <t>RJ72TX33HS30</t>
  </si>
  <si>
    <t>510109231007000002</t>
  </si>
  <si>
    <t>RJ01DMFMMI41</t>
  </si>
  <si>
    <t>2023-10-09~2023-10-14</t>
  </si>
  <si>
    <t>RJ64LNUBRO25</t>
  </si>
  <si>
    <t>2023-10-08~2023-10-17</t>
  </si>
  <si>
    <t>RJ751ELJ4I88</t>
  </si>
  <si>
    <t>2023-10-28~2023-11-04</t>
  </si>
  <si>
    <t>RJ54KGO9VF54</t>
  </si>
  <si>
    <t>2023-10-17~2023-10-27</t>
  </si>
  <si>
    <t>RJ297PXVBA58</t>
  </si>
  <si>
    <t>2023-10-16~2023-10-25</t>
  </si>
  <si>
    <t>RJ83L86SJ961</t>
  </si>
  <si>
    <t>2023-10-12~2023-10-22</t>
  </si>
  <si>
    <t>RJ92GA2PPQ54</t>
  </si>
  <si>
    <t>RJ32KAY73W94</t>
  </si>
  <si>
    <t>2023-10-28~2023-11-03</t>
  </si>
  <si>
    <t>RJ133A702472</t>
  </si>
  <si>
    <t>RJ486TD4LL54</t>
  </si>
  <si>
    <t>RJ456OTWUK86</t>
  </si>
  <si>
    <t>RJ922YEGTR54</t>
  </si>
  <si>
    <t>RJ78XIK3OH73</t>
  </si>
  <si>
    <t>RJ72B59RYY94</t>
  </si>
  <si>
    <t>2023-10-23~2023-10-30</t>
  </si>
  <si>
    <t>RJ59EJSG7G53</t>
  </si>
  <si>
    <t>2023-10-23~2023-11-01</t>
  </si>
  <si>
    <t>RJ03HQP01U83</t>
  </si>
  <si>
    <t>RJ45V2NHQO42</t>
  </si>
  <si>
    <t>RJ48H0V1J191</t>
  </si>
  <si>
    <t>RJ05ZKHJYV00</t>
  </si>
  <si>
    <t>RJ23DJCEPR76</t>
  </si>
  <si>
    <t>2023-10-19~2023-10-28</t>
  </si>
  <si>
    <t>RJ64P2OZXI37</t>
  </si>
  <si>
    <t>RJ66SA8GRF55</t>
  </si>
  <si>
    <t>2023-10-18~2023-10-27</t>
  </si>
  <si>
    <t>RJ49QLPSDF97</t>
  </si>
  <si>
    <t>RJ04ELYWFJ38</t>
  </si>
  <si>
    <t>RJ05WLXL9B64</t>
  </si>
  <si>
    <t>RJ74QIRQLX34</t>
  </si>
  <si>
    <t>RJ52EOORWH24</t>
  </si>
  <si>
    <t>RJ00S30MU003</t>
  </si>
  <si>
    <t>2023-10-14~2023-10-19</t>
  </si>
  <si>
    <t>RJ47LE49ZB64</t>
  </si>
  <si>
    <t>2023-10-14~2023-10-23</t>
  </si>
  <si>
    <t>RJ03VV6QER04</t>
  </si>
  <si>
    <t>RJ83OGUQ3W21</t>
  </si>
  <si>
    <t>RJ68PLJKT960</t>
  </si>
  <si>
    <t>RJ309QRB3B12</t>
  </si>
  <si>
    <t>2023-10-11~2023-10-20</t>
  </si>
  <si>
    <t>RJ36FACRF267</t>
  </si>
  <si>
    <t>RJ8366E3C921</t>
  </si>
  <si>
    <t>RJ10GSWZYT84</t>
  </si>
  <si>
    <t>RJ37J39PF798</t>
  </si>
  <si>
    <t>2023-10-09~2023-10-18</t>
  </si>
  <si>
    <t>RJ18F07DQC68</t>
  </si>
  <si>
    <t>RJ20JQ9OD206</t>
  </si>
  <si>
    <t>2023-10-08~2023-10-13</t>
  </si>
  <si>
    <t>RJ05203IDG37</t>
  </si>
  <si>
    <t>RJ77TO2SQD46</t>
  </si>
  <si>
    <t>RJ51C5FE1V83</t>
  </si>
  <si>
    <t>RJ24BV87EK76</t>
  </si>
  <si>
    <t>RJ36O38ASZ12</t>
  </si>
  <si>
    <t>RJ24T0KU9D44</t>
  </si>
  <si>
    <t>RJ010Y9P3U48</t>
  </si>
  <si>
    <t>RJ38WLGRVH58</t>
  </si>
  <si>
    <t>2023-10-23~2023-10-28</t>
  </si>
  <si>
    <t>RJ17QXRF7D72</t>
  </si>
  <si>
    <t>RJ44PMNE7O20</t>
  </si>
  <si>
    <t>RJ075YXV3J20</t>
  </si>
  <si>
    <r>
      <rPr>
        <sz val="10"/>
        <rFont val="方正仿宋"/>
        <charset val="134"/>
      </rPr>
      <t>成都市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德阳市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广元市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南充市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阿坝藏族羌族自治州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甘孜藏族自治州</t>
    </r>
  </si>
  <si>
    <t>2023-09-17~2023-09-25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</si>
  <si>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天，无店入住确认单及人员名单</t>
    </r>
  </si>
  <si>
    <t>RJ84JJQGN267</t>
  </si>
  <si>
    <t>RJ73CUZ73256</t>
  </si>
  <si>
    <t>2023-09-12~2023-09-19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</si>
  <si>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天，无店入住确认单及人员名单</t>
    </r>
  </si>
  <si>
    <t>RJ291GLAQT75</t>
  </si>
  <si>
    <t>2023-09-19~2023-09-26</t>
  </si>
  <si>
    <t>510109230908000010</t>
  </si>
  <si>
    <t>2023-09-13~2023-09-23</t>
  </si>
  <si>
    <t>RJ256W3M9N37</t>
  </si>
  <si>
    <t>RJ011GPL9N07</t>
  </si>
  <si>
    <t>2023-09-13~2023-09-21</t>
  </si>
  <si>
    <t>RJ50Y5ZRYK98</t>
  </si>
  <si>
    <t>2023-09-17~2023-09-24</t>
  </si>
  <si>
    <t>510109230824000014</t>
  </si>
  <si>
    <t>2023-09-01~2023-09-08</t>
  </si>
  <si>
    <t>RJ32YUH3MP68</t>
  </si>
  <si>
    <t>RJ23577M8I56</t>
  </si>
  <si>
    <t>2023-09-05~2023-09-12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</si>
  <si>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天酒店入住确认单及人员名单，无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天发票酒店入住确认单及人员名单</t>
    </r>
  </si>
  <si>
    <t>RJ89MQEX1D56</t>
  </si>
  <si>
    <t>2023-09-20~2023-09-27</t>
  </si>
  <si>
    <t>RJ2891AVLU05</t>
  </si>
  <si>
    <t>2023-09-18~2023-09-25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</si>
  <si>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天酒店入住确认单及人员名单，无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天发票酒店入住确认单及人员名单</t>
    </r>
  </si>
  <si>
    <t>RJ656UDLF841</t>
  </si>
  <si>
    <t>510109230823000028</t>
  </si>
  <si>
    <t>510109230918000026</t>
  </si>
  <si>
    <t>2023-09-22~2023-09-26</t>
  </si>
  <si>
    <t>RJ41POVXCB86</t>
  </si>
  <si>
    <t>2023-09-21~2023-09-25</t>
  </si>
  <si>
    <t>510109230912000012</t>
  </si>
  <si>
    <t>2023-09-16~2023-09-20</t>
  </si>
  <si>
    <t>RJ67FLM55923</t>
  </si>
  <si>
    <t>2023-09-01~2023-09-05</t>
  </si>
  <si>
    <t>RJ35W6I2TW35</t>
  </si>
  <si>
    <t>2023-09-15~2023-09-20</t>
  </si>
  <si>
    <t>RJ31MMK2YL55</t>
  </si>
  <si>
    <t>2023-09-22~2023-09-27</t>
  </si>
  <si>
    <t>RJ70A6PULU72</t>
  </si>
  <si>
    <t>RJ27EF4JJE51</t>
  </si>
  <si>
    <t>RJ1034F11381</t>
  </si>
  <si>
    <t>2023-09-03~2023-09-08</t>
  </si>
  <si>
    <t>RJ99FPXCCL46</t>
  </si>
  <si>
    <t>2023-09-01~2023-09-06</t>
  </si>
  <si>
    <t>510109230915000036
RJ23OS8D3A70</t>
  </si>
  <si>
    <t>2023-09-21~2023-09-26</t>
  </si>
  <si>
    <t>审减1天，无酒店入住确认单及酒店发票</t>
  </si>
  <si>
    <t>RJ733QKCJO64</t>
  </si>
  <si>
    <t>2023-09-19~2023-09-24</t>
  </si>
  <si>
    <r>
      <rPr>
        <sz val="10"/>
        <rFont val="方正仿宋"/>
        <charset val="134"/>
      </rPr>
      <t>审减</t>
    </r>
    <r>
      <rPr>
        <sz val="10"/>
        <rFont val="方正仿宋"/>
        <charset val="134"/>
      </rPr>
      <t>1</t>
    </r>
    <r>
      <rPr>
        <sz val="10"/>
        <rFont val="方正仿宋"/>
        <charset val="134"/>
      </rPr>
      <t>天，无发票酒店入住确认单及人员名单</t>
    </r>
  </si>
  <si>
    <t>RJ956BPL1V92</t>
  </si>
  <si>
    <t>2023-09-17~2023-09-21</t>
  </si>
  <si>
    <t>RJ46U2V8EJ75</t>
  </si>
  <si>
    <t>2023-09-17~2023-09-22</t>
  </si>
  <si>
    <r>
      <rPr>
        <sz val="10"/>
        <rFont val="方正仿宋"/>
        <charset val="134"/>
      </rPr>
      <t>审减</t>
    </r>
    <r>
      <rPr>
        <sz val="10"/>
        <rFont val="方正仿宋"/>
        <charset val="134"/>
      </rPr>
      <t>1</t>
    </r>
    <r>
      <rPr>
        <sz val="10"/>
        <rFont val="方正仿宋"/>
        <charset val="134"/>
      </rPr>
      <t>天，无酒店入住确认单及人员名单</t>
    </r>
  </si>
  <si>
    <t>RJ43AMOK6T13</t>
  </si>
  <si>
    <t>RJ08EPJEUZ92</t>
  </si>
  <si>
    <t>2023-09-14~2023-09-19</t>
  </si>
  <si>
    <t>RJ62UVTYBN27</t>
  </si>
  <si>
    <t>2023-09-08~2023-09-13</t>
  </si>
  <si>
    <t>RJ87S8NDKZ54</t>
  </si>
  <si>
    <t>2023-09-05~2023-09-10</t>
  </si>
  <si>
    <t>RJ58EORW5S44</t>
  </si>
  <si>
    <t>RJ432EXBGO33</t>
  </si>
  <si>
    <t>2023-09-16~2023-09-21</t>
  </si>
  <si>
    <r>
      <rPr>
        <sz val="10"/>
        <rFont val="方正仿宋"/>
        <charset val="134"/>
      </rPr>
      <t>审减</t>
    </r>
    <r>
      <rPr>
        <sz val="10"/>
        <rFont val="方正仿宋"/>
        <charset val="134"/>
      </rPr>
      <t>2</t>
    </r>
    <r>
      <rPr>
        <sz val="10"/>
        <rFont val="方正仿宋"/>
        <charset val="134"/>
      </rPr>
      <t>天，无</t>
    </r>
    <r>
      <rPr>
        <sz val="10"/>
        <rFont val="方正仿宋"/>
        <charset val="134"/>
      </rPr>
      <t>1</t>
    </r>
    <r>
      <rPr>
        <sz val="10"/>
        <rFont val="方正仿宋"/>
        <charset val="134"/>
      </rPr>
      <t>天酒店入住确认单及人员名单，无</t>
    </r>
    <r>
      <rPr>
        <sz val="10"/>
        <rFont val="方正仿宋"/>
        <charset val="134"/>
      </rPr>
      <t>1</t>
    </r>
    <r>
      <rPr>
        <sz val="10"/>
        <rFont val="方正仿宋"/>
        <charset val="134"/>
      </rPr>
      <t>天人员名单</t>
    </r>
  </si>
  <si>
    <t>RJ87DMQGRG67</t>
  </si>
  <si>
    <t>2023-09-13~2023-09-18</t>
  </si>
  <si>
    <t>RJ23UOFSVH97</t>
  </si>
  <si>
    <t>2023-09-24~2023-09-29</t>
  </si>
  <si>
    <t>RJ78EZQY0T56</t>
  </si>
  <si>
    <t>2023-09-23~2023-10-02</t>
  </si>
  <si>
    <r>
      <rPr>
        <sz val="10"/>
        <rFont val="方正仿宋"/>
        <charset val="134"/>
      </rPr>
      <t>审减</t>
    </r>
    <r>
      <rPr>
        <sz val="10"/>
        <rFont val="方正仿宋"/>
        <charset val="134"/>
      </rPr>
      <t>6</t>
    </r>
    <r>
      <rPr>
        <sz val="10"/>
        <rFont val="方正仿宋"/>
        <charset val="134"/>
      </rPr>
      <t>天，无</t>
    </r>
    <r>
      <rPr>
        <sz val="10"/>
        <rFont val="方正仿宋"/>
        <charset val="134"/>
      </rPr>
      <t>4</t>
    </r>
    <r>
      <rPr>
        <sz val="10"/>
        <rFont val="方正仿宋"/>
        <charset val="134"/>
      </rPr>
      <t>天酒店入住确认单及人员名单，无</t>
    </r>
    <r>
      <rPr>
        <sz val="10"/>
        <rFont val="方正仿宋"/>
        <charset val="134"/>
      </rPr>
      <t>1</t>
    </r>
    <r>
      <rPr>
        <sz val="10"/>
        <rFont val="方正仿宋"/>
        <charset val="134"/>
      </rPr>
      <t>天发票酒店入住确认单及人员名单，无</t>
    </r>
    <r>
      <rPr>
        <sz val="10"/>
        <rFont val="方正仿宋"/>
        <charset val="134"/>
      </rPr>
      <t>1</t>
    </r>
    <r>
      <rPr>
        <sz val="10"/>
        <rFont val="方正仿宋"/>
        <charset val="134"/>
      </rPr>
      <t>天人员名单</t>
    </r>
  </si>
  <si>
    <t>510109230919000016</t>
  </si>
  <si>
    <t>RJ934ZJG5946</t>
  </si>
  <si>
    <t>RJ87V2LCY897</t>
  </si>
  <si>
    <t>RJ86DFGMON02</t>
  </si>
  <si>
    <t>RJ290Z9I7H65</t>
  </si>
  <si>
    <t>2023-09-16~2023-09-25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</si>
  <si>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天发票酒店入住确认单及人员名单，无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天酒店入住确认单及人员名单，无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天人员名单</t>
    </r>
  </si>
  <si>
    <t>RJ63WFHH1N53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</si>
  <si>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天酒店入住确认单及人员名单，无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天人员名单</t>
    </r>
  </si>
  <si>
    <t>RJ28J6TY4Y68</t>
  </si>
  <si>
    <t>RJ10AXOUI628</t>
  </si>
  <si>
    <t>2023-09-12~2023-09-17</t>
  </si>
  <si>
    <t>RJ838V8X2Z58</t>
  </si>
  <si>
    <t>2023-09-09~2023-09-14</t>
  </si>
  <si>
    <t>RJ03QD28QJ32</t>
  </si>
  <si>
    <t>2023-09-07~2023-09-12</t>
  </si>
  <si>
    <t>RJ26892KYZ88</t>
  </si>
  <si>
    <t>2023-09-06~2023-09-11</t>
  </si>
  <si>
    <t>RJ82153KWK13</t>
  </si>
  <si>
    <r>
      <rPr>
        <sz val="10"/>
        <rFont val="方正仿宋"/>
        <charset val="134"/>
      </rPr>
      <t>成都市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阿坝藏族羌族自治州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乐山市</t>
    </r>
  </si>
  <si>
    <t>2023-09-05~2023-09-11</t>
  </si>
  <si>
    <t>RJ79E5KAWG74</t>
  </si>
  <si>
    <t>RJ94AHOHG820</t>
  </si>
  <si>
    <t>RJ369P49KJ41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</si>
  <si>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天酒店入住确认单及人员名单，无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天发票酒店入住确认单及人员名单</t>
    </r>
  </si>
  <si>
    <t>RJ161W97BU32</t>
  </si>
  <si>
    <t>RJ83FOSRKC25</t>
  </si>
  <si>
    <t>510109230829000048</t>
  </si>
  <si>
    <t>2023-09-08~2023-09-12</t>
  </si>
  <si>
    <t>510109230920000006</t>
  </si>
  <si>
    <t>2023-09-25~2023-09-30</t>
  </si>
  <si>
    <t>RJ28OZOLYY36</t>
  </si>
  <si>
    <t>2023-09-24~2023-10-03</t>
  </si>
  <si>
    <t>RJ86JCCFT475</t>
  </si>
  <si>
    <t>RJ58ZEG9UI78</t>
  </si>
  <si>
    <t>2023-09-20~2023-09-25</t>
  </si>
  <si>
    <t>RJ95JNCICN16</t>
  </si>
  <si>
    <t>2023-09-18~2023-09-23</t>
  </si>
  <si>
    <t>RJ987K040B30</t>
  </si>
  <si>
    <t>2023-09-17~2023-09-26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</si>
  <si>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天酒店入住确认单及人员名单，无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天发票，酒店入住确认单及人员名单</t>
    </r>
  </si>
  <si>
    <t>RJ8653YB1U22</t>
  </si>
  <si>
    <t>RJ11YLO3JX35</t>
  </si>
  <si>
    <t>2023-09-12~2023-09-16</t>
  </si>
  <si>
    <t>RJ7236AP9202</t>
  </si>
  <si>
    <t>RJ43EVGJAV36</t>
  </si>
  <si>
    <t>2023-08-30~2023-09-03</t>
  </si>
  <si>
    <t>RJ967YDQ2Y52</t>
  </si>
  <si>
    <t>2023-08-25~2023-08-30</t>
  </si>
  <si>
    <t>RJ72S3TKU903</t>
  </si>
  <si>
    <t>2023-08-11~2023-08-16</t>
  </si>
  <si>
    <t>RJ17LPVUP456</t>
  </si>
  <si>
    <t>2023-08-24~2023-08-28</t>
  </si>
  <si>
    <t>510109230808000014</t>
  </si>
  <si>
    <t>2023-08-16~2023-08-20</t>
  </si>
  <si>
    <t>RJ27LEQD0936</t>
  </si>
  <si>
    <t>2023-08-31~2023-09-05</t>
  </si>
  <si>
    <t>审减1天，无酒店入住确认单及人员名单</t>
  </si>
  <si>
    <t>RJ6025W3NA91</t>
  </si>
  <si>
    <t>2023-08-20~2023-08-25</t>
  </si>
  <si>
    <t>RJ87ZNDBOX70</t>
  </si>
  <si>
    <t>2023-08-14~2023-08-19</t>
  </si>
  <si>
    <t>RJ55JAQA3H96</t>
  </si>
  <si>
    <t>2023-08-07~2023-08-12</t>
  </si>
  <si>
    <t>510109230804000028</t>
  </si>
  <si>
    <t>2023-08-09~2023-08-14</t>
  </si>
  <si>
    <t>RJ60IKD9TJ75</t>
  </si>
  <si>
    <t>2023-08-28~2023-09-06</t>
  </si>
  <si>
    <t>审减5天，无1天发票酒店入住确认单及人员名单，无4天酒店入住确认单及人员名单</t>
  </si>
  <si>
    <t>RJ33R0JMBB20</t>
  </si>
  <si>
    <t>2023-08-22~2023-08-27</t>
  </si>
  <si>
    <t>RJ70BB9E3M96</t>
  </si>
  <si>
    <t>2023-08-12~2023-08-16</t>
  </si>
  <si>
    <t>审减2天，无1天发票酒店入住确认单及人员名单，无1天酒店入住确认单及人员名单</t>
  </si>
  <si>
    <t>510109230804000024</t>
  </si>
  <si>
    <t>2023-08-08~2023-08-13</t>
  </si>
  <si>
    <t>510109230705000004</t>
  </si>
  <si>
    <t>2023-07-09~2023-07-16</t>
  </si>
  <si>
    <t>RJ51I17LDG35</t>
  </si>
  <si>
    <t>2023-07-20~2023-07-26</t>
  </si>
  <si>
    <t>RJ31FC8TB482</t>
  </si>
  <si>
    <t>2023-07-28~2023-08-02</t>
  </si>
  <si>
    <t>510109230725000008</t>
  </si>
  <si>
    <t>2023-07-27~2023-07-31</t>
  </si>
  <si>
    <t>510109230717000030</t>
  </si>
  <si>
    <t>2023-07-19~2023-07-23</t>
  </si>
  <si>
    <t>RJ54W8PO6Q38</t>
  </si>
  <si>
    <t>2023-07-17~2023-07-22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</si>
  <si>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天酒店入住确认单及人员名单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天发票酒店入住确认单及人员名单</t>
    </r>
  </si>
  <si>
    <t>RJ19ZNFMTB68</t>
  </si>
  <si>
    <t>2023-07-30~2023-08-08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</si>
  <si>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天酒店入住确认单及人员名单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无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天发票酒店入住确认单及人员名单</t>
    </r>
  </si>
  <si>
    <t>RJ501G1SF004</t>
  </si>
  <si>
    <t>2023-07-23~2023-08-01</t>
  </si>
  <si>
    <t>RJ658D0RWU27</t>
  </si>
  <si>
    <t>2023-07-07~2023-07-12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</si>
  <si>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天酒店入住确认单及人员名单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天发票</t>
    </r>
  </si>
  <si>
    <r>
      <rPr>
        <sz val="10"/>
        <rFont val="方正仿宋"/>
        <charset val="134"/>
      </rPr>
      <t>柬埔寨</t>
    </r>
  </si>
  <si>
    <t>RJ89UNY9RV80</t>
  </si>
  <si>
    <t>2023-06-17~2023-06-22</t>
  </si>
  <si>
    <t>RJ926HIDHE31</t>
  </si>
  <si>
    <t>2023-06-07~2023-06-17</t>
  </si>
  <si>
    <t>RJ50K9ZGHA95</t>
  </si>
  <si>
    <t>2023-06-30~2023-07-05</t>
  </si>
  <si>
    <t>RJ47FB5OPJ25</t>
  </si>
  <si>
    <t>2023-06-18~2023-06-23</t>
  </si>
  <si>
    <t>510109230605000012</t>
  </si>
  <si>
    <t>2023-06-08~2023-06-12</t>
  </si>
  <si>
    <t>RJ39UFQ7S261</t>
  </si>
  <si>
    <t>2023-06-27~2023-07-02</t>
  </si>
  <si>
    <t>510109230621000018</t>
  </si>
  <si>
    <t>2023-06-26~2023-07-01</t>
  </si>
  <si>
    <t>RJ87C7KVG058</t>
  </si>
  <si>
    <t>2023-06-22~2023-06-27</t>
  </si>
  <si>
    <t>RJ89YOB4H527</t>
  </si>
  <si>
    <t>2023-06-19~2023-06-24</t>
  </si>
  <si>
    <t>510109230615000010</t>
  </si>
  <si>
    <t>RJ5508KJYU05</t>
  </si>
  <si>
    <t>2023-06-15~2023-06-20</t>
  </si>
  <si>
    <t>RJ931QSN1Y22</t>
  </si>
  <si>
    <t>2023-06-13~2023-06-18</t>
  </si>
  <si>
    <t>510109230609000006</t>
  </si>
  <si>
    <t>2023-06-12~2023-06-17</t>
  </si>
  <si>
    <t>RJ41ZXEA5Y35</t>
  </si>
  <si>
    <t>RJ31WDPL0F03</t>
  </si>
  <si>
    <t>2023-06-06~2023-06-11</t>
  </si>
  <si>
    <t>RJ70J17IXL43</t>
  </si>
  <si>
    <t>2023-06-05~2023-06-10</t>
  </si>
  <si>
    <t>RJ33OIWV2S18</t>
  </si>
  <si>
    <t>2023-06-25~2023-07-04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</si>
  <si>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天酒店发票、入住确认单，无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天酒店入住确认单及人员名单</t>
    </r>
  </si>
  <si>
    <t>RJ61JGBXV574</t>
  </si>
  <si>
    <t>2023-06-04~2023-06-09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</si>
  <si>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天，无发票、酒店入住确认单及人员名单</t>
    </r>
  </si>
  <si>
    <t>510109230615000012</t>
  </si>
  <si>
    <t>2023-06-20~2023-06-25</t>
  </si>
  <si>
    <t>RJ69YEHO0T65</t>
  </si>
  <si>
    <t>2023-06-11~2023-06-16</t>
  </si>
  <si>
    <t>510109230601000010</t>
  </si>
  <si>
    <t>RJ2192FG1A25</t>
  </si>
  <si>
    <t>2023-06-01~2023-06-06</t>
  </si>
  <si>
    <t>RJ84VP1VOG96</t>
  </si>
  <si>
    <t>2023-06-21~2023-06-26</t>
  </si>
  <si>
    <t>RJ26SEIHSU55</t>
  </si>
  <si>
    <t>RJ64TNOYKS86</t>
  </si>
  <si>
    <t>RJ56NTSMTC81</t>
  </si>
  <si>
    <t>2023-06-17~2023-06-26</t>
  </si>
  <si>
    <t>RJ9187DZRA14</t>
  </si>
  <si>
    <t>RJ31AB1BCE67</t>
  </si>
  <si>
    <t>RJ811D2KIK25</t>
  </si>
  <si>
    <t>2023-05-30~2023-06-04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</si>
  <si>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天酒店确认单及人员名单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天人员名单</t>
    </r>
  </si>
  <si>
    <t>510109230428000004</t>
  </si>
  <si>
    <t>2023-05-02~2023-05-09</t>
  </si>
  <si>
    <t>RJ25XNFSXE78</t>
  </si>
  <si>
    <t>2023-05-26~2023-05-31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</si>
  <si>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天，无酒店确认单及人员名单</t>
    </r>
  </si>
  <si>
    <t>RJ06MVLZ4A50</t>
  </si>
  <si>
    <t>2023-05-25~2023-05-29</t>
  </si>
  <si>
    <t>510109230516000004
RJ24SL4M6J43</t>
  </si>
  <si>
    <t>2023-05-16~2023-05-20</t>
  </si>
  <si>
    <t>510109230523000008
RJ67A91EPU94</t>
  </si>
  <si>
    <t>审减1天，无酒店确认单及人员名单；全国旅游团队服务管理系统电子行程单仅3人；</t>
  </si>
  <si>
    <t>RJ67A91EPU94</t>
  </si>
  <si>
    <t>RJ22NPCGAQ90</t>
  </si>
  <si>
    <t>2023-05-24~2023-05-29</t>
  </si>
  <si>
    <t>510109230504000004</t>
  </si>
  <si>
    <t>2023-05-08~2023-05-13</t>
  </si>
  <si>
    <t>RJ31LV0Y5006</t>
  </si>
  <si>
    <t>2023-05-29~2023-06-03</t>
  </si>
  <si>
    <t>RJ99LZ9PEV91</t>
  </si>
  <si>
    <t>2023-05-25~2023-05-30</t>
  </si>
  <si>
    <t>RJ999Q5JMG08</t>
  </si>
  <si>
    <t>510109230519000004</t>
  </si>
  <si>
    <t>2023-05-21~2023-05-26</t>
  </si>
  <si>
    <t>510109230512000020</t>
  </si>
  <si>
    <t>2023-05-15~2023-05-20</t>
  </si>
  <si>
    <t>RJ64XVMNLL66</t>
  </si>
  <si>
    <t>2023-05-11~2023-05-16</t>
  </si>
  <si>
    <t>RJ00ZC75TX73</t>
  </si>
  <si>
    <t>RJ60AFTIQ873</t>
  </si>
  <si>
    <t>2023-05-28~2023-06-06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</si>
  <si>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天，无酒店确认单及人员名单</t>
    </r>
  </si>
  <si>
    <t>RJ20XT6CZ967</t>
  </si>
  <si>
    <t>2023-05-27~2023-06-01</t>
  </si>
  <si>
    <t>RJ05X2JOSQ25</t>
  </si>
  <si>
    <t>2023-05-23~2023-05-28</t>
  </si>
  <si>
    <t>RJ715X0SZ496</t>
  </si>
  <si>
    <t>2023-05-20~2023-05-25</t>
  </si>
  <si>
    <t>RJ79806TN698</t>
  </si>
  <si>
    <t>2023-05-05~2023-05-10</t>
  </si>
  <si>
    <t>RJ47S61UXS25</t>
  </si>
  <si>
    <t>2023-05-29~2023-06-07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</si>
  <si>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天酒店确认单及人员名单，无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天发票酒店确认单及人员名单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天人员名单</t>
    </r>
  </si>
  <si>
    <t>510109230508000012</t>
  </si>
  <si>
    <t>510109230525000008</t>
  </si>
  <si>
    <t>RJ95Y4CMH747</t>
  </si>
  <si>
    <t>2023-05-10~2023-05-15</t>
  </si>
  <si>
    <t>RJ80TNI56M48</t>
  </si>
  <si>
    <t>2023-04-10~2023-04-21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</si>
  <si>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7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天酒店确认单及人员名单，无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天发票酒店确认单及人员名单</t>
    </r>
  </si>
  <si>
    <t>RJ24PEQRPH74</t>
  </si>
  <si>
    <t>2023-04-27~2023-05-01</t>
  </si>
  <si>
    <t>510109230329000004</t>
  </si>
  <si>
    <t>2023-04-06~2023-04-10</t>
  </si>
  <si>
    <t>RJ39IUZ2CT04</t>
  </si>
  <si>
    <t>2023-04-27~2023-05-02</t>
  </si>
  <si>
    <t>510109230424000006</t>
  </si>
  <si>
    <t>2023-04-26~2023-05-01</t>
  </si>
  <si>
    <t>RJ86B32DB855</t>
  </si>
  <si>
    <t>2023-04-25~2023-04-30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</si>
  <si>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天，无发票，酒店确认单及人员名单</t>
    </r>
  </si>
  <si>
    <t>RJ66X34JPK55</t>
  </si>
  <si>
    <t>2023-04-24~2023-04-29</t>
  </si>
  <si>
    <t>RJ25HEE4ON73</t>
  </si>
  <si>
    <t>2023-04-23~2023-04-28</t>
  </si>
  <si>
    <t>RJ52AHZUZN40</t>
  </si>
  <si>
    <t>2023-04-22~2023-04-27</t>
  </si>
  <si>
    <t>RJ73LDQ4OE62</t>
  </si>
  <si>
    <t>2023-04-21~2023-04-26</t>
  </si>
  <si>
    <t>RJ87KUNAVK85</t>
  </si>
  <si>
    <t>2023-04-20~2023-04-25</t>
  </si>
  <si>
    <t>RJ29ZJZU6K37</t>
  </si>
  <si>
    <t>2023-04-19~2023-04-24</t>
  </si>
  <si>
    <t>RJ18328UT078</t>
  </si>
  <si>
    <t>2023-04-18~2023-04-22</t>
  </si>
  <si>
    <t>RJ64FEZ8GK81</t>
  </si>
  <si>
    <t>2023-04-18~2023-04-23</t>
  </si>
  <si>
    <t>RJ68CQJ66B38</t>
  </si>
  <si>
    <t>2023-04-25~2023-05-04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</si>
  <si>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天人员名单，无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天酒店确认单及人员名单，无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天发票酒店确认单及人员名单</t>
    </r>
  </si>
  <si>
    <t>RJ38IU6HXG41</t>
  </si>
  <si>
    <t>2023-04-18~2023-04-27</t>
  </si>
  <si>
    <t>510109230406000010</t>
  </si>
  <si>
    <t>2023-04-10~2023-04-15</t>
  </si>
  <si>
    <t>RJ83FYKFIA18</t>
  </si>
  <si>
    <t>RJ26GS8DJX44</t>
  </si>
  <si>
    <t>2023-04-05~2023-04-10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</si>
  <si>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4.</t>
    </r>
    <r>
      <rPr>
        <sz val="10"/>
        <rFont val="方正仿宋"/>
        <charset val="134"/>
      </rPr>
      <t>酒店确认单及人员名单</t>
    </r>
  </si>
  <si>
    <t>RJ61SL8O4014</t>
  </si>
  <si>
    <t>2023-04-01~2023-04-06</t>
  </si>
  <si>
    <t>510109230419000026</t>
  </si>
  <si>
    <t>510109230410000016</t>
  </si>
  <si>
    <t>2023-04-12~2023-04-17</t>
  </si>
  <si>
    <t>510109230329000002</t>
  </si>
  <si>
    <t>RJ09M35HP078</t>
  </si>
  <si>
    <r>
      <rPr>
        <sz val="10"/>
        <rFont val="方正仿宋"/>
        <charset val="134"/>
      </rPr>
      <t>成都市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乐山市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宜宾市</t>
    </r>
  </si>
  <si>
    <t>2023-04-04~2023-04-10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</si>
  <si>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天，无发票酒店确认单及人员名单</t>
    </r>
  </si>
  <si>
    <t>RJ07N5RCTY03</t>
  </si>
  <si>
    <t>2023-03-15~2023-03-19</t>
  </si>
  <si>
    <t>510109230313000006</t>
  </si>
  <si>
    <t>2023-03-18~2023-03-22</t>
  </si>
  <si>
    <t>RJ625MRTN672</t>
  </si>
  <si>
    <t>2023-03-22~2023-03-27</t>
  </si>
  <si>
    <t>RJ99865FR212</t>
  </si>
  <si>
    <t>2023-03-25~2023-03-30</t>
  </si>
  <si>
    <t>510109230308000002</t>
  </si>
  <si>
    <t>2023-03-11~2023-03-17</t>
  </si>
  <si>
    <t>RJ13EXBXT471</t>
  </si>
  <si>
    <t>2023-03-31~2023-04-05</t>
  </si>
  <si>
    <t>510109230308000014</t>
  </si>
  <si>
    <t>2023-03-11~2023-03-16</t>
  </si>
  <si>
    <t>四川康辉国际旅行社2023实际接待来川旅游境外游客人天数总量表</t>
  </si>
  <si>
    <r>
      <rPr>
        <sz val="11"/>
        <rFont val="方正仿宋"/>
        <charset val="134"/>
      </rPr>
      <t>备注</t>
    </r>
  </si>
  <si>
    <t>RJ06S39OJ415</t>
  </si>
  <si>
    <t>2023-12-14~2023-12-16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</si>
  <si>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天，无酒店资料</t>
    </r>
  </si>
  <si>
    <t>RJ39LLXVWH74
RJ64UQ0X3W00</t>
  </si>
  <si>
    <t>2023-11-24~2023-12-01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</si>
  <si>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天，无酒店资料</t>
    </r>
  </si>
  <si>
    <t>RJ33NZWPHL42</t>
  </si>
  <si>
    <t>2023-10-28~2023-10-31</t>
  </si>
  <si>
    <t>RJ371ANMJK42</t>
  </si>
  <si>
    <t>2023-10-27~2023-10-29</t>
  </si>
  <si>
    <t>RJ63Z3KNFE03</t>
  </si>
  <si>
    <t>2023-10-12~2023-10-13</t>
  </si>
  <si>
    <t>RJ0127K14584
RJ98SFKOON10</t>
  </si>
  <si>
    <t>2023-06-06~2023-06-15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</si>
  <si>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9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晚酒店发票，无</t>
    </r>
    <r>
      <rPr>
        <sz val="10"/>
        <rFont val="Times New Roman"/>
        <charset val="134"/>
      </rPr>
      <t>8</t>
    </r>
    <r>
      <rPr>
        <sz val="10"/>
        <rFont val="方正仿宋"/>
        <charset val="134"/>
      </rPr>
      <t>晚酒店资料，不符合最低补助标准</t>
    </r>
  </si>
  <si>
    <t>RJ63XGJYY935</t>
  </si>
  <si>
    <t>2023-05-26~2023-06-04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</si>
  <si>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天，无酒店资料</t>
    </r>
  </si>
  <si>
    <r>
      <rPr>
        <sz val="10"/>
        <rFont val="方正仿宋"/>
        <charset val="134"/>
      </rPr>
      <t>泰国</t>
    </r>
  </si>
  <si>
    <t>RJ53KCMRD162</t>
  </si>
  <si>
    <r>
      <rPr>
        <sz val="10"/>
        <rFont val="方正仿宋"/>
        <charset val="134"/>
      </rPr>
      <t>成都市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甘孜藏族自治州</t>
    </r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</si>
  <si>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天，无酒店资料</t>
    </r>
  </si>
  <si>
    <t>RJ65WQLGYA97</t>
  </si>
  <si>
    <t>2023-09-07~2023-09-14</t>
  </si>
  <si>
    <t>RJ10ZOS39D17</t>
  </si>
  <si>
    <t>2023-10-31~2023-11-07</t>
  </si>
  <si>
    <t>RJ769F683877</t>
  </si>
  <si>
    <t>RJ139F1UD855</t>
  </si>
  <si>
    <t>2023-10-20~2023-10-22</t>
  </si>
  <si>
    <t>RJ91DH896091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</si>
  <si>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天，无酒店资料</t>
    </r>
  </si>
  <si>
    <t>RJ50MJ7STA50</t>
  </si>
  <si>
    <t>RJ127PSU5437</t>
  </si>
  <si>
    <t>RJ0180AA9T62</t>
  </si>
  <si>
    <t>RJ33AXS8H588
RJ23B0VXR123</t>
  </si>
  <si>
    <t>2023-07-25~2023-07-26
2023-07-31~2023-08-01</t>
  </si>
  <si>
    <t>RJ291ZFQGO03
RJ19PMTSQ974</t>
  </si>
  <si>
    <t>2023-07-11~2023-07-12
2023-07-17~2023-07-18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</si>
  <si>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人，审减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天，无酒店资料。</t>
    </r>
    <r>
      <rPr>
        <sz val="10"/>
        <rFont val="Times New Roman"/>
        <charset val="134"/>
      </rPr>
      <t>RJ19PMTSQ974</t>
    </r>
    <r>
      <rPr>
        <sz val="10"/>
        <rFont val="方正仿宋"/>
        <charset val="134"/>
      </rPr>
      <t>与</t>
    </r>
    <r>
      <rPr>
        <sz val="10"/>
        <rFont val="Times New Roman"/>
        <charset val="134"/>
      </rPr>
      <t>RJ291ZFQGO03</t>
    </r>
    <r>
      <rPr>
        <sz val="10"/>
        <rFont val="方正仿宋"/>
        <charset val="134"/>
      </rPr>
      <t>为一个团，但分为两个行程号申报。</t>
    </r>
  </si>
  <si>
    <t>RJ18T67WSY81</t>
  </si>
  <si>
    <t>2023-08-14~2023-08-21</t>
  </si>
  <si>
    <t>RJ23BLEJFL32</t>
  </si>
  <si>
    <r>
      <rPr>
        <sz val="10"/>
        <rFont val="方正仿宋"/>
        <charset val="134"/>
      </rPr>
      <t>成都市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广元市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甘孜藏族自治州</t>
    </r>
  </si>
  <si>
    <t>2023-07-27~2023-08-03</t>
  </si>
  <si>
    <t>RJ07NXUPMZ62
RJ145EZ8G655</t>
  </si>
  <si>
    <t>2023-07-15~2023-07-16
2023-07-21~2023-07-22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</si>
  <si>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天，无酒店资料。</t>
    </r>
    <r>
      <rPr>
        <sz val="10"/>
        <rFont val="Times New Roman"/>
        <charset val="134"/>
      </rPr>
      <t>RJ145EZ8G655</t>
    </r>
    <r>
      <rPr>
        <sz val="10"/>
        <rFont val="方正仿宋"/>
        <charset val="134"/>
      </rPr>
      <t>与</t>
    </r>
    <r>
      <rPr>
        <sz val="10"/>
        <rFont val="Times New Roman"/>
        <charset val="134"/>
      </rPr>
      <t>RJ07NXUPMZ62</t>
    </r>
    <r>
      <rPr>
        <sz val="10"/>
        <rFont val="方正仿宋"/>
        <charset val="134"/>
      </rPr>
      <t>为一个团，但分为两个行程申报。</t>
    </r>
  </si>
  <si>
    <t>RJ047U9SAD58
RJ21OZ8CVJ42</t>
  </si>
  <si>
    <t>2023-06-18~2023-06-19
2023-06-26~2023-06-27</t>
  </si>
  <si>
    <t>RJ26W5B68583</t>
  </si>
  <si>
    <t>2023-06-27~2023-07-04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</si>
  <si>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晚酒店确认单，无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晚酒店资料</t>
    </r>
  </si>
  <si>
    <t>RJ611OTN1H48</t>
  </si>
  <si>
    <t>2023-09-20~2023-09-22</t>
  </si>
  <si>
    <t>RJ90L8EA2Q12</t>
  </si>
  <si>
    <t>2023-07-23~2023-07-25</t>
  </si>
  <si>
    <t>RJ83S9ERN084</t>
  </si>
  <si>
    <t>2023-09-10~2023-09-13</t>
  </si>
  <si>
    <t>RJ36MWB9AY81</t>
  </si>
  <si>
    <t>2023-12-23~2023-12-25</t>
  </si>
  <si>
    <t>RJ27RJ75XB83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</si>
  <si>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天，无酒店资料</t>
    </r>
  </si>
  <si>
    <t>RJ592AYOP002</t>
  </si>
  <si>
    <t>2023-06-05~2023-06-08</t>
  </si>
  <si>
    <t>RJ406HD2H748</t>
  </si>
  <si>
    <t>RJ70IJNG4S76</t>
  </si>
  <si>
    <t>2023-11-21~2023-11-24</t>
  </si>
  <si>
    <t>RJ49UYTGUX41</t>
  </si>
  <si>
    <t>2023-12-25~2023-12-27</t>
  </si>
  <si>
    <t>RJ67OM5WYH26</t>
  </si>
  <si>
    <t>2023-12-18~2023-12-21</t>
  </si>
  <si>
    <t>RJ41HRBJU801</t>
  </si>
  <si>
    <t>RJ859ZGJTE80</t>
  </si>
  <si>
    <t>2023-12-07~2023-12-12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</si>
  <si>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晚酒店发票，无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晚酒店资料</t>
    </r>
  </si>
  <si>
    <t>RJ99AU74HP50</t>
  </si>
  <si>
    <t>2023-11-30~2023-12-05</t>
  </si>
  <si>
    <t>RJ42GUFGU737</t>
  </si>
  <si>
    <t>2023-11-25~2023-11-30</t>
  </si>
  <si>
    <t>RJ88L1PSIT26</t>
  </si>
  <si>
    <t>RJ11L5JFDC64</t>
  </si>
  <si>
    <t>2023-06-10~2023-06-15</t>
  </si>
  <si>
    <t>RJ77G3HBXO81</t>
  </si>
  <si>
    <t>RJ44WDTJNM60</t>
  </si>
  <si>
    <t>2023-09-02~2023-09-07</t>
  </si>
  <si>
    <t>RJ90QBDYL863</t>
  </si>
  <si>
    <t>2023-08-27~2023-09-01</t>
  </si>
  <si>
    <t>RJ25FJJOUV24</t>
  </si>
  <si>
    <t>2023-08-03~2023-08-06</t>
  </si>
  <si>
    <t>RJ989WULKX12</t>
  </si>
  <si>
    <t>小计：</t>
  </si>
  <si>
    <t>RJ23NHRJ5E58</t>
  </si>
  <si>
    <t>RJ69XM9Y2188</t>
  </si>
  <si>
    <t>2023-12-29~2024-01-05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</si>
  <si>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晚酒店资料，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晚超期</t>
    </r>
  </si>
  <si>
    <t xml:space="preserve"> RJ45LKIANN10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</si>
  <si>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7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晚酒店资料，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晚超期，不符合最低补助标准</t>
    </r>
  </si>
  <si>
    <t>RJ595H0O0Y05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</si>
  <si>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晚酒店发票，无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晚酒店资料</t>
    </r>
  </si>
  <si>
    <t>RJ232G1BK518</t>
  </si>
  <si>
    <t>2023-12-18~2023-12-25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</si>
  <si>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12</t>
    </r>
    <r>
      <rPr>
        <sz val="10"/>
        <rFont val="方正仿宋"/>
        <charset val="134"/>
      </rPr>
      <t>人，审减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天，酒店入住清单</t>
    </r>
    <r>
      <rPr>
        <sz val="10"/>
        <rFont val="Times New Roman"/>
        <charset val="134"/>
      </rPr>
      <t>12</t>
    </r>
    <r>
      <rPr>
        <sz val="10"/>
        <rFont val="方正仿宋"/>
        <charset val="134"/>
      </rPr>
      <t>人，无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晚酒店资料</t>
    </r>
  </si>
  <si>
    <t>RJ41APX7T013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</si>
  <si>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晚酒店资料</t>
    </r>
  </si>
  <si>
    <t>RJ662NF07K08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</si>
  <si>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晚酒店资料</t>
    </r>
  </si>
  <si>
    <t>RJ88AE5PD868</t>
  </si>
  <si>
    <t>2023-12-03~2023-12-10</t>
  </si>
  <si>
    <t>RJ08X1F1EB03</t>
  </si>
  <si>
    <t>RJ2865VHV294</t>
  </si>
  <si>
    <t>2023-11-28~2023-12-09</t>
  </si>
  <si>
    <t>RJ52FL3RW716</t>
  </si>
  <si>
    <t>RJ31JMM7FA01</t>
  </si>
  <si>
    <t>2023-11-19~2023-11-26</t>
  </si>
  <si>
    <t>RJ26IQVI9B27</t>
  </si>
  <si>
    <t>RJ503P47Y042</t>
  </si>
  <si>
    <t>2023-11-15~2023-11-25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</si>
  <si>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晚酒店确认单，无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晚酒店资料</t>
    </r>
  </si>
  <si>
    <t>RJ94R2BWXG33</t>
  </si>
  <si>
    <r>
      <rPr>
        <sz val="10"/>
        <rFont val="方正仿宋"/>
        <charset val="134"/>
      </rPr>
      <t>成都市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乐山市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甘孜藏族自治州</t>
    </r>
  </si>
  <si>
    <t>2023-11-15~2023-11-24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</si>
  <si>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8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晚酒店确认单，无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晚酒店资料</t>
    </r>
  </si>
  <si>
    <t>RJ60LFWVAI65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</si>
  <si>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7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晚酒店确认单，无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晚酒店资料，不符合最低补助标准</t>
    </r>
  </si>
  <si>
    <t>RJ31RJ8GPQ22</t>
  </si>
  <si>
    <t xml:space="preserve"> RJ82JUG1K738 </t>
  </si>
  <si>
    <t>RJ73LDAZMB41</t>
  </si>
  <si>
    <t>2023-11-05~2023-11-16</t>
  </si>
  <si>
    <t>RJ72VM4UIO94</t>
  </si>
  <si>
    <t>2023-11-05~2023-11-12</t>
  </si>
  <si>
    <t>RJ697GXNNS81</t>
  </si>
  <si>
    <t>2023-11-04~2023-11-11</t>
  </si>
  <si>
    <t>RJ32D14TIM25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</si>
  <si>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天，无酒店资料。</t>
    </r>
  </si>
  <si>
    <t>RJ02FULTDS48</t>
  </si>
  <si>
    <t>2023-11-07~2023-11-11</t>
  </si>
  <si>
    <t>RJ21DAJAHA02</t>
  </si>
  <si>
    <t>2023-11-01~2023-11-10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</si>
  <si>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7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晚酒店确认单，无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晚酒店资料</t>
    </r>
  </si>
  <si>
    <t>RJ018EO6H482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</si>
  <si>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晚酒店资料</t>
    </r>
  </si>
  <si>
    <t>RJ55GK4A0H85</t>
  </si>
  <si>
    <r>
      <rPr>
        <sz val="10"/>
        <rFont val="方正仿宋"/>
        <charset val="134"/>
      </rPr>
      <t>成都市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甘孜藏族自治州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凉山彝族自治州</t>
    </r>
  </si>
  <si>
    <t>2023-11-01~2023-11-13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</si>
  <si>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11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11</t>
    </r>
    <r>
      <rPr>
        <sz val="10"/>
        <rFont val="方正仿宋"/>
        <charset val="134"/>
      </rPr>
      <t>晚酒店资料</t>
    </r>
  </si>
  <si>
    <t>RJ222LQI2305</t>
  </si>
  <si>
    <t>2023-10-28~2023-11-09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</si>
  <si>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9</t>
    </r>
    <r>
      <rPr>
        <sz val="10"/>
        <rFont val="方正仿宋"/>
        <charset val="134"/>
      </rPr>
      <t>天，无酒店资料</t>
    </r>
  </si>
  <si>
    <t>RJ16IIH6BR74</t>
  </si>
  <si>
    <t>RJ87UHMKPR83</t>
  </si>
  <si>
    <t>RJ75KVW11S77</t>
  </si>
  <si>
    <t>2023-10-25~2023-11-01</t>
  </si>
  <si>
    <t>RJ679LSXF047</t>
  </si>
  <si>
    <t>RJ43UJ7IHU36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</si>
  <si>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晚酒店发票，无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晚酒店资料</t>
    </r>
  </si>
  <si>
    <t>RJ07YND9SA87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</si>
  <si>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晚酒店发票，无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晚酒店资料</t>
    </r>
  </si>
  <si>
    <t>RJ78MRURNA24</t>
  </si>
  <si>
    <t>2023-10-17~2023-10-28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</si>
  <si>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8</t>
    </r>
    <r>
      <rPr>
        <sz val="10"/>
        <rFont val="方正仿宋"/>
        <charset val="134"/>
      </rPr>
      <t>天，无酒店资料</t>
    </r>
  </si>
  <si>
    <t>RJ2472IOVM58</t>
  </si>
  <si>
    <t>2023-10-17~2023-10-29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</si>
  <si>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7</t>
    </r>
    <r>
      <rPr>
        <sz val="10"/>
        <rFont val="方正仿宋"/>
        <charset val="134"/>
      </rPr>
      <t>天，无酒店资料</t>
    </r>
  </si>
  <si>
    <t>RJ11UMVRFT37</t>
  </si>
  <si>
    <t>RJ682HZGS400</t>
  </si>
  <si>
    <t>2023-10-14~2023-10-18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</si>
  <si>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晚酒店发票，无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晚酒店资料</t>
    </r>
  </si>
  <si>
    <t>RJ45AM1DK691</t>
  </si>
  <si>
    <t>2023-10-10~2023-10-22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</si>
  <si>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10</t>
    </r>
    <r>
      <rPr>
        <sz val="10"/>
        <rFont val="方正仿宋"/>
        <charset val="134"/>
      </rPr>
      <t>天，无酒店资料</t>
    </r>
  </si>
  <si>
    <t>RJ46J3U49B52</t>
  </si>
  <si>
    <t>2023-10-12~2023-11-02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</si>
  <si>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18</t>
    </r>
    <r>
      <rPr>
        <sz val="10"/>
        <rFont val="方正仿宋"/>
        <charset val="134"/>
      </rPr>
      <t>天，无酒店资料</t>
    </r>
  </si>
  <si>
    <t>RJ140IIFFG18</t>
  </si>
  <si>
    <t>RJ38WH1VLJ18</t>
  </si>
  <si>
    <t>RJ2428R71E14</t>
  </si>
  <si>
    <t>RJ38I7EG3N14</t>
  </si>
  <si>
    <t>2023-10-08~2023-10-20</t>
  </si>
  <si>
    <t>RJ78PVIW5822</t>
  </si>
  <si>
    <t>RJ51NPNI9884</t>
  </si>
  <si>
    <t>2023-10-06~2023-10-13</t>
  </si>
  <si>
    <t>RJ71EPIILM78</t>
  </si>
  <si>
    <t>2023-10-05~2023-10-25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</si>
  <si>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17</t>
    </r>
    <r>
      <rPr>
        <sz val="10"/>
        <rFont val="方正仿宋"/>
        <charset val="134"/>
      </rPr>
      <t>天，无酒店资料</t>
    </r>
  </si>
  <si>
    <t>RJ81S4E1NR65</t>
  </si>
  <si>
    <t>2023-10-03~2023-10-17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</si>
  <si>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12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晚酒店确认单，无</t>
    </r>
    <r>
      <rPr>
        <sz val="10"/>
        <rFont val="Times New Roman"/>
        <charset val="134"/>
      </rPr>
      <t>11</t>
    </r>
    <r>
      <rPr>
        <sz val="10"/>
        <rFont val="方正仿宋"/>
        <charset val="134"/>
      </rPr>
      <t>晚酒店资料</t>
    </r>
  </si>
  <si>
    <t>RJ99HR510B53</t>
  </si>
  <si>
    <t>RJ781TF4G257</t>
  </si>
  <si>
    <t>2023-12-29~2024-01-02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</si>
  <si>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晚酒店发票，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晚超期</t>
    </r>
  </si>
  <si>
    <t>RJ595H0BFE40</t>
  </si>
  <si>
    <t>RJ302M6SMH02</t>
  </si>
  <si>
    <t>2023-11-22~2023-11-29</t>
  </si>
  <si>
    <t>RJ83LOBEDC10</t>
  </si>
  <si>
    <t>RJ45T80I7X17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</si>
  <si>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晚酒店资料，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晚确认单仅少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</t>
    </r>
  </si>
  <si>
    <t>RJ96BI0H8110</t>
  </si>
  <si>
    <t>RJ82FFAXE414</t>
  </si>
  <si>
    <t>2023-10-07~2023-10-14</t>
  </si>
  <si>
    <t>RJ764P03K857</t>
  </si>
  <si>
    <t>RJ7271TIS374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</si>
  <si>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晚酒店确认单，无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晚酒店资料</t>
    </r>
  </si>
  <si>
    <t>RJ32SGR6Y538</t>
  </si>
  <si>
    <t>RJ23R0UWOF54</t>
  </si>
  <si>
    <t>2023-10-29~2023-11-05</t>
  </si>
  <si>
    <t>RJ30XDYU7D21</t>
  </si>
  <si>
    <t>2023-10-19~2023-10-21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</si>
  <si>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人，审减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天，酒店确认单仅少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人，无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晚酒店资料</t>
    </r>
  </si>
  <si>
    <t>RJ42VBCCUC42</t>
  </si>
  <si>
    <t>2023-10-14~2023-10-26</t>
  </si>
  <si>
    <t>RJ63QWIO0I68</t>
  </si>
  <si>
    <t>2023-10-11~2023-10-19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</si>
  <si>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7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7</t>
    </r>
    <r>
      <rPr>
        <sz val="10"/>
        <rFont val="方正仿宋"/>
        <charset val="134"/>
      </rPr>
      <t>天酒店资料，酒店确认单</t>
    </r>
    <r>
      <rPr>
        <sz val="10"/>
        <rFont val="Times New Roman"/>
        <charset val="134"/>
      </rPr>
      <t>20</t>
    </r>
    <r>
      <rPr>
        <sz val="10"/>
        <rFont val="方正仿宋"/>
        <charset val="134"/>
      </rPr>
      <t>人</t>
    </r>
  </si>
  <si>
    <t>RJ46J383EV08</t>
  </si>
  <si>
    <t>2023-10-03~2023-10-07</t>
  </si>
  <si>
    <t>RJ83AR1IEJ35</t>
  </si>
  <si>
    <t>RJ32KV41TE30</t>
  </si>
  <si>
    <t>2023-10-14~2023-10-22</t>
  </si>
  <si>
    <t>RJ068GGKEV26</t>
  </si>
  <si>
    <t>RJ53YDQYSB02</t>
  </si>
  <si>
    <t>RJ79UC5AYT13</t>
  </si>
  <si>
    <t>2023-09-02~2023-09-11</t>
  </si>
  <si>
    <t>RJ055V6WUA03</t>
  </si>
  <si>
    <t>RJ59AUDXN828</t>
  </si>
  <si>
    <t>2023-08-31~2023-09-07</t>
  </si>
  <si>
    <t>RJ09NT7QGG23</t>
  </si>
  <si>
    <t>RJ18VT011G20</t>
  </si>
  <si>
    <t>2023-08-25~2023-09-01</t>
  </si>
  <si>
    <t>RJ403LXWYP77</t>
  </si>
  <si>
    <t>2023-08-22~2023-08-29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</si>
  <si>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天，无酒店资料，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晚少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</t>
    </r>
  </si>
  <si>
    <t>RJ10S1774K41</t>
  </si>
  <si>
    <t>2023-08-20~2023-08-27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</si>
  <si>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晚酒店资料，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晚酒店确认单少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</t>
    </r>
  </si>
  <si>
    <t>RJ89KGLDGA63</t>
  </si>
  <si>
    <t>2023-08-11~2023-08-18</t>
  </si>
  <si>
    <t>RJ54CJKLXQ96</t>
  </si>
  <si>
    <t>2023-07-18~2023-07-25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</si>
  <si>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晚酒店资料，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晚发票名称不一致</t>
    </r>
  </si>
  <si>
    <t>RJ62F20MJ768</t>
  </si>
  <si>
    <t>2023-07-13~2023-07-18</t>
  </si>
  <si>
    <t>RJ48ZVYMD702</t>
  </si>
  <si>
    <t>2023-07-28~2023-08-03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</si>
  <si>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晚酒店资料，无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晚酒店发票</t>
    </r>
  </si>
  <si>
    <t>RJ89GUORWC17</t>
  </si>
  <si>
    <t>RJ32HXJW8830</t>
  </si>
  <si>
    <t>2023-07-22~2023-07-29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</si>
  <si>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晚酒店资料，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晚酒店确认单仅少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人</t>
    </r>
  </si>
  <si>
    <t>RJ57PS3C1B82</t>
  </si>
  <si>
    <t>2023-07-20~2023-07-27</t>
  </si>
  <si>
    <t>RJ75X0KEWH58</t>
  </si>
  <si>
    <t>RJ74NI3CHL07</t>
  </si>
  <si>
    <t>2023-10-03~2023-10-10</t>
  </si>
  <si>
    <t>RJ46UV8QKK13</t>
  </si>
  <si>
    <t>2023-09-24~2023-10-01</t>
  </si>
  <si>
    <t>RJ13KTLPPY28</t>
  </si>
  <si>
    <t>2023-09-20~2023-09-28</t>
  </si>
  <si>
    <t>RJ50L8APYJ41</t>
  </si>
  <si>
    <t>2023-09-18~2023-09-27</t>
  </si>
  <si>
    <t>RJ40GH4WOS55</t>
  </si>
  <si>
    <t>RJ13GM78Z148</t>
  </si>
  <si>
    <t>2023-09-14~2023-09-21</t>
  </si>
  <si>
    <t>RJ024OXNZ905</t>
  </si>
  <si>
    <t>2023-09-11~2023-09-20</t>
  </si>
  <si>
    <t>RJ63555X5797</t>
  </si>
  <si>
    <t>2023-09-02~2023-09-06</t>
  </si>
  <si>
    <t>RJ37YEEDXO87</t>
  </si>
  <si>
    <t>RJ64WWWIDJ04</t>
  </si>
  <si>
    <t>RJ26R6SU5434</t>
  </si>
  <si>
    <t>RJ29BTK5RY36</t>
  </si>
  <si>
    <t>2023-08-18~2023-08-25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</si>
  <si>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晚酒店预定单未盖章，无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晚酒店资料</t>
    </r>
  </si>
  <si>
    <t>RJ70LWPF1082</t>
  </si>
  <si>
    <t>2023-08-15~2023-08-20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</si>
  <si>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晚酒店资料</t>
    </r>
  </si>
  <si>
    <t>RJ38Y4M14185</t>
  </si>
  <si>
    <t>RJ579EB4TI32</t>
  </si>
  <si>
    <t>2023-07-14~2023-07-19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</si>
  <si>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晚酒店发票且订房单未盖章，无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晚酒店资料</t>
    </r>
  </si>
  <si>
    <t>RJ66631I6V52</t>
  </si>
  <si>
    <t>2023-07-29~2023-08-02</t>
  </si>
  <si>
    <r>
      <rPr>
        <sz val="10"/>
        <rFont val="方正仿宋"/>
        <charset val="134"/>
      </rPr>
      <t>审减人数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天，酒店预订单少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人，无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晚酒店发票，无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晚酒店资料</t>
    </r>
  </si>
  <si>
    <t>RJ84DFHGJ958</t>
  </si>
  <si>
    <t>2023-07-25~2023-08-05</t>
  </si>
  <si>
    <t>2023-07-18~2023-07-27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</si>
  <si>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10</t>
    </r>
    <r>
      <rPr>
        <sz val="10"/>
        <rFont val="方正仿宋"/>
        <charset val="134"/>
      </rPr>
      <t>天，无酒店资料；编号为：</t>
    </r>
    <r>
      <rPr>
        <sz val="10"/>
        <rFont val="Times New Roman"/>
        <charset val="134"/>
      </rPr>
      <t>RJ27O9BQ7W24</t>
    </r>
  </si>
  <si>
    <t>RJ91R4XX5Y36</t>
  </si>
  <si>
    <t>2023-07-16~2023-07-25</t>
  </si>
  <si>
    <r>
      <rPr>
        <sz val="10"/>
        <rFont val="方正仿宋"/>
        <charset val="134"/>
      </rPr>
      <t>澳大利亚</t>
    </r>
  </si>
  <si>
    <t>RJ37M8JS6151</t>
  </si>
  <si>
    <t>2023-07-03~2023-07-08</t>
  </si>
  <si>
    <t>RJ13LNMGCX06</t>
  </si>
  <si>
    <t>2023-06-28~2023-07-05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</si>
  <si>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晚酒店资料，酒店确认单均</t>
    </r>
    <r>
      <rPr>
        <sz val="10"/>
        <rFont val="Times New Roman"/>
        <charset val="134"/>
      </rPr>
      <t>16</t>
    </r>
    <r>
      <rPr>
        <sz val="10"/>
        <rFont val="方正仿宋"/>
        <charset val="134"/>
      </rPr>
      <t>人。</t>
    </r>
  </si>
  <si>
    <t>RJ6260KXCF95</t>
  </si>
  <si>
    <t>2023-06-15~2023-06-24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</si>
  <si>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晚酒店确认单，无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晚酒店资料</t>
    </r>
  </si>
  <si>
    <t>RJ82456594073593</t>
  </si>
  <si>
    <t>2023-05-27~2023-06-03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</si>
  <si>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8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8</t>
    </r>
    <r>
      <rPr>
        <sz val="10"/>
        <rFont val="方正仿宋"/>
        <charset val="134"/>
      </rPr>
      <t>晚酒店资料</t>
    </r>
  </si>
  <si>
    <t>RJ22MJDTKL47</t>
  </si>
  <si>
    <t>2023-05-20~2023-05-27</t>
  </si>
  <si>
    <t>RJ88KWJB6G26</t>
  </si>
  <si>
    <t>2023-05-19~2023-05-26</t>
  </si>
  <si>
    <t>RJ24DE6YYO74</t>
  </si>
  <si>
    <t>2023-04-11~2023-04-16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</si>
  <si>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晚酒店入住清单，无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晚酒店资料</t>
    </r>
  </si>
  <si>
    <t>RJ23T6QTJP16</t>
  </si>
  <si>
    <t>RJ09TCBRUH45</t>
  </si>
  <si>
    <t>2023-10-20~2023-10-30</t>
  </si>
  <si>
    <t>RJ13H2XLZ940</t>
  </si>
  <si>
    <t>2023-07-21~2023-07-29</t>
  </si>
  <si>
    <t>RJ99HRDARK53</t>
  </si>
  <si>
    <t>2023-06-06~2023-06-10</t>
  </si>
  <si>
    <t>RJ63ZLHXNR72</t>
  </si>
  <si>
    <t>2023-12-29~2024-01-09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</si>
  <si>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晚超期。</t>
    </r>
  </si>
  <si>
    <t>RJ35QSEC1U71</t>
  </si>
  <si>
    <t>2023-12-28~2024-01-03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</si>
  <si>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晚酒店资料，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晚超期</t>
    </r>
  </si>
  <si>
    <t>RJ714608N602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</si>
  <si>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晚酒店资料，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晚超期</t>
    </r>
  </si>
  <si>
    <t>RJ6412MKBB28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</si>
  <si>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晚酒店资料，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晚超期</t>
    </r>
  </si>
  <si>
    <t>RJ37OEMNQN43</t>
  </si>
  <si>
    <t>2023-12-26~2024-01-01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</si>
  <si>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晚酒店资料；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晚超期。</t>
    </r>
  </si>
  <si>
    <t>RJ80N7EBKC28</t>
  </si>
  <si>
    <t>2023-12-22~2023-12-28</t>
  </si>
  <si>
    <t>RJ10IW5C5676</t>
  </si>
  <si>
    <t>2023-12-21~2023-12-27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</si>
  <si>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天，酒店确认单少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人，无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晚酒店资料</t>
    </r>
  </si>
  <si>
    <t>RJ51C5568I42</t>
  </si>
  <si>
    <t>RJ64LDQBIM51</t>
  </si>
  <si>
    <t>RJ39B6SBST90</t>
  </si>
  <si>
    <t>2023-12-19~2023-12-25</t>
  </si>
  <si>
    <t>RJ764JF8M530</t>
  </si>
  <si>
    <t>RJ41RZFWLZ66</t>
  </si>
  <si>
    <t>2023-12-18~2023-12-24</t>
  </si>
  <si>
    <t>RJ80MZLV4E45</t>
  </si>
  <si>
    <t>RJ40VSMUO646</t>
  </si>
  <si>
    <t>2023-12-16~2023-12-21</t>
  </si>
  <si>
    <t>RJ47XNJSL596</t>
  </si>
  <si>
    <t>RJ504YX6HM51</t>
  </si>
  <si>
    <t>2023-12-15~2023-12-21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</si>
  <si>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晚酒店少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人，无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晚酒店资料</t>
    </r>
  </si>
  <si>
    <t>RJ03YGXB0987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</si>
  <si>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晚酒店入住清单，无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晚酒店资料</t>
    </r>
  </si>
  <si>
    <t>RJ68EPQCEJ65</t>
  </si>
  <si>
    <t>2023-12-13~2023-12-19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</si>
  <si>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晚酒店资料，酒店确认单</t>
    </r>
    <r>
      <rPr>
        <sz val="10"/>
        <rFont val="Times New Roman"/>
        <charset val="134"/>
      </rPr>
      <t>16</t>
    </r>
    <r>
      <rPr>
        <sz val="10"/>
        <rFont val="方正仿宋"/>
        <charset val="134"/>
      </rPr>
      <t>人</t>
    </r>
  </si>
  <si>
    <t>RJ77HI4BF785</t>
  </si>
  <si>
    <t>2023-12-12~2023-12-18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</si>
  <si>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晚无酒店资料，审减未在川内过夜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晚酒店确认单</t>
    </r>
    <r>
      <rPr>
        <sz val="10"/>
        <rFont val="Times New Roman"/>
        <charset val="134"/>
      </rPr>
      <t>16</t>
    </r>
    <r>
      <rPr>
        <sz val="10"/>
        <rFont val="方正仿宋"/>
        <charset val="134"/>
      </rPr>
      <t>人</t>
    </r>
  </si>
  <si>
    <t>RJ99LUVBOO53</t>
  </si>
  <si>
    <t>RJ20GFQJ8E81</t>
  </si>
  <si>
    <t>2023-12-10~2023-12-16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</si>
  <si>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人，审减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天，酒店确认单少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人，无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晚酒店资料</t>
    </r>
  </si>
  <si>
    <t>RJ32Y9ZTXI68</t>
  </si>
  <si>
    <t>2023-12-09~2023-12-15</t>
  </si>
  <si>
    <t>RJ0022O0EY27</t>
  </si>
  <si>
    <t>2023-12-08~2023-12-14</t>
  </si>
  <si>
    <r>
      <rPr>
        <sz val="10"/>
        <rFont val="方正仿宋"/>
        <charset val="134"/>
      </rPr>
      <t>审减人数</t>
    </r>
    <r>
      <rPr>
        <sz val="10"/>
        <rFont val="Times New Roman"/>
        <charset val="134"/>
      </rPr>
      <t>7</t>
    </r>
    <r>
      <rPr>
        <sz val="10"/>
        <rFont val="方正仿宋"/>
        <charset val="134"/>
      </rPr>
      <t>人，审减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天，酒店确认单少</t>
    </r>
    <r>
      <rPr>
        <sz val="10"/>
        <rFont val="Times New Roman"/>
        <charset val="134"/>
      </rPr>
      <t>7</t>
    </r>
    <r>
      <rPr>
        <sz val="10"/>
        <rFont val="方正仿宋"/>
        <charset val="134"/>
      </rPr>
      <t>人，无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晚酒店资料</t>
    </r>
  </si>
  <si>
    <t>RJ1481IJBV04</t>
  </si>
  <si>
    <t>2023-12-07~2023-12-13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</si>
  <si>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晚酒店资料，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晚确认单少</t>
    </r>
    <r>
      <rPr>
        <sz val="10"/>
        <rFont val="Times New Roman"/>
        <charset val="134"/>
      </rPr>
      <t>10</t>
    </r>
    <r>
      <rPr>
        <sz val="10"/>
        <rFont val="方正仿宋"/>
        <charset val="134"/>
      </rPr>
      <t>人</t>
    </r>
  </si>
  <si>
    <t>RJ96ZIIY5033</t>
  </si>
  <si>
    <t>2023-12-06~2023-12-12</t>
  </si>
  <si>
    <t>RJ45FUT58A65</t>
  </si>
  <si>
    <t>2023-12-05~2023-12-11</t>
  </si>
  <si>
    <t>RJ87ABH0JM51</t>
  </si>
  <si>
    <t>RJ91OU23L585</t>
  </si>
  <si>
    <t>2023-12-03~2023-12-09</t>
  </si>
  <si>
    <t>RJ853PLMUS08</t>
  </si>
  <si>
    <t>RJ24WBD7M362</t>
  </si>
  <si>
    <t>2023-12-01~2023-12-07</t>
  </si>
  <si>
    <t>RJ74GQX6M031</t>
  </si>
  <si>
    <t>2023-12-26~2023-12-30</t>
  </si>
  <si>
    <t>RJ58I40O3955</t>
  </si>
  <si>
    <t>RJ90FDMHTG40</t>
  </si>
  <si>
    <t>RJ149608P167</t>
  </si>
  <si>
    <t>2023-12-21~2023-12-28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</si>
  <si>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天，无酒店资料，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晚确认单少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</t>
    </r>
  </si>
  <si>
    <t>RJ21NEXGV860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</si>
  <si>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酒店资料，酒店确认单</t>
    </r>
    <r>
      <rPr>
        <sz val="10"/>
        <rFont val="Times New Roman"/>
        <charset val="134"/>
      </rPr>
      <t>14</t>
    </r>
    <r>
      <rPr>
        <sz val="10"/>
        <rFont val="方正仿宋"/>
        <charset val="134"/>
      </rPr>
      <t>人</t>
    </r>
  </si>
  <si>
    <t>RJ56VOOXY793</t>
  </si>
  <si>
    <t>RJ89MPE8BP28</t>
  </si>
  <si>
    <t>2023-12-11~2023-12-18</t>
  </si>
  <si>
    <t>RJ62HPPW0X41</t>
  </si>
  <si>
    <t>2023-12-08~2023-12-25</t>
  </si>
  <si>
    <t>RJ66XDX5LW28</t>
  </si>
  <si>
    <r>
      <rPr>
        <sz val="10"/>
        <rFont val="Times New Roman"/>
        <charset val="134"/>
      </rPr>
      <t xml:space="preserve">RJ96OQ2Q5I55
</t>
    </r>
    <r>
      <rPr>
        <sz val="10"/>
        <color rgb="FFFF0000"/>
        <rFont val="Times New Roman"/>
        <charset val="134"/>
      </rPr>
      <t>RJ23LN7MXO34</t>
    </r>
  </si>
  <si>
    <t>RJ96OQ2Q5I55</t>
  </si>
  <si>
    <t>2023-12-24~2024-01-01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</si>
  <si>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晚酒店发票，无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晚酒店资料，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晚超期；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晚确认单少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人</t>
    </r>
  </si>
  <si>
    <t>RJ642DMZ2691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</si>
  <si>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晚酒店资料，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晚确认单少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</t>
    </r>
  </si>
  <si>
    <t>RJ58OH7FOP90</t>
  </si>
  <si>
    <t>RJ4253VZI292</t>
  </si>
  <si>
    <t>RJ41EB43DY48</t>
  </si>
  <si>
    <t>RJ70CL4QMW87</t>
  </si>
  <si>
    <t>2023-11-21~2023-11-28</t>
  </si>
  <si>
    <t>RJ60JVEV8N07</t>
  </si>
  <si>
    <t>2023-11-17~2023-11-24</t>
  </si>
  <si>
    <t>RJ626OL91Q96</t>
  </si>
  <si>
    <t>RJ90G07NCL65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</si>
  <si>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晚酒店资料，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晚酒店确认单少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</t>
    </r>
  </si>
  <si>
    <t>RJ48U2QJC868</t>
  </si>
  <si>
    <t>RJ7971BODX20</t>
  </si>
  <si>
    <t>RJ298DZLXZ37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</si>
  <si>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晚酒店发票，无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晚酒店资料，审减未在川内过夜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晚确认单少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</t>
    </r>
  </si>
  <si>
    <t>RJ657I76UC92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</si>
  <si>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晚酒店资料，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晚确认单少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</t>
    </r>
  </si>
  <si>
    <t>RJ69HD83KL08</t>
  </si>
  <si>
    <t>2023-11-09~2023-11-16</t>
  </si>
  <si>
    <t>RJ152Y9Q5384</t>
  </si>
  <si>
    <t>RJ63VEOKKT04</t>
  </si>
  <si>
    <t>RJ1163TAEG00</t>
  </si>
  <si>
    <t>RJ72K427DB15</t>
  </si>
  <si>
    <t>RJ64G8MNWK85</t>
  </si>
  <si>
    <t>RJ36ZBMI0K08</t>
  </si>
  <si>
    <t>RJ529JPU6N71</t>
  </si>
  <si>
    <t>RJ04I227UM51</t>
  </si>
  <si>
    <t>RJ75AN4MJI80</t>
  </si>
  <si>
    <t>2023-11-02~2023-11-09</t>
  </si>
  <si>
    <t>RJ41PTPKKR08</t>
  </si>
  <si>
    <t>RJ7299V9EU15</t>
  </si>
  <si>
    <t>RJ582H6NFG60</t>
  </si>
  <si>
    <t>2023-11-28~2023-12-04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</si>
  <si>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晚酒店资料，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晚确认单少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</t>
    </r>
  </si>
  <si>
    <t>RJ49J6Q4G713</t>
  </si>
  <si>
    <t>RJ30IZVGQU75</t>
  </si>
  <si>
    <t>RJ0633FX5X66</t>
  </si>
  <si>
    <t>RJ42UV6K2W57</t>
  </si>
  <si>
    <t>RJ52POQ5B516</t>
  </si>
  <si>
    <t>2023-11-11~2023-11-19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</si>
  <si>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晚酒店资料，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晚确认单少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</t>
    </r>
  </si>
  <si>
    <t>RJ205KJGO748</t>
  </si>
  <si>
    <t>2023-11-07~2023-11-16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</si>
  <si>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晚酒店资料</t>
    </r>
  </si>
  <si>
    <t>RJ600YJ47C24</t>
  </si>
  <si>
    <t>2023-11-04~2023-11-12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</si>
  <si>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酒店资料，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晚确认单少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</t>
    </r>
  </si>
  <si>
    <t>RJ50TEXVAS18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</si>
  <si>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晚酒店资料，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晚确认单少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</t>
    </r>
  </si>
  <si>
    <t>RJ88NE9CT387</t>
  </si>
  <si>
    <t>RJ847VDAGJ56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</si>
  <si>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人，审减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晚确认单少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人，无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晚酒店资料</t>
    </r>
  </si>
  <si>
    <t>RJ97S8UWCE28</t>
  </si>
  <si>
    <t>RJ94JLOGJD88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</si>
  <si>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人，审减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天，酒店确认单少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人，无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晚酒店资料</t>
    </r>
  </si>
  <si>
    <t>RJ34SC0JQA94</t>
  </si>
  <si>
    <t>RJ58JLVZCZ27</t>
  </si>
  <si>
    <t>2023-10-30~2023-11-06</t>
  </si>
  <si>
    <t>RJ04Q7LI0286</t>
  </si>
  <si>
    <t>RJ27FQZZHR03</t>
  </si>
  <si>
    <t>RJ31JW1EAG53</t>
  </si>
  <si>
    <t>RJ24ZLAFHT32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</si>
  <si>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天，酒店确认单少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人，无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晚酒店资料</t>
    </r>
  </si>
  <si>
    <t>RJ64RUB3ES86</t>
  </si>
  <si>
    <t>RJ385ZLANB33</t>
  </si>
  <si>
    <t>RJ54LGOF3L13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</si>
  <si>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晚酒店资料，酒店确认单少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人。</t>
    </r>
  </si>
  <si>
    <t>RJ7805YGJO74</t>
  </si>
  <si>
    <t>RJ65V3TD0A76</t>
  </si>
  <si>
    <t>RJ79L18T7R46</t>
  </si>
  <si>
    <t>RJ90ZFIWTX67</t>
  </si>
  <si>
    <t>RJ34JP8IK133</t>
  </si>
  <si>
    <t>RJ69G21WTE68</t>
  </si>
  <si>
    <t>RJ08C5L7T103</t>
  </si>
  <si>
    <t>RJ80L8SBF272</t>
  </si>
  <si>
    <t>RJ38AE950D00</t>
  </si>
  <si>
    <t>RJ55A4WQ7M72</t>
  </si>
  <si>
    <t>RJ9038WEBN57</t>
  </si>
  <si>
    <t>RJ941RFJJC54</t>
  </si>
  <si>
    <t>RJ39WPKUEM58</t>
  </si>
  <si>
    <t>RJ60KOGQ9Q35</t>
  </si>
  <si>
    <t>RJ85YF69VA68</t>
  </si>
  <si>
    <t>RJ13YIRT7V20</t>
  </si>
  <si>
    <t>RJ6263Z97C77</t>
  </si>
  <si>
    <t>RJ56JHA9YK83</t>
  </si>
  <si>
    <t>RJ734U0PRL01</t>
  </si>
  <si>
    <t>RJ2874WSIY43</t>
  </si>
  <si>
    <t>RJ82FDOB8754</t>
  </si>
  <si>
    <t>RJ93U61XRZ91</t>
  </si>
  <si>
    <t>RJ686IU2H154</t>
  </si>
  <si>
    <t>2023-10-16~2023-10-22</t>
  </si>
  <si>
    <t>RJ00OOECQE75</t>
  </si>
  <si>
    <t>RJ43OBUY7N24</t>
  </si>
  <si>
    <t>RJ23H9V5IE45</t>
  </si>
  <si>
    <t>RJ47DYX3Q972</t>
  </si>
  <si>
    <t>RJ63B34WMU61</t>
  </si>
  <si>
    <t>RJ79L4B43A97</t>
  </si>
  <si>
    <t>RJ7828HF2W02</t>
  </si>
  <si>
    <t>RJ286F947N36</t>
  </si>
  <si>
    <t>RJ65WFN1RE86</t>
  </si>
  <si>
    <t>RJ041QF8K644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</si>
  <si>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天，酒店确认单少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人，无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晚酒店资料</t>
    </r>
  </si>
  <si>
    <t>RJ9743N4BR54</t>
  </si>
  <si>
    <t>2023-10-11~2023-10-17</t>
  </si>
  <si>
    <t>RJ38AY6NKH95</t>
  </si>
  <si>
    <t>2023-10-24~2023-11-02</t>
  </si>
  <si>
    <t>RJ23TKS78T12</t>
  </si>
  <si>
    <t>2023-10-21~2023-10-29</t>
  </si>
  <si>
    <t>RJ88K61SI461</t>
  </si>
  <si>
    <t>RJ9762FY5T66</t>
  </si>
  <si>
    <t>2023-10-11~2023-10-15</t>
  </si>
  <si>
    <t>RJ619WFH4F80</t>
  </si>
  <si>
    <t>RJ50OPVBP218</t>
  </si>
  <si>
    <t>RJ562Y21GY80</t>
  </si>
  <si>
    <t>2023-09-26~2023-10-03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</si>
  <si>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晚酒店确认单，无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晚酒店资料</t>
    </r>
  </si>
  <si>
    <t>RJ56EU9NIY16</t>
  </si>
  <si>
    <t>RJ58E3T1BY31</t>
  </si>
  <si>
    <t>RJ98P14UAO37</t>
  </si>
  <si>
    <t>RJ25EZ8SWS33</t>
  </si>
  <si>
    <t>2023-09-16~2023-09-23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</si>
  <si>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天，酒店入住清单少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人，无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晚酒店资料</t>
    </r>
  </si>
  <si>
    <t>RJ46R3537V52</t>
  </si>
  <si>
    <t>RJ59P4931J48</t>
  </si>
  <si>
    <t>RJ395V0ETY90</t>
  </si>
  <si>
    <t>2023-09-11~2023-09-18</t>
  </si>
  <si>
    <t>RJ784INBMP68</t>
  </si>
  <si>
    <t>2023-09-10~2023-09-17</t>
  </si>
  <si>
    <t>RJ95GWR8B776</t>
  </si>
  <si>
    <t>2023-09-04~2023-09-11</t>
  </si>
  <si>
    <t>RJ148Q71IC17</t>
  </si>
  <si>
    <t>2023-09-03~2023-09-10</t>
  </si>
  <si>
    <t>RJ81L5IMX642</t>
  </si>
  <si>
    <t>RJ33NBJE7371</t>
  </si>
  <si>
    <t>2023-09-09~2023-09-16</t>
  </si>
  <si>
    <t>RJ606VKMUL02</t>
  </si>
  <si>
    <t>2023-08-24~2023-08-29</t>
  </si>
  <si>
    <t>RJ31QFPUVT65</t>
  </si>
  <si>
    <t>2023-08-16~2023-08-21</t>
  </si>
  <si>
    <t>RJ21ISE53J34</t>
  </si>
  <si>
    <t>RJ87WWSXAA93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</si>
  <si>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晚酒店确认单，无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晚酒店资料</t>
    </r>
  </si>
  <si>
    <t>RJ00VFO7YX78</t>
  </si>
  <si>
    <t>2023-08-29~2023-09-04</t>
  </si>
  <si>
    <t>RJ406BWZ3U73</t>
  </si>
  <si>
    <t>2023-08-26~2023-09-02</t>
  </si>
  <si>
    <t>RJ72DA8M2T04</t>
  </si>
  <si>
    <t>2023-07-24~2023-07-29</t>
  </si>
  <si>
    <t>RJ0559JWXA17</t>
  </si>
  <si>
    <t>2023-07-20~2023-07-25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</si>
  <si>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天。酒店确认单为</t>
    </r>
    <r>
      <rPr>
        <sz val="10"/>
        <rFont val="Times New Roman"/>
        <charset val="134"/>
      </rPr>
      <t>23</t>
    </r>
    <r>
      <rPr>
        <sz val="10"/>
        <rFont val="方正仿宋"/>
        <charset val="134"/>
      </rPr>
      <t>人，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天无酒店确认单，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天无任何资料。</t>
    </r>
  </si>
  <si>
    <t>RJ48LDMTYQ84</t>
  </si>
  <si>
    <r>
      <rPr>
        <sz val="10"/>
        <rFont val="方正仿宋"/>
        <charset val="134"/>
      </rPr>
      <t>成都市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广元市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阿坝藏族羌族自治州</t>
    </r>
  </si>
  <si>
    <t>RJ41OFYPWD40</t>
  </si>
  <si>
    <t>2023-06-14~2023-06-19</t>
  </si>
  <si>
    <t>RJ633TG14933</t>
  </si>
  <si>
    <t>2023-06-10~2023-06-19</t>
  </si>
  <si>
    <t>RJ17W1P4LH80</t>
  </si>
  <si>
    <t>RJ73CFSW5217</t>
  </si>
  <si>
    <t>RJ57RNM85370</t>
  </si>
  <si>
    <t>RJ48A7OEUE50</t>
  </si>
  <si>
    <t>RJ38M9T7HG61</t>
  </si>
  <si>
    <t>RJ05AHA04L51</t>
  </si>
  <si>
    <t>RJ38KDB8YA44</t>
  </si>
  <si>
    <t>2023-12-14~2023-12-17</t>
  </si>
  <si>
    <t>RJ13IGMCAY11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</si>
  <si>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晚酒店入住清单，无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晚酒店资料</t>
    </r>
  </si>
  <si>
    <t>RJ249FC0UO53</t>
  </si>
  <si>
    <r>
      <rPr>
        <sz val="10"/>
        <rFont val="方正仿宋"/>
        <charset val="134"/>
      </rPr>
      <t>成都市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绵阳市</t>
    </r>
  </si>
  <si>
    <t>RJ37ERE7FC12</t>
  </si>
  <si>
    <t>RJ80T6FXYP31</t>
  </si>
  <si>
    <t>2023-10-24~2023-10-28</t>
  </si>
  <si>
    <t>RJ98G1KK2W34</t>
  </si>
  <si>
    <t>RJ570ORUYI68</t>
  </si>
  <si>
    <t>RJ83G6XO7U68</t>
  </si>
  <si>
    <r>
      <rPr>
        <sz val="10"/>
        <rFont val="方正仿宋"/>
        <charset val="134"/>
      </rPr>
      <t>天数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天，酒店入住确认单少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人，无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晚酒店资料</t>
    </r>
  </si>
  <si>
    <t>RJ38H7PVX818</t>
  </si>
  <si>
    <t>RJ36XOWE3638</t>
  </si>
  <si>
    <t>RJ75PA0ERV36</t>
  </si>
  <si>
    <t>RJ8260TB4806</t>
  </si>
  <si>
    <t>2023-09-23~2023-09-28</t>
  </si>
  <si>
    <t>RJ103X150F40</t>
  </si>
  <si>
    <t>RJ402ZFJBY26</t>
  </si>
  <si>
    <t>2023-08-29~2023-09-03</t>
  </si>
  <si>
    <t>RJ81QSA2NB02</t>
  </si>
  <si>
    <t>2023-07-15~2023-07-22</t>
  </si>
  <si>
    <t>RJ04F9RNYK53</t>
  </si>
  <si>
    <t>RJ30SX1LZ060</t>
  </si>
  <si>
    <t>RJ82HXK2VV45</t>
  </si>
  <si>
    <t>2023-06-07~2023-06-14</t>
  </si>
  <si>
    <t>RJ756PBAH620</t>
  </si>
  <si>
    <t>2023-05-19~2023-05-23</t>
  </si>
  <si>
    <t>RJ38ONXZG212</t>
  </si>
  <si>
    <t>RJ961YYV2D27</t>
  </si>
  <si>
    <t>2023-05-12~2023-05-19</t>
  </si>
  <si>
    <t>RJ02HS4P3605</t>
  </si>
  <si>
    <t>RJ751KCY2LO4</t>
  </si>
  <si>
    <t>2023-04-17~2023-04-22</t>
  </si>
  <si>
    <t>RJ40V2YIBL27</t>
  </si>
  <si>
    <t>RJ787HZ9IY45</t>
  </si>
  <si>
    <t>2023-04-07~2023-04-12</t>
  </si>
  <si>
    <t>RJ190HWR0715</t>
  </si>
  <si>
    <t>2023-04-06~2023-04-11</t>
  </si>
  <si>
    <t>RJ526DWW2791</t>
  </si>
  <si>
    <t>RJ19QRQ6AU12</t>
  </si>
  <si>
    <t>RJ95U2X4G732</t>
  </si>
  <si>
    <t>RJ15CKYKUR96</t>
  </si>
  <si>
    <t>RJ97I5IGBA05</t>
  </si>
  <si>
    <t>RJ70RN70EY73</t>
  </si>
  <si>
    <t>RJ47QBA5Q832</t>
  </si>
  <si>
    <t>RJ13URNR4H18</t>
  </si>
  <si>
    <t>2023-10-29~2023-11-03</t>
  </si>
  <si>
    <t>RJ30PGN0OK26</t>
  </si>
  <si>
    <t>RJ50L71SHB34</t>
  </si>
  <si>
    <t>RJ454V93FO96</t>
  </si>
  <si>
    <t>2023-10-21~2023-10-26</t>
  </si>
  <si>
    <t>RJ1860E34N30</t>
  </si>
  <si>
    <t>RJ781JGEBN80</t>
  </si>
  <si>
    <t>RJ2981B7RV53</t>
  </si>
  <si>
    <t>RJ13LXDNQX45</t>
  </si>
  <si>
    <t>RJ8291BXE863</t>
  </si>
  <si>
    <t>RJ78POBKYJ73</t>
  </si>
  <si>
    <t>RJ56BWZIWO24</t>
  </si>
  <si>
    <t>RJ68E4XSQ734</t>
  </si>
  <si>
    <t>RJ07GRZQ0I83</t>
  </si>
  <si>
    <t>RJ04QJP1SX68</t>
  </si>
  <si>
    <t>RJ921IMWW101</t>
  </si>
  <si>
    <t>RJ425JWWUS90</t>
  </si>
  <si>
    <t>RJ25483UBE74</t>
  </si>
  <si>
    <t>2023-05-22~2023-05-27</t>
  </si>
  <si>
    <t>RJ339I5LGM54</t>
  </si>
  <si>
    <t>2023-04-07~2023-04-14</t>
  </si>
  <si>
    <t>RJ26DVPDB464</t>
  </si>
  <si>
    <t>RJ87GULGOW81</t>
  </si>
  <si>
    <t>2023-03-28~2023-04-02</t>
  </si>
  <si>
    <t>RJ688GNWRW90</t>
  </si>
  <si>
    <t>2023-03-29~2023-04-05</t>
  </si>
  <si>
    <t>RJ43E4PWYV15</t>
  </si>
  <si>
    <t>2023-03-24~2023-03-31</t>
  </si>
  <si>
    <t>RJ61FGRY9R80</t>
  </si>
  <si>
    <t>2023-03-18~2023-03-25</t>
  </si>
  <si>
    <t>RJ99N9R6BG14</t>
  </si>
  <si>
    <t>2023-03-15~2023-03-22</t>
  </si>
  <si>
    <t>RJ06WTOFD431</t>
  </si>
  <si>
    <t>2023-12-28~2024-01-04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</si>
  <si>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晚酒店资料，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晚超期</t>
    </r>
  </si>
  <si>
    <t>RJ24O2DR3C42</t>
  </si>
  <si>
    <t>RJ188LNBIO07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</si>
  <si>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晚超期</t>
    </r>
  </si>
  <si>
    <t>RJ047JWN9F70</t>
  </si>
  <si>
    <t>RJ67HJM10S70</t>
  </si>
  <si>
    <t>RJ939JFDCS45</t>
  </si>
  <si>
    <t>RJ95BZS03474</t>
  </si>
  <si>
    <t>2023-12-05~2023-12-09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</si>
  <si>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晚酒店资料</t>
    </r>
  </si>
  <si>
    <t>RJ55PEK6IF45</t>
  </si>
  <si>
    <t>2023-12-04~2023-12-08</t>
  </si>
  <si>
    <t>RJ72DYTPDZ74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</si>
  <si>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晚酒店发票，无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晚酒店资料</t>
    </r>
  </si>
  <si>
    <t>RJ6807WTZR91</t>
  </si>
  <si>
    <r>
      <rPr>
        <sz val="10"/>
        <rFont val="方正仿宋"/>
        <charset val="134"/>
      </rPr>
      <t>成都市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遂宁市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乐山市</t>
    </r>
  </si>
  <si>
    <t>RJ870L5NU580</t>
  </si>
  <si>
    <t>RJ96Q6XCPS35</t>
  </si>
  <si>
    <t>RJ28BN8BME01</t>
  </si>
  <si>
    <t>RJ82XFT6E573</t>
  </si>
  <si>
    <t>RJ366KNBW655</t>
  </si>
  <si>
    <t>RJ05CK99ZS24</t>
  </si>
  <si>
    <t>RJ07J3L4YQ42</t>
  </si>
  <si>
    <t>RJ63OCVC4V18</t>
  </si>
  <si>
    <t>RJ366C475R43</t>
  </si>
  <si>
    <t>2022-10-26~2023-11-02</t>
  </si>
  <si>
    <t>RJ18L0ER7604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</si>
  <si>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7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晚发票，无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晚酒店资料</t>
    </r>
  </si>
  <si>
    <t>RJ209DX6QW05</t>
  </si>
  <si>
    <t>RJ54JV9K9M71</t>
  </si>
  <si>
    <t>RJ042TEKIE93</t>
  </si>
  <si>
    <t>RJ22448JYA47</t>
  </si>
  <si>
    <t>RJ40834U1V56</t>
  </si>
  <si>
    <t>RJ48V4OO9S86</t>
  </si>
  <si>
    <t>RJ155L3GT270</t>
  </si>
  <si>
    <t>RJ07CYVLLV84</t>
  </si>
  <si>
    <t>RJ42BSOSXU98</t>
  </si>
  <si>
    <t>RJ89DKQQ4E04</t>
  </si>
  <si>
    <t>RJ854DKC1O86</t>
  </si>
  <si>
    <t>RJ39RXD0U010</t>
  </si>
  <si>
    <t>RJ39KATI8998</t>
  </si>
  <si>
    <t>RJ00YXTH9840</t>
  </si>
  <si>
    <t>RJ039CVG3F90</t>
  </si>
  <si>
    <t>RJ60XRR25Y77</t>
  </si>
  <si>
    <t>RJ34Q2VGEH85</t>
  </si>
  <si>
    <t>RJ45FGYOOO25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</si>
  <si>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天，酒店确认单少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晚酒店资料</t>
    </r>
  </si>
  <si>
    <t>RJ48LUHV5H43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</si>
  <si>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天，酒店确认单少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人，无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晚酒店资料</t>
    </r>
  </si>
  <si>
    <t>RJ89GH74X242</t>
  </si>
  <si>
    <t>RJ10BA25VY62</t>
  </si>
  <si>
    <t>2021-10-13~2023-10-20</t>
  </si>
  <si>
    <t>RJ26MAHV9Z86</t>
  </si>
  <si>
    <t>RJ932XET0620</t>
  </si>
  <si>
    <t>RJ59HQ497C33</t>
  </si>
  <si>
    <t>RJ67T04TWH21</t>
  </si>
  <si>
    <t>RJ76CF88UZ40</t>
  </si>
  <si>
    <t>RJ843B7EG282</t>
  </si>
  <si>
    <t>RJ84YHLW5O35</t>
  </si>
  <si>
    <t>RJ76XOFZLN82</t>
  </si>
  <si>
    <t>RJ17OG7X8X61</t>
  </si>
  <si>
    <t>RJ03IU91D576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</si>
  <si>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晚酒店资料，无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晚酒店发票</t>
    </r>
  </si>
  <si>
    <t>RJ49OXRFYH70</t>
  </si>
  <si>
    <t>RJ13EQILHK83</t>
  </si>
  <si>
    <t>RJ90007QDV74</t>
  </si>
  <si>
    <t>2023-08-13~2023-08-18</t>
  </si>
  <si>
    <t>RJ89MJGQ2K63</t>
  </si>
  <si>
    <r>
      <rPr>
        <sz val="10"/>
        <rFont val="方正仿宋"/>
        <charset val="134"/>
      </rPr>
      <t>成都市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乐山市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南充市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广元市</t>
    </r>
  </si>
  <si>
    <t>2023-08-10~2023-08-15</t>
  </si>
  <si>
    <t>RJ63RDDPU326</t>
  </si>
  <si>
    <t>2023-07-26~2023-08-02</t>
  </si>
  <si>
    <t>RJ96XE2PIC03</t>
  </si>
  <si>
    <t>RJ09ZK18RL62</t>
  </si>
  <si>
    <t>2023-06-26~2023-06-30</t>
  </si>
  <si>
    <t>RJ70DKACC767</t>
  </si>
  <si>
    <t>2023-06-24~2023-06-29</t>
  </si>
  <si>
    <t>RJ21OM6C2K66</t>
  </si>
  <si>
    <t>RJ28K02AFB41</t>
  </si>
  <si>
    <t>RJ97GEC8FY98</t>
  </si>
  <si>
    <t>2023-05-25~2023-06-01</t>
  </si>
  <si>
    <t>RJ32P35JMX16</t>
  </si>
  <si>
    <t>成都寰纬国际旅行社2023实际接待来川旅游境外游客人天数总量表</t>
  </si>
  <si>
    <t>RJ7860U4L117</t>
  </si>
  <si>
    <t>2023-12-29~2024-01-07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</si>
  <si>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11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天无酒店资料；</t>
    </r>
    <r>
      <rPr>
        <sz val="10"/>
        <rFont val="Times New Roman"/>
        <charset val="134"/>
      </rPr>
      <t>8</t>
    </r>
    <r>
      <rPr>
        <sz val="10"/>
        <rFont val="方正仿宋"/>
        <charset val="134"/>
      </rPr>
      <t>天超期为</t>
    </r>
    <r>
      <rPr>
        <sz val="10"/>
        <rFont val="Times New Roman"/>
        <charset val="134"/>
      </rPr>
      <t>2024</t>
    </r>
    <r>
      <rPr>
        <sz val="10"/>
        <rFont val="方正仿宋"/>
        <charset val="134"/>
      </rPr>
      <t>年</t>
    </r>
  </si>
  <si>
    <t>RJ22MDSRFI81</t>
  </si>
  <si>
    <t>2023-12-05~2023-12-07</t>
  </si>
  <si>
    <t>RJ65APIJXI77</t>
  </si>
  <si>
    <t>2023-12-04~2023-12-06</t>
  </si>
  <si>
    <t>RJ517V3Q4T08</t>
  </si>
  <si>
    <t>2023-12-29~2024-01-08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</si>
  <si>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天无酒店资料；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天为</t>
    </r>
    <r>
      <rPr>
        <sz val="10"/>
        <rFont val="Times New Roman"/>
        <charset val="134"/>
      </rPr>
      <t>2024</t>
    </r>
    <r>
      <rPr>
        <sz val="10"/>
        <rFont val="方正仿宋"/>
        <charset val="134"/>
      </rPr>
      <t>年，不符合最低补助标准</t>
    </r>
  </si>
  <si>
    <t>RJ162Z1BMA10</t>
  </si>
  <si>
    <t>2023-12-19~2023-12-22</t>
  </si>
  <si>
    <t>RJ92TOBW8K23</t>
  </si>
  <si>
    <t>2023-11-13~2023-11-21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</si>
  <si>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人，酒店确认单仅</t>
    </r>
    <r>
      <rPr>
        <sz val="10"/>
        <rFont val="Times New Roman"/>
        <charset val="134"/>
      </rPr>
      <t>9</t>
    </r>
    <r>
      <rPr>
        <sz val="10"/>
        <rFont val="方正仿宋"/>
        <charset val="134"/>
      </rPr>
      <t>人；审减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天，无酒店资料</t>
    </r>
  </si>
  <si>
    <t>RJ43UO1AOX04</t>
  </si>
  <si>
    <t>2023-11-19~2023-11-21</t>
  </si>
  <si>
    <t>RJ72TJ0MD857</t>
  </si>
  <si>
    <t>RJ69DSJWP277</t>
  </si>
  <si>
    <t>2023-11-08~2023-11-11</t>
  </si>
  <si>
    <t>RJ70D1OQWK20</t>
  </si>
  <si>
    <t>2023-11-28~2023-11-30</t>
  </si>
  <si>
    <t>RJ81NN1TMI90</t>
  </si>
  <si>
    <r>
      <rPr>
        <sz val="10"/>
        <rFont val="方正仿宋"/>
        <charset val="134"/>
      </rPr>
      <t>菲律宾</t>
    </r>
  </si>
  <si>
    <t>RJ99AOFSET50</t>
  </si>
  <si>
    <t>2023-10-17~2023-10-20</t>
  </si>
  <si>
    <t>RJ03WD164T10</t>
  </si>
  <si>
    <t>2023-10-27~2023-11-02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</si>
  <si>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天无酒店资料；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天无发票</t>
    </r>
  </si>
  <si>
    <r>
      <rPr>
        <sz val="10"/>
        <rFont val="Times New Roman"/>
        <charset val="134"/>
      </rPr>
      <t>RJ29RH0WQH95</t>
    </r>
    <r>
      <rPr>
        <sz val="10"/>
        <rFont val="方正仿宋"/>
        <charset val="134"/>
      </rPr>
      <t>、</t>
    </r>
    <r>
      <rPr>
        <sz val="10"/>
        <rFont val="Times New Roman"/>
        <charset val="134"/>
      </rPr>
      <t>RJ67XQIWPH93</t>
    </r>
  </si>
  <si>
    <r>
      <rPr>
        <sz val="10"/>
        <rFont val="Times New Roman"/>
        <charset val="134"/>
      </rPr>
      <t>RJ77FYKRHY90</t>
    </r>
    <r>
      <rPr>
        <sz val="10"/>
        <rFont val="方正仿宋"/>
        <charset val="134"/>
      </rPr>
      <t>、</t>
    </r>
    <r>
      <rPr>
        <sz val="10"/>
        <rFont val="Times New Roman"/>
        <charset val="134"/>
      </rPr>
      <t>RJ09DVYN6H54</t>
    </r>
  </si>
  <si>
    <r>
      <rPr>
        <sz val="10"/>
        <rFont val="Times New Roman"/>
        <charset val="134"/>
      </rPr>
      <t>RJ373YBLI278</t>
    </r>
    <r>
      <rPr>
        <sz val="10"/>
        <rFont val="方正仿宋"/>
        <charset val="134"/>
      </rPr>
      <t>、</t>
    </r>
    <r>
      <rPr>
        <sz val="10"/>
        <rFont val="Times New Roman"/>
        <charset val="134"/>
      </rPr>
      <t>RJ95SLVRRF81</t>
    </r>
  </si>
  <si>
    <t>2023-10-09~2023-10-17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</si>
  <si>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人，酒店确认单仅</t>
    </r>
    <r>
      <rPr>
        <sz val="10"/>
        <rFont val="Times New Roman"/>
        <charset val="134"/>
      </rPr>
      <t>21</t>
    </r>
    <r>
      <rPr>
        <sz val="10"/>
        <rFont val="方正仿宋"/>
        <charset val="134"/>
      </rPr>
      <t>人</t>
    </r>
  </si>
  <si>
    <r>
      <rPr>
        <sz val="10"/>
        <rFont val="Times New Roman"/>
        <charset val="134"/>
      </rPr>
      <t>RJ12DIM9UA97</t>
    </r>
    <r>
      <rPr>
        <sz val="10"/>
        <rFont val="方正仿宋"/>
        <charset val="134"/>
      </rPr>
      <t>、</t>
    </r>
    <r>
      <rPr>
        <sz val="10"/>
        <rFont val="Times New Roman"/>
        <charset val="134"/>
      </rPr>
      <t>RJ08V5JL8I60</t>
    </r>
  </si>
  <si>
    <r>
      <rPr>
        <sz val="10"/>
        <rFont val="Times New Roman"/>
        <charset val="134"/>
      </rPr>
      <t>RJ92H4KGA740</t>
    </r>
    <r>
      <rPr>
        <sz val="10"/>
        <rFont val="方正仿宋"/>
        <charset val="134"/>
      </rPr>
      <t>、</t>
    </r>
    <r>
      <rPr>
        <sz val="10"/>
        <rFont val="Times New Roman"/>
        <charset val="134"/>
      </rPr>
      <t>RJ27JHIK5D82</t>
    </r>
  </si>
  <si>
    <t>RJ48SFG4WI55</t>
  </si>
  <si>
    <t>2023-10-16~2023-10-19</t>
  </si>
  <si>
    <r>
      <rPr>
        <sz val="10"/>
        <rFont val="Times New Roman"/>
        <charset val="134"/>
      </rPr>
      <t>RJ74RTP7BX11</t>
    </r>
    <r>
      <rPr>
        <sz val="10"/>
        <rFont val="方正仿宋"/>
        <charset val="134"/>
      </rPr>
      <t>、</t>
    </r>
    <r>
      <rPr>
        <sz val="10"/>
        <rFont val="Times New Roman"/>
        <charset val="134"/>
      </rPr>
      <t>RJ71593TR361</t>
    </r>
  </si>
  <si>
    <r>
      <rPr>
        <sz val="10"/>
        <rFont val="Times New Roman"/>
        <charset val="134"/>
      </rPr>
      <t>RJ277VZNBE27</t>
    </r>
    <r>
      <rPr>
        <sz val="10"/>
        <rFont val="方正仿宋"/>
        <charset val="134"/>
      </rPr>
      <t>、</t>
    </r>
    <r>
      <rPr>
        <sz val="10"/>
        <rFont val="Times New Roman"/>
        <charset val="134"/>
      </rPr>
      <t>RJ83PQO49811</t>
    </r>
  </si>
  <si>
    <t>2023-09-21~2023-09-29</t>
  </si>
  <si>
    <r>
      <rPr>
        <sz val="10"/>
        <rFont val="Times New Roman"/>
        <charset val="134"/>
      </rPr>
      <t>RJ30F2QXUB37</t>
    </r>
    <r>
      <rPr>
        <sz val="10"/>
        <rFont val="方正仿宋"/>
        <charset val="134"/>
      </rPr>
      <t>、</t>
    </r>
    <r>
      <rPr>
        <sz val="10"/>
        <rFont val="Times New Roman"/>
        <charset val="134"/>
      </rPr>
      <t>RJ57G7DXV826</t>
    </r>
  </si>
  <si>
    <t>2023-09-18~2023-09-26</t>
  </si>
  <si>
    <r>
      <rPr>
        <sz val="10"/>
        <rFont val="Times New Roman"/>
        <charset val="134"/>
      </rPr>
      <t>RJ0669UD8980</t>
    </r>
    <r>
      <rPr>
        <sz val="10"/>
        <rFont val="方正仿宋"/>
        <charset val="134"/>
      </rPr>
      <t>、</t>
    </r>
    <r>
      <rPr>
        <sz val="10"/>
        <rFont val="Times New Roman"/>
        <charset val="134"/>
      </rPr>
      <t>RJ418IFN4340</t>
    </r>
  </si>
  <si>
    <r>
      <rPr>
        <sz val="10"/>
        <rFont val="Times New Roman"/>
        <charset val="134"/>
      </rPr>
      <t>RJ68OT3YAT22</t>
    </r>
    <r>
      <rPr>
        <sz val="10"/>
        <rFont val="方正仿宋"/>
        <charset val="134"/>
      </rPr>
      <t>、</t>
    </r>
    <r>
      <rPr>
        <sz val="10"/>
        <rFont val="Times New Roman"/>
        <charset val="134"/>
      </rPr>
      <t>RJ99KFCK6R46</t>
    </r>
  </si>
  <si>
    <r>
      <rPr>
        <sz val="10"/>
        <rFont val="Times New Roman"/>
        <charset val="134"/>
      </rPr>
      <t>RJ44NMES2H07</t>
    </r>
    <r>
      <rPr>
        <sz val="10"/>
        <rFont val="方正仿宋"/>
        <charset val="134"/>
      </rPr>
      <t>、</t>
    </r>
    <r>
      <rPr>
        <sz val="10"/>
        <rFont val="Times New Roman"/>
        <charset val="134"/>
      </rPr>
      <t>RJ58F432O908</t>
    </r>
  </si>
  <si>
    <r>
      <rPr>
        <sz val="10"/>
        <rFont val="Times New Roman"/>
        <charset val="134"/>
      </rPr>
      <t>RJ46KA4CF775</t>
    </r>
    <r>
      <rPr>
        <sz val="10"/>
        <rFont val="方正仿宋"/>
        <charset val="134"/>
      </rPr>
      <t>、</t>
    </r>
    <r>
      <rPr>
        <sz val="10"/>
        <rFont val="Times New Roman"/>
        <charset val="134"/>
      </rPr>
      <t>RJ55U6Z7XD77</t>
    </r>
  </si>
  <si>
    <t>2023-09-02~2023-09-15</t>
  </si>
  <si>
    <r>
      <rPr>
        <sz val="10"/>
        <rFont val="Times New Roman"/>
        <charset val="134"/>
      </rPr>
      <t>RJ146K8XF874</t>
    </r>
    <r>
      <rPr>
        <sz val="10"/>
        <rFont val="方正仿宋"/>
        <charset val="134"/>
      </rPr>
      <t>、</t>
    </r>
    <r>
      <rPr>
        <sz val="10"/>
        <rFont val="Times New Roman"/>
        <charset val="134"/>
      </rPr>
      <t>RJ87Y64V5X25</t>
    </r>
  </si>
  <si>
    <r>
      <rPr>
        <sz val="10"/>
        <rFont val="Times New Roman"/>
        <charset val="134"/>
      </rPr>
      <t>2023-09-21~2023-09-23</t>
    </r>
    <r>
      <rPr>
        <sz val="10"/>
        <rFont val="方正仿宋"/>
        <charset val="134"/>
      </rPr>
      <t>、</t>
    </r>
    <r>
      <rPr>
        <sz val="10"/>
        <rFont val="Times New Roman"/>
        <charset val="134"/>
      </rPr>
      <t>2023-09-14~2023-09-15</t>
    </r>
  </si>
  <si>
    <t>RJ95KFW4JR17</t>
  </si>
  <si>
    <t>2023-09-19~2023-09-21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</si>
  <si>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天，未在川内过夜</t>
    </r>
  </si>
  <si>
    <t>RJ48N75YEQ73</t>
  </si>
  <si>
    <t>2023-09-22~2023-09-25</t>
  </si>
  <si>
    <r>
      <rPr>
        <sz val="10"/>
        <rFont val="Times New Roman"/>
        <charset val="134"/>
      </rPr>
      <t>RJ39IG2M3586</t>
    </r>
    <r>
      <rPr>
        <sz val="10"/>
        <rFont val="方正仿宋"/>
        <charset val="134"/>
      </rPr>
      <t>、</t>
    </r>
    <r>
      <rPr>
        <sz val="10"/>
        <rFont val="Times New Roman"/>
        <charset val="134"/>
      </rPr>
      <t>RJ04F6W3PD77</t>
    </r>
  </si>
  <si>
    <t>2023-09-13~2023-09-25</t>
  </si>
  <si>
    <r>
      <rPr>
        <sz val="10"/>
        <rFont val="Times New Roman"/>
        <charset val="134"/>
      </rPr>
      <t>RJ843U1QX997</t>
    </r>
    <r>
      <rPr>
        <sz val="10"/>
        <rFont val="方正仿宋"/>
        <charset val="134"/>
      </rPr>
      <t>、</t>
    </r>
    <r>
      <rPr>
        <sz val="10"/>
        <rFont val="Times New Roman"/>
        <charset val="134"/>
      </rPr>
      <t>RJ497RR6DD43</t>
    </r>
  </si>
  <si>
    <t>2023-09-07~2023-09-16</t>
  </si>
  <si>
    <r>
      <rPr>
        <sz val="10"/>
        <rFont val="Times New Roman"/>
        <charset val="134"/>
      </rPr>
      <t>RJ77VKFLNT12</t>
    </r>
    <r>
      <rPr>
        <sz val="10"/>
        <rFont val="方正仿宋"/>
        <charset val="134"/>
      </rPr>
      <t>、</t>
    </r>
    <r>
      <rPr>
        <sz val="10"/>
        <rFont val="Times New Roman"/>
        <charset val="134"/>
      </rPr>
      <t>RJ52THTO2E63</t>
    </r>
  </si>
  <si>
    <r>
      <rPr>
        <sz val="10"/>
        <rFont val="Times New Roman"/>
        <charset val="134"/>
      </rPr>
      <t>RJ39MKH5A704</t>
    </r>
    <r>
      <rPr>
        <sz val="10"/>
        <rFont val="方正仿宋"/>
        <charset val="134"/>
      </rPr>
      <t>、</t>
    </r>
    <r>
      <rPr>
        <sz val="10"/>
        <rFont val="Times New Roman"/>
        <charset val="134"/>
      </rPr>
      <t>RJ228MP55378</t>
    </r>
  </si>
  <si>
    <r>
      <rPr>
        <sz val="10"/>
        <rFont val="Times New Roman"/>
        <charset val="134"/>
      </rPr>
      <t>2023-09-15~2023-09-16</t>
    </r>
    <r>
      <rPr>
        <sz val="10"/>
        <rFont val="方正仿宋"/>
        <charset val="134"/>
      </rPr>
      <t>、</t>
    </r>
    <r>
      <rPr>
        <sz val="10"/>
        <rFont val="Times New Roman"/>
        <charset val="134"/>
      </rPr>
      <t>2023-09-05~2023-09-06</t>
    </r>
  </si>
  <si>
    <r>
      <rPr>
        <sz val="10"/>
        <rFont val="Times New Roman"/>
        <charset val="134"/>
      </rPr>
      <t>RJ98ALT4FA98</t>
    </r>
    <r>
      <rPr>
        <sz val="10"/>
        <rFont val="方正仿宋"/>
        <charset val="134"/>
      </rPr>
      <t>、</t>
    </r>
    <r>
      <rPr>
        <sz val="10"/>
        <rFont val="Times New Roman"/>
        <charset val="134"/>
      </rPr>
      <t>RJ337DXOTA41</t>
    </r>
  </si>
  <si>
    <r>
      <rPr>
        <sz val="10"/>
        <rFont val="Times New Roman"/>
        <charset val="134"/>
      </rPr>
      <t>2023-09-11~2023-09-12</t>
    </r>
    <r>
      <rPr>
        <sz val="10"/>
        <rFont val="方正仿宋"/>
        <charset val="134"/>
      </rPr>
      <t>、</t>
    </r>
    <r>
      <rPr>
        <sz val="10"/>
        <rFont val="Times New Roman"/>
        <charset val="134"/>
      </rPr>
      <t>2023-09-02~2023-09-03</t>
    </r>
  </si>
  <si>
    <t>RJ79O9015305</t>
  </si>
  <si>
    <t>2023-08-24~2023-08-27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</si>
  <si>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天，未在川内过夜</t>
    </r>
  </si>
  <si>
    <t>RJ28HF44A312</t>
  </si>
  <si>
    <t>2023-08-14~2023-08-25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</si>
  <si>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10</t>
    </r>
    <r>
      <rPr>
        <sz val="10"/>
        <rFont val="方正仿宋"/>
        <charset val="134"/>
      </rPr>
      <t>天，未在川内过夜</t>
    </r>
  </si>
  <si>
    <t>RJ63KB1AIZ85</t>
  </si>
  <si>
    <t>2023-07-28~2023-08-05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</si>
  <si>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7</t>
    </r>
    <r>
      <rPr>
        <sz val="10"/>
        <rFont val="方正仿宋"/>
        <charset val="134"/>
      </rPr>
      <t>天，未在川内过夜</t>
    </r>
  </si>
  <si>
    <t>RJ69U6LAV412</t>
  </si>
  <si>
    <t>2023-07-09~2023-07-17</t>
  </si>
  <si>
    <t>RJ35EFR1DL18</t>
  </si>
  <si>
    <t>2023-07-17~2023-07-23</t>
  </si>
  <si>
    <t>RJ991OIKFO83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</si>
  <si>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天无关系证明；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天为</t>
    </r>
    <r>
      <rPr>
        <sz val="10"/>
        <rFont val="Times New Roman"/>
        <charset val="134"/>
      </rPr>
      <t>2024</t>
    </r>
    <r>
      <rPr>
        <sz val="10"/>
        <rFont val="方正仿宋"/>
        <charset val="134"/>
      </rPr>
      <t>年；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天无酒店资料</t>
    </r>
    <r>
      <rPr>
        <sz val="10"/>
        <rFont val="Times New Roman"/>
        <charset val="134"/>
      </rPr>
      <t xml:space="preserve">
</t>
    </r>
  </si>
  <si>
    <t>RJ05JZO2PL74</t>
  </si>
  <si>
    <t>RJ982EF8R587</t>
  </si>
  <si>
    <t>2023-12-18~2023-12-23</t>
  </si>
  <si>
    <t>RJ23VLW3TD88</t>
  </si>
  <si>
    <t>2023-12-16~2023-12-24</t>
  </si>
  <si>
    <t>RJ71WOO0PW02</t>
  </si>
  <si>
    <t>2023-12-31~2024-01-07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</si>
  <si>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7</t>
    </r>
    <r>
      <rPr>
        <sz val="10"/>
        <rFont val="方正仿宋"/>
        <charset val="134"/>
      </rPr>
      <t>天，为</t>
    </r>
    <r>
      <rPr>
        <sz val="10"/>
        <rFont val="Times New Roman"/>
        <charset val="134"/>
      </rPr>
      <t>2024</t>
    </r>
    <r>
      <rPr>
        <sz val="10"/>
        <rFont val="方正仿宋"/>
        <charset val="134"/>
      </rPr>
      <t>年，不符合最低补助标准</t>
    </r>
  </si>
  <si>
    <t>RJ29QYAJ7G75</t>
  </si>
  <si>
    <t>RJ827V1I1647</t>
  </si>
  <si>
    <t>RJ93DS3U4N52</t>
  </si>
  <si>
    <t>RJ26IL5FNR34</t>
  </si>
  <si>
    <t>RJ16JS0P4B40</t>
  </si>
  <si>
    <t>RJ126Q9EC998</t>
  </si>
  <si>
    <t>RJ67AC6Y7R35</t>
  </si>
  <si>
    <t>RJ48LX0L3G65</t>
  </si>
  <si>
    <t>RJ26KYE11E47</t>
  </si>
  <si>
    <t>RJ84NPSLM603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</si>
  <si>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天无酒店资料；</t>
    </r>
  </si>
  <si>
    <t>RJ10ZHM2IS97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</si>
  <si>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天无酒店资料；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天无发票</t>
    </r>
  </si>
  <si>
    <t>RJ10A5FHN887</t>
  </si>
  <si>
    <t>RJ98AELZS988</t>
  </si>
  <si>
    <t>RJ70COETSK11</t>
  </si>
  <si>
    <t>2023-12-14~2023-12-22</t>
  </si>
  <si>
    <t>RJ27CP3GV053</t>
  </si>
  <si>
    <t>RJ63AF4VVG77</t>
  </si>
  <si>
    <t>RJ94JXIX9360</t>
  </si>
  <si>
    <t>RJ69S0YRXU74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</si>
  <si>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天无酒店资料；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天无发票</t>
    </r>
  </si>
  <si>
    <t>RJ83R85AAH76</t>
  </si>
  <si>
    <t>RJ48LQDV9C10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</si>
  <si>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天无发票；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天为</t>
    </r>
    <r>
      <rPr>
        <sz val="10"/>
        <rFont val="Times New Roman"/>
        <charset val="134"/>
      </rPr>
      <t>2024</t>
    </r>
    <r>
      <rPr>
        <sz val="10"/>
        <rFont val="方正仿宋"/>
        <charset val="134"/>
      </rPr>
      <t>年</t>
    </r>
  </si>
  <si>
    <t>RJ20RW6ZQ115</t>
  </si>
  <si>
    <t>RJ0541ZWTK91</t>
  </si>
  <si>
    <t>RJ96550XVR33</t>
  </si>
  <si>
    <t>RJ2554ZBOR28</t>
  </si>
  <si>
    <t>RJ58W696XH44</t>
  </si>
  <si>
    <t>RJ92LWPE3G74</t>
  </si>
  <si>
    <t>RJ05A7O3I128</t>
  </si>
  <si>
    <t>2023-12-15~2023-12-22</t>
  </si>
  <si>
    <t>RJ82RP03UQ05</t>
  </si>
  <si>
    <t>2023-12-13~2023-12-20</t>
  </si>
  <si>
    <t>RJ55M6QPHC68</t>
  </si>
  <si>
    <t>RJ09B1OACF02</t>
  </si>
  <si>
    <t>RJ37RWARO602</t>
  </si>
  <si>
    <t>2023-12-08~2023-12-15</t>
  </si>
  <si>
    <t>RJ65CQEDNT47</t>
  </si>
  <si>
    <t>2023-12-05~2023-12-12</t>
  </si>
  <si>
    <t>RJ91MLC2M393</t>
  </si>
  <si>
    <t>RJ18686Y9Q00</t>
  </si>
  <si>
    <t>RJ193XUGSV98</t>
  </si>
  <si>
    <t>RJ43HITJMX46</t>
  </si>
  <si>
    <t>RJ3616AQOE12</t>
  </si>
  <si>
    <t>RJ12GHSNNC52</t>
  </si>
  <si>
    <t>2023-11-07~2023-11-15</t>
  </si>
  <si>
    <t>RJ98KKJY4L78</t>
  </si>
  <si>
    <t>2023-11-06~2023-11-15</t>
  </si>
  <si>
    <t>RJ83JR680055</t>
  </si>
  <si>
    <t>2023-11-05~2023-11-11</t>
  </si>
  <si>
    <t>RJ537AYYZC28</t>
  </si>
  <si>
    <t>2023-11-05~2023-11-14</t>
  </si>
  <si>
    <t>RJ590PBQSS64</t>
  </si>
  <si>
    <t>RJ5609PZQE37</t>
  </si>
  <si>
    <t>RJ54W6LRDD95</t>
  </si>
  <si>
    <t>2023-11-29~2023-12-06</t>
  </si>
  <si>
    <t>RJ95K4IVOL20</t>
  </si>
  <si>
    <t>RJ07XS5F2440</t>
  </si>
  <si>
    <t>RJ11S31JY446</t>
  </si>
  <si>
    <t>RJ056HT6EB21</t>
  </si>
  <si>
    <t>RJ77MU6STN66</t>
  </si>
  <si>
    <t>RJ69DL86LS38</t>
  </si>
  <si>
    <t>RJ50Q15NS010</t>
  </si>
  <si>
    <t>RJ31EV2XFA57</t>
  </si>
  <si>
    <t>2023-11-16~2023-11-20</t>
  </si>
  <si>
    <t>RJ96BUQ36W42</t>
  </si>
  <si>
    <t>RJ38DNVTLW43</t>
  </si>
  <si>
    <t>RJ12B3CY2P80</t>
  </si>
  <si>
    <t>2023-11-12~2023-11-17</t>
  </si>
  <si>
    <t>RJ66B14W7M88</t>
  </si>
  <si>
    <t>RJ93P3YN1O28</t>
  </si>
  <si>
    <t>RJ474SEJN866</t>
  </si>
  <si>
    <t>2023-11-10~2023-11-17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</si>
  <si>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天无酒店资料；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天无发票</t>
    </r>
  </si>
  <si>
    <t>RJ89QE34D647</t>
  </si>
  <si>
    <t>2023-11-08~2023-11-15</t>
  </si>
  <si>
    <t>RJ63ATAE7032</t>
  </si>
  <si>
    <t>RJ80NOKS0H37</t>
  </si>
  <si>
    <t>RJ50CYEY9X20</t>
  </si>
  <si>
    <t>2023-11-06~2023-11-17</t>
  </si>
  <si>
    <t>RJ17SD1TIE26</t>
  </si>
  <si>
    <t>RJ03RR64W732</t>
  </si>
  <si>
    <t>RJ9867VROG60</t>
  </si>
  <si>
    <t>RJ223I3FO758</t>
  </si>
  <si>
    <t>RJ61FVUS2265</t>
  </si>
  <si>
    <t>RJ71G2DS5R01</t>
  </si>
  <si>
    <t>RJ05JTR10T36</t>
  </si>
  <si>
    <t>RJ12AV615396</t>
  </si>
  <si>
    <t>RJ7873FQFV51</t>
  </si>
  <si>
    <t>RJ89LHREAF16</t>
  </si>
  <si>
    <t>RJ47933BH416</t>
  </si>
  <si>
    <t>RJ03AUUD5I46</t>
  </si>
  <si>
    <t>RJ93VDLIZC87</t>
  </si>
  <si>
    <t>RJ78JPYT7N88</t>
  </si>
  <si>
    <t>RJ77WFFP1274</t>
  </si>
  <si>
    <t>2023-11-21~2023-11-30</t>
  </si>
  <si>
    <t>RJ26N2RXIJ51</t>
  </si>
  <si>
    <t>RJ3118BWOI77</t>
  </si>
  <si>
    <t>RJ529LU9UG17</t>
  </si>
  <si>
    <t>2023-11-15~2023-11-21</t>
  </si>
  <si>
    <t>RJ98D0HPHU03</t>
  </si>
  <si>
    <t>2023-11-14~2023-11-18</t>
  </si>
  <si>
    <t>RJ86MATY4W92</t>
  </si>
  <si>
    <t>RJ37OCD6DY16</t>
  </si>
  <si>
    <t>RJ39K7SH4K78</t>
  </si>
  <si>
    <t>RJ67F6ASJL40</t>
  </si>
  <si>
    <t>RJ79OZG2DR21</t>
  </si>
  <si>
    <t>RJ90SR779L23</t>
  </si>
  <si>
    <t>RJ39478Y2F68</t>
  </si>
  <si>
    <t>RJ307KFCAN67</t>
  </si>
  <si>
    <t>2023-10-19~2023-10-25</t>
  </si>
  <si>
    <t>RJ77RI1NIE10</t>
  </si>
  <si>
    <t>RJ216PEGST95</t>
  </si>
  <si>
    <t>RJ062T9DUN62</t>
  </si>
  <si>
    <t>RJ23W624V134</t>
  </si>
  <si>
    <t>2023-10-29~2023-11-02</t>
  </si>
  <si>
    <t>RJ26UTDIC172</t>
  </si>
  <si>
    <t>2023-10-17~2023-10-25</t>
  </si>
  <si>
    <t>RJ36GNGQNY83</t>
  </si>
  <si>
    <t>2023-10-18~2023-11-03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</si>
  <si>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天，仅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天资料齐全</t>
    </r>
  </si>
  <si>
    <t>RJ57NE31N038</t>
  </si>
  <si>
    <t>RJ144T28PQ67</t>
  </si>
  <si>
    <t>RJ68GRAXNX48</t>
  </si>
  <si>
    <t>2023-10-10~2023-10-16</t>
  </si>
  <si>
    <t>RJ830QJMZN02</t>
  </si>
  <si>
    <t>RJ12WMF5KY41</t>
  </si>
  <si>
    <t>RJ32O0X6W463</t>
  </si>
  <si>
    <t>RJ75V9HF0M21</t>
  </si>
  <si>
    <t>RJ08ZAM2JX26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</si>
  <si>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天，无酒店任何资料</t>
    </r>
  </si>
  <si>
    <t>RJ62N80BHI73</t>
  </si>
  <si>
    <t>RJ00ZGB0K687</t>
  </si>
  <si>
    <t>RJ86IPD9PX03</t>
  </si>
  <si>
    <t>2023-10-23~2023-11-04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</si>
  <si>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9</t>
    </r>
    <r>
      <rPr>
        <sz val="10"/>
        <rFont val="方正仿宋"/>
        <charset val="134"/>
      </rPr>
      <t>天，无酒店任何资料</t>
    </r>
  </si>
  <si>
    <t>RJ128Z9NI762</t>
  </si>
  <si>
    <t>RJ718EJW9E41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</si>
  <si>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天，无酒店任何资料</t>
    </r>
  </si>
  <si>
    <t>RJ21TW5VLV44</t>
  </si>
  <si>
    <t>RJ66VKV3F815</t>
  </si>
  <si>
    <t>RJ465LCMJ112</t>
  </si>
  <si>
    <t>RJ75ANA05C80</t>
  </si>
  <si>
    <t>RJ23CPILAL51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</si>
  <si>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天，无酒店任何资料</t>
    </r>
  </si>
  <si>
    <t>RJ58Q7BUS954</t>
  </si>
  <si>
    <t>RJ31KH8Y8687</t>
  </si>
  <si>
    <t>RJ83SC3IUU31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</si>
  <si>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天，无酒店任何资料</t>
    </r>
  </si>
  <si>
    <t>RJ34KF5IGB36</t>
  </si>
  <si>
    <t>RJ279MVP9E14</t>
  </si>
  <si>
    <t>RJ42RK5R3O73</t>
  </si>
  <si>
    <t>RJ99TZ5EDR64</t>
  </si>
  <si>
    <r>
      <rPr>
        <sz val="10"/>
        <rFont val="方正仿宋"/>
        <charset val="134"/>
      </rPr>
      <t>成都市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雅安市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甘孜藏族自治州</t>
    </r>
  </si>
  <si>
    <t>RJ273ALYUO63</t>
  </si>
  <si>
    <r>
      <rPr>
        <sz val="10"/>
        <rFont val="方正仿宋"/>
        <charset val="134"/>
      </rPr>
      <t>成都市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绵阳市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广元市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巴中市</t>
    </r>
  </si>
  <si>
    <t>2023-10-30~2023-11-05</t>
  </si>
  <si>
    <t>RJ72PEU81X48</t>
  </si>
  <si>
    <t>RJ08N4M9HR25</t>
  </si>
  <si>
    <t>2023-10-22~2023-10-28</t>
  </si>
  <si>
    <t>RJ99VQBI6V97</t>
  </si>
  <si>
    <t>2023-10-21~2023-10-27</t>
  </si>
  <si>
    <t>RJ54Y8T5FV96</t>
  </si>
  <si>
    <t>2023-10-19~2023-10-27</t>
  </si>
  <si>
    <t>RJ549FXB5D17</t>
  </si>
  <si>
    <t>2023-10-18~2023-10-24</t>
  </si>
  <si>
    <t>RJ876N1TAM10</t>
  </si>
  <si>
    <t>2023-10-14~2023-10-25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</si>
  <si>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8</t>
    </r>
    <r>
      <rPr>
        <sz val="10"/>
        <rFont val="方正仿宋"/>
        <charset val="134"/>
      </rPr>
      <t>天，无酒店任何资料</t>
    </r>
  </si>
  <si>
    <t>RJ30SP4QKX38</t>
  </si>
  <si>
    <t>2023-10-14~2023-10-20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</si>
  <si>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天，无酒店任何资料；</t>
    </r>
  </si>
  <si>
    <t>RJ67Z16PCB16</t>
  </si>
  <si>
    <t>2023-10-12~2023-10-23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</si>
  <si>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8</t>
    </r>
    <r>
      <rPr>
        <sz val="10"/>
        <rFont val="方正仿宋"/>
        <charset val="134"/>
      </rPr>
      <t>天，无任何酒店资料；</t>
    </r>
  </si>
  <si>
    <t>RJ7019HRD745</t>
  </si>
  <si>
    <t>2023-10-10~2023-10-18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</si>
  <si>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天，无任何酒店资料</t>
    </r>
  </si>
  <si>
    <t>RJ02VJURZ258</t>
  </si>
  <si>
    <t>RJ97MOGUP335</t>
  </si>
  <si>
    <r>
      <rPr>
        <sz val="10"/>
        <rFont val="方正仿宋"/>
        <charset val="134"/>
      </rPr>
      <t>成都市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广元市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巴中市</t>
    </r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</si>
  <si>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天，无酒店任何资料</t>
    </r>
  </si>
  <si>
    <t>RJ92J65Y5257</t>
  </si>
  <si>
    <t>2023-10-10~2023-10-21</t>
  </si>
  <si>
    <t>RJ77ZD25NZ24</t>
  </si>
  <si>
    <t>RJ78LPP3DK06</t>
  </si>
  <si>
    <t>RJ81HYVUSY04</t>
  </si>
  <si>
    <t>RJ64ZKQFCS82</t>
  </si>
  <si>
    <t>RJ61GOMVFI08</t>
  </si>
  <si>
    <t>RJ31Z29Z1467</t>
  </si>
  <si>
    <t>RJ05C65G7G84</t>
  </si>
  <si>
    <t>RJ67RJRZCT34</t>
  </si>
  <si>
    <t>2023-10-29~2023-11-07</t>
  </si>
  <si>
    <t>RJ44LWQ9EK73</t>
  </si>
  <si>
    <t>RJ43R2UXKO90</t>
  </si>
  <si>
    <t>RJ593DW59J96</t>
  </si>
  <si>
    <t>RJ72PD56C515</t>
  </si>
  <si>
    <t>RJ26AC6RLS51</t>
  </si>
  <si>
    <t>2023-10-24~2023-11-07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</si>
  <si>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11</t>
    </r>
    <r>
      <rPr>
        <sz val="10"/>
        <rFont val="方正仿宋"/>
        <charset val="134"/>
      </rPr>
      <t>天，无酒店任何资料</t>
    </r>
  </si>
  <si>
    <t>RJ671BG8KS32</t>
  </si>
  <si>
    <t>RJ35RLSEOA31</t>
  </si>
  <si>
    <t>RJ19F2C2F666</t>
  </si>
  <si>
    <t>RJ33HEPQ0L35</t>
  </si>
  <si>
    <t>RJ9322SOYE90</t>
  </si>
  <si>
    <t>RJ10T15Y6095</t>
  </si>
  <si>
    <t>RJ199DZ63U54</t>
  </si>
  <si>
    <t>RJ62JPF83G40</t>
  </si>
  <si>
    <t>RJ76P2DOGO45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</si>
  <si>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天，无酒店任何资料；</t>
    </r>
  </si>
  <si>
    <t>RJ32YIN6LB70</t>
  </si>
  <si>
    <r>
      <rPr>
        <sz val="10"/>
        <rFont val="方正仿宋"/>
        <charset val="134"/>
      </rPr>
      <t>成都市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阿坝藏族羌族自治州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甘孜藏族自治州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乐山市</t>
    </r>
  </si>
  <si>
    <t>RJ27TQI5E690</t>
  </si>
  <si>
    <t>RJ16KB7FT988</t>
  </si>
  <si>
    <t>RJ49SPR7VM34</t>
  </si>
  <si>
    <t>RJ69E1B75O63</t>
  </si>
  <si>
    <t>RJ928C40N128</t>
  </si>
  <si>
    <t>RJ381SWGGV34</t>
  </si>
  <si>
    <t>RJ11KO9EQL77</t>
  </si>
  <si>
    <t>RJ79YY147G62</t>
  </si>
  <si>
    <t>2023-10-20~2023-10-28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</si>
  <si>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天，未在川内过夜</t>
    </r>
  </si>
  <si>
    <t>RJ39G5S6EG08</t>
  </si>
  <si>
    <t>RJ591UMWIE85</t>
  </si>
  <si>
    <t>RJ57CHFXB970</t>
  </si>
  <si>
    <t>RJ38Q90GMJ16</t>
  </si>
  <si>
    <t>2023-10-17~2023-10-26</t>
  </si>
  <si>
    <t>RJ96GY0SN022</t>
  </si>
  <si>
    <r>
      <rPr>
        <sz val="10"/>
        <rFont val="方正仿宋"/>
        <charset val="134"/>
      </rPr>
      <t>成都市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乐山市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雅安市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阿坝藏族羌族自治州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甘孜藏族自治州</t>
    </r>
  </si>
  <si>
    <t>2023-10-17~2023-11-07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</si>
  <si>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18</t>
    </r>
    <r>
      <rPr>
        <sz val="10"/>
        <rFont val="方正仿宋"/>
        <charset val="134"/>
      </rPr>
      <t>天，无酒店任何资料</t>
    </r>
  </si>
  <si>
    <t>RJ980GMT2K76</t>
  </si>
  <si>
    <t>RJ84YKJFL400</t>
  </si>
  <si>
    <r>
      <rPr>
        <sz val="10"/>
        <rFont val="方正仿宋"/>
        <charset val="134"/>
      </rPr>
      <t>成都市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阿坝藏族羌族自治州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甘孜藏族自治州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雅安市</t>
    </r>
  </si>
  <si>
    <t>2023-10-17~2023-10-31</t>
  </si>
  <si>
    <t>RJ12PGZG5452</t>
  </si>
  <si>
    <t>RJ37O2WTUT48</t>
  </si>
  <si>
    <t>RJ82BDQNL298</t>
  </si>
  <si>
    <t>RJ55DAH6NG28</t>
  </si>
  <si>
    <t>2023-10-16~2023-10-27</t>
  </si>
  <si>
    <t>RJ88BRQVYM17</t>
  </si>
  <si>
    <r>
      <rPr>
        <sz val="10"/>
        <rFont val="方正仿宋"/>
        <charset val="134"/>
      </rPr>
      <t>成都市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雅安市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阿坝藏族羌族自治州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甘孜藏族自治州</t>
    </r>
  </si>
  <si>
    <t>RJ00VEH0U407</t>
  </si>
  <si>
    <t>RJ596HJG9Y32</t>
  </si>
  <si>
    <t>RJ169L74BM56</t>
  </si>
  <si>
    <t>RJ13O8AHF920</t>
  </si>
  <si>
    <t>RJ99FMWR6F80</t>
  </si>
  <si>
    <t>RJ13EC8GES42</t>
  </si>
  <si>
    <r>
      <rPr>
        <sz val="10"/>
        <rFont val="方正仿宋"/>
        <charset val="134"/>
      </rPr>
      <t>成都市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甘孜藏族自治州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阿坝藏族羌族自治州</t>
    </r>
  </si>
  <si>
    <t>RJ524LWQPG06</t>
  </si>
  <si>
    <t>RJ61RSUU8N56</t>
  </si>
  <si>
    <t>RJ98RZD18857</t>
  </si>
  <si>
    <t>RJ19RXL81D85</t>
  </si>
  <si>
    <t>RJ05NY287V71</t>
  </si>
  <si>
    <r>
      <rPr>
        <sz val="10"/>
        <rFont val="方正仿宋"/>
        <charset val="134"/>
      </rPr>
      <t>成都市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宜宾市</t>
    </r>
  </si>
  <si>
    <t>2023-10-08~2023-10-12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</si>
  <si>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天无关系证明</t>
    </r>
  </si>
  <si>
    <t>RJ53JP6S3C25</t>
  </si>
  <si>
    <t>2023-10-06~2023-10-16</t>
  </si>
  <si>
    <t>RJ82QS30T773</t>
  </si>
  <si>
    <t>RJ11BRUPNH78</t>
  </si>
  <si>
    <t>2023-09-25~2023-09-29</t>
  </si>
  <si>
    <t>RJ18EKSCMS32</t>
  </si>
  <si>
    <t>2023-09-27~2023-10-03</t>
  </si>
  <si>
    <t>RJ43E2H6JE65</t>
  </si>
  <si>
    <t>RJ20NH5CGI15</t>
  </si>
  <si>
    <t>2023-09-24~2023-10-02</t>
  </si>
  <si>
    <t>RJ4459YN3250</t>
  </si>
  <si>
    <t>2023-09-22~2023-09-28</t>
  </si>
  <si>
    <t>RJ28UVIVC277</t>
  </si>
  <si>
    <t>2023-09-21~2023-09-28</t>
  </si>
  <si>
    <t>RJ406RSD4W31</t>
  </si>
  <si>
    <t>2023-09-19~2023-09-25</t>
  </si>
  <si>
    <t>RJ37H03EXB54</t>
  </si>
  <si>
    <t>RJ39YI5ZXT62</t>
  </si>
  <si>
    <t>2023-09-15~2023-09-23</t>
  </si>
  <si>
    <t>RJ45CKW9A058</t>
  </si>
  <si>
    <t>RJ87QCJDP971</t>
  </si>
  <si>
    <t>RJ04Z1QBM844</t>
  </si>
  <si>
    <t>RJ42B9PKI382</t>
  </si>
  <si>
    <t>RJ95DD2DFS77</t>
  </si>
  <si>
    <t>2023-09-25~2023-10-02</t>
  </si>
  <si>
    <t>RJ95P1BR7C65</t>
  </si>
  <si>
    <t>2023-09-23~2023-09-30</t>
  </si>
  <si>
    <t>RJ837PK20C30</t>
  </si>
  <si>
    <t>RJ62J7W2HV44</t>
  </si>
  <si>
    <t>RJ203JW70113</t>
  </si>
  <si>
    <t>RJ573HC8RH97</t>
  </si>
  <si>
    <t>2023-09-15~2023-09-22</t>
  </si>
  <si>
    <t>RJ05IZ6OGX60</t>
  </si>
  <si>
    <t>RJ43L5Q1K404</t>
  </si>
  <si>
    <t>RJ52OJ16XQ00</t>
  </si>
  <si>
    <t>2023-09-11~2023-09-17</t>
  </si>
  <si>
    <t>RJ29C979JK42</t>
  </si>
  <si>
    <t>RJ2984D7YT76</t>
  </si>
  <si>
    <t>RJ85JYV49Z24</t>
  </si>
  <si>
    <t>2023-09-23~2023-09-29</t>
  </si>
  <si>
    <t>RJ84SSLF0T10</t>
  </si>
  <si>
    <t>2023-09-14~2023-09-22</t>
  </si>
  <si>
    <r>
      <rPr>
        <sz val="10"/>
        <rFont val="Times New Roman"/>
        <charset val="134"/>
      </rPr>
      <t>RJ28KWQWZX90</t>
    </r>
    <r>
      <rPr>
        <sz val="10"/>
        <rFont val="方正仿宋"/>
        <charset val="134"/>
      </rPr>
      <t>、</t>
    </r>
    <r>
      <rPr>
        <sz val="10"/>
        <rFont val="Times New Roman"/>
        <charset val="134"/>
      </rPr>
      <t>RJ826BCODY58</t>
    </r>
  </si>
  <si>
    <t>2023-09-13~2023-09-19</t>
  </si>
  <si>
    <t>RJ0189ZA6290</t>
  </si>
  <si>
    <t>2023-09-12~2023-09-18</t>
  </si>
  <si>
    <t>RJ36NP963601</t>
  </si>
  <si>
    <t>2023-09-09~2023-09-15</t>
  </si>
  <si>
    <t>RJ92UBLW9Y51</t>
  </si>
  <si>
    <t>RJ63ZUZBH328</t>
  </si>
  <si>
    <t>RJ59UUQ06695</t>
  </si>
  <si>
    <t>2023-09-22~2023-09-29</t>
  </si>
  <si>
    <t>RJ09R3YJ0U85</t>
  </si>
  <si>
    <t>RJ99DAWLV426</t>
  </si>
  <si>
    <t>RJ18OWEU1J15</t>
  </si>
  <si>
    <t>RJ148W7PPI15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</si>
  <si>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天无酒店资料；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天无发票</t>
    </r>
  </si>
  <si>
    <t>RJ52EGLNNS42</t>
  </si>
  <si>
    <t>RJ929QXO0D22</t>
  </si>
  <si>
    <t>2023-09-16~2023-09-24</t>
  </si>
  <si>
    <r>
      <rPr>
        <sz val="10"/>
        <rFont val="Times New Roman"/>
        <charset val="134"/>
      </rPr>
      <t>RJ05E1WNIG46</t>
    </r>
    <r>
      <rPr>
        <sz val="10"/>
        <rFont val="方正仿宋"/>
        <charset val="134"/>
      </rPr>
      <t>、</t>
    </r>
    <r>
      <rPr>
        <sz val="10"/>
        <rFont val="Times New Roman"/>
        <charset val="134"/>
      </rPr>
      <t>RJ31PWO35W77</t>
    </r>
  </si>
  <si>
    <r>
      <rPr>
        <sz val="10"/>
        <rFont val="Times New Roman"/>
        <charset val="134"/>
      </rPr>
      <t>2023-09-16~2023-09-23</t>
    </r>
    <r>
      <rPr>
        <sz val="10"/>
        <rFont val="方正仿宋"/>
        <charset val="134"/>
      </rPr>
      <t>、</t>
    </r>
    <r>
      <rPr>
        <sz val="10"/>
        <rFont val="Times New Roman"/>
        <charset val="134"/>
      </rPr>
      <t>2023-09-16~2023-09-23</t>
    </r>
  </si>
  <si>
    <t>RJ25TL51S226</t>
  </si>
  <si>
    <t>2023-09-15~2023-09-24</t>
  </si>
  <si>
    <t>RJ41GK3VRT63</t>
  </si>
  <si>
    <t>RJ84HRYXBZ10</t>
  </si>
  <si>
    <t>RJ65H0BLJ100</t>
  </si>
  <si>
    <t>RJ546CIMNK58</t>
  </si>
  <si>
    <t>RJ80ALEWPB84</t>
  </si>
  <si>
    <t>RJ12PYBSVX83</t>
  </si>
  <si>
    <t>RJ11I96NIO02</t>
  </si>
  <si>
    <t>2023-09-10~2023-09-19</t>
  </si>
  <si>
    <t>RJ15BB79M421</t>
  </si>
  <si>
    <t>RJ76UGFUTV36</t>
  </si>
  <si>
    <t>RJ60WTH1QK96</t>
  </si>
  <si>
    <t>RJ38OVEHCH23</t>
  </si>
  <si>
    <t>RJ97H4LJ9K76</t>
  </si>
  <si>
    <t>RJ57XBBH9770</t>
  </si>
  <si>
    <t>2023-09-08~2023-09-15</t>
  </si>
  <si>
    <t>RJ38DORC7W78</t>
  </si>
  <si>
    <t>RJ08FTXWZ911</t>
  </si>
  <si>
    <r>
      <rPr>
        <sz val="10"/>
        <rFont val="方正仿宋"/>
        <charset val="134"/>
      </rPr>
      <t>成都市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内江市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乐山市</t>
    </r>
  </si>
  <si>
    <t>2023-09-06~2023-09-19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</si>
  <si>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天无发票；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天无酒店资料</t>
    </r>
  </si>
  <si>
    <r>
      <rPr>
        <sz val="10"/>
        <rFont val="Times New Roman"/>
        <charset val="134"/>
      </rPr>
      <t>RJ091LY9Y473</t>
    </r>
    <r>
      <rPr>
        <sz val="10"/>
        <rFont val="方正仿宋"/>
        <charset val="134"/>
      </rPr>
      <t>、</t>
    </r>
    <r>
      <rPr>
        <sz val="10"/>
        <rFont val="Times New Roman"/>
        <charset val="134"/>
      </rPr>
      <t>RJ27RLK7M177</t>
    </r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</si>
  <si>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天未在川内过夜；另该两团</t>
    </r>
    <r>
      <rPr>
        <sz val="10"/>
        <rFont val="Times New Roman"/>
        <charset val="134"/>
      </rPr>
      <t>9.8</t>
    </r>
    <r>
      <rPr>
        <sz val="10"/>
        <rFont val="方正仿宋"/>
        <charset val="134"/>
      </rPr>
      <t>日重复行程审减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天（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个团号实为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团）</t>
    </r>
  </si>
  <si>
    <t>RJ72UTXVJS55</t>
  </si>
  <si>
    <t>2023-09-02~2023-09-09</t>
  </si>
  <si>
    <t>RJ696ABT2226</t>
  </si>
  <si>
    <t>RJ10PZO6U512</t>
  </si>
  <si>
    <t>RJ10HZ862E71</t>
  </si>
  <si>
    <t>2023-08-07~2023-08-14</t>
  </si>
  <si>
    <t>RJ869BFA2L81</t>
  </si>
  <si>
    <t>RJ54QZ1CMJ65</t>
  </si>
  <si>
    <t>2023-08-13~2023-08-20</t>
  </si>
  <si>
    <t>RJ96V4CTS251</t>
  </si>
  <si>
    <t>RJ20G92BQJ84</t>
  </si>
  <si>
    <t>RJ35CMJAIV83</t>
  </si>
  <si>
    <t>RJ34JYEUAB90</t>
  </si>
  <si>
    <t>2023-08-15~2023-08-22</t>
  </si>
  <si>
    <t>RJ87DWPCGR30</t>
  </si>
  <si>
    <t>2023-08-30~2023-09-06</t>
  </si>
  <si>
    <t>RJ07088XYG65</t>
  </si>
  <si>
    <t>RJ89YRJVTS17</t>
  </si>
  <si>
    <t>RJ50UCGX2246</t>
  </si>
  <si>
    <t>RJ696JFHQT70</t>
  </si>
  <si>
    <t>RJ79SI4KIT54</t>
  </si>
  <si>
    <t>RJ64KAIRLE94</t>
  </si>
  <si>
    <t>RJ70CS5YFL85</t>
  </si>
  <si>
    <t>RJ43OD0TWH41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</si>
  <si>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天无酒店资料</t>
    </r>
  </si>
  <si>
    <t>RJ26JB1WEC08</t>
  </si>
  <si>
    <t>2023-08-10~2023-08-17</t>
  </si>
  <si>
    <t>RJ354JN2PB25</t>
  </si>
  <si>
    <t>2023-08-04~2023-08-11</t>
  </si>
  <si>
    <t>RJ79ONJ6J044</t>
  </si>
  <si>
    <t>2023-08-01~2023-08-08</t>
  </si>
  <si>
    <t>RJ954M4I0S80</t>
  </si>
  <si>
    <t>2023-07-18~2023-07-24</t>
  </si>
  <si>
    <t>RJ94G2T0ET51</t>
  </si>
  <si>
    <t>2023-07-21~2023-07-28</t>
  </si>
  <si>
    <t>RJ05X1EXL202</t>
  </si>
  <si>
    <t>2023-07-11~2023-07-18</t>
  </si>
  <si>
    <t>RJ000FCD6X43</t>
  </si>
  <si>
    <t>2023-07-01~2023-07-09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</si>
  <si>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天未在川内入住；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天无酒店资料；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天无发票</t>
    </r>
  </si>
  <si>
    <t>RJ65EMB2XU75</t>
  </si>
  <si>
    <t>2023-07-01~2023-07-08</t>
  </si>
  <si>
    <t>RJ40IPDM2Z03</t>
  </si>
  <si>
    <t>2023-07-01~2023-07-07</t>
  </si>
  <si>
    <t>RJ61GGYONT96</t>
  </si>
  <si>
    <t>RJ18RPJZ8B22</t>
  </si>
  <si>
    <t>2023-07-29~2023-08-05</t>
  </si>
  <si>
    <t>RJ88UDOZ1148</t>
  </si>
  <si>
    <t>2023-07-15~2023-07-24</t>
  </si>
  <si>
    <t>RJ80D2ZVUS94</t>
  </si>
  <si>
    <t>2023-07-12~2023-07-16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</si>
  <si>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天未在川内入住</t>
    </r>
  </si>
  <si>
    <t>RJ397FAW2ZE7</t>
  </si>
  <si>
    <t>RJ650H0VMZ00</t>
  </si>
  <si>
    <t>2023-06-21~2023-06-28</t>
  </si>
  <si>
    <t>RJ61USRUQ231</t>
  </si>
  <si>
    <t>2023-06-23~2023-06-30</t>
  </si>
  <si>
    <t>510107230602000254 RJ40E23BOK31</t>
  </si>
  <si>
    <t>2023-06-06~2023-06-13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</si>
  <si>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天无酒店资料；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天无发票</t>
    </r>
  </si>
  <si>
    <t>RJ70AACZZN31</t>
  </si>
  <si>
    <t>2023-06-21~2023-06-27</t>
  </si>
  <si>
    <r>
      <rPr>
        <sz val="10"/>
        <rFont val="方正仿宋"/>
        <charset val="134"/>
      </rPr>
      <t>审减数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天，无酒店资料</t>
    </r>
  </si>
  <si>
    <t>RJ618GMPVU51</t>
  </si>
  <si>
    <t>2023-06-07~2023-06-13</t>
  </si>
  <si>
    <t>510107230529000138   RJ70CC4JJ902</t>
  </si>
  <si>
    <t>2023-06-04~2023-06-11</t>
  </si>
  <si>
    <t>510107230527000178  RJ80H6Q9MM25</t>
  </si>
  <si>
    <t>2023-05-30~2023-06-06</t>
  </si>
  <si>
    <r>
      <rPr>
        <sz val="10"/>
        <rFont val="Times New Roman"/>
        <charset val="134"/>
      </rPr>
      <t xml:space="preserve">GJ26N3MSVK91
</t>
    </r>
    <r>
      <rPr>
        <sz val="10"/>
        <color rgb="FFFF0000"/>
        <rFont val="Times New Roman"/>
        <charset val="134"/>
      </rPr>
      <t>RJ26N3MSVK91</t>
    </r>
  </si>
  <si>
    <t>2023-05-31~2023-06-04</t>
  </si>
  <si>
    <t>510107230506000120  RJ98P5C0L898</t>
  </si>
  <si>
    <t>2023-05-18~2023-05-22</t>
  </si>
  <si>
    <t>510107230411000148 RJ28OF4A1X43</t>
  </si>
  <si>
    <t>2023-04-18~2023-04-25</t>
  </si>
  <si>
    <t>审减4天，无酒店资料</t>
  </si>
  <si>
    <t>510107230418000032  RJ661CD5SB13</t>
  </si>
  <si>
    <t>2023-04-20~2023-04-27</t>
  </si>
  <si>
    <t>510107230309000048  RJ71TSOMUM92</t>
  </si>
  <si>
    <r>
      <rPr>
        <sz val="10"/>
        <rFont val="方正仿宋"/>
        <charset val="134"/>
      </rPr>
      <t>成都市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乐山市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雅安市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甘孜藏族自治州</t>
    </r>
  </si>
  <si>
    <t>2023-03-11~2023-03-19</t>
  </si>
  <si>
    <t>510107230316000124  RJ276F3J7974</t>
  </si>
  <si>
    <t>成都乐道国际旅行社2023实际接待来川旅游境外游客人天数总量表</t>
  </si>
  <si>
    <t>RJ40645WOC07</t>
  </si>
  <si>
    <r>
      <rPr>
        <sz val="10"/>
        <rFont val="方正仿宋"/>
        <charset val="134"/>
      </rPr>
      <t>阿坝藏族羌族自治州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成都市</t>
    </r>
  </si>
  <si>
    <t>2023-04-14~2023-04-17</t>
  </si>
  <si>
    <t>RJ44M78Z7O48</t>
  </si>
  <si>
    <t>2023-12-13~2023-12-15</t>
  </si>
  <si>
    <t>RJ29NKSVDO18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</si>
  <si>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晚，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晚超期，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晚无资料，不符合补助标准，全部审减</t>
    </r>
  </si>
  <si>
    <t>RJ18QNRU5950</t>
  </si>
  <si>
    <r>
      <rPr>
        <sz val="10"/>
        <rFont val="方正仿宋"/>
        <charset val="134"/>
      </rPr>
      <t>乐山市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眉山市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成都市</t>
    </r>
  </si>
  <si>
    <t>2023-12-30~2024-01-02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</si>
  <si>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晚，超期</t>
    </r>
  </si>
  <si>
    <t>RJ254M9E6G64</t>
  </si>
  <si>
    <t>2023-12-31~2024-01-03</t>
  </si>
  <si>
    <r>
      <rPr>
        <sz val="10"/>
        <rFont val="Times New Roman"/>
        <charset val="134"/>
      </rPr>
      <t>2023</t>
    </r>
    <r>
      <rPr>
        <sz val="10"/>
        <rFont val="方正仿宋"/>
        <charset val="134"/>
      </rPr>
      <t>年仅</t>
    </r>
    <r>
      <rPr>
        <sz val="10"/>
        <rFont val="Times New Roman"/>
        <charset val="134"/>
      </rPr>
      <t>31</t>
    </r>
    <r>
      <rPr>
        <sz val="10"/>
        <rFont val="方正仿宋"/>
        <charset val="134"/>
      </rPr>
      <t>号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晚，不符合补助标准，全部审减</t>
    </r>
  </si>
  <si>
    <t>RJ98B56RJ635</t>
  </si>
  <si>
    <t>RJ99D9R65M92</t>
  </si>
  <si>
    <t>RJ200HB9FZ52</t>
  </si>
  <si>
    <r>
      <rPr>
        <sz val="10"/>
        <rFont val="方正仿宋"/>
        <charset val="134"/>
      </rPr>
      <t>眉山市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乐山市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成都市</t>
    </r>
  </si>
  <si>
    <t>2023-12-21~2023-12-25</t>
  </si>
  <si>
    <t>RJ100UU91J34</t>
  </si>
  <si>
    <t>RJ405Z3MIQ52</t>
  </si>
  <si>
    <t>2023-12-26~2023-12-28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</si>
  <si>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晚无发票</t>
    </r>
  </si>
  <si>
    <t>RJ3495QQIW42</t>
  </si>
  <si>
    <t>2023-12-28~2023-12-31</t>
  </si>
  <si>
    <t>RJ661XTCR165</t>
  </si>
  <si>
    <t>RJ47DTSZ0X85</t>
  </si>
  <si>
    <t>RJ22X9FMEB91</t>
  </si>
  <si>
    <t>2023-12-29~2024-01-01</t>
  </si>
  <si>
    <t>RJ3099RQD964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</si>
  <si>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晚超期</t>
    </r>
  </si>
  <si>
    <t>RJ09L2NBGY55</t>
  </si>
  <si>
    <t>2023-12-13~2023-12-16</t>
  </si>
  <si>
    <t>RJ33Z6CRVH00</t>
  </si>
  <si>
    <t>RJ23Z3HKE455</t>
  </si>
  <si>
    <t>RJ9120FC7E04</t>
  </si>
  <si>
    <t>RJ82ZWARSU02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</si>
  <si>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晚只有</t>
    </r>
    <r>
      <rPr>
        <sz val="10"/>
        <rFont val="Times New Roman"/>
        <charset val="134"/>
      </rPr>
      <t>29</t>
    </r>
    <r>
      <rPr>
        <sz val="10"/>
        <rFont val="方正仿宋"/>
        <charset val="134"/>
      </rPr>
      <t>人入住资料</t>
    </r>
  </si>
  <si>
    <t>RJ91KLL3M774</t>
  </si>
  <si>
    <t>2023-12-15~2023-12-17</t>
  </si>
  <si>
    <t xml:space="preserve"> RJ888RJL3332</t>
  </si>
  <si>
    <t>2023-12-13~2023-12-18</t>
  </si>
  <si>
    <t>RJ53EK4SO246</t>
  </si>
  <si>
    <t>2023-12-01~2023-12-06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</si>
  <si>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晚酒店少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</t>
    </r>
  </si>
  <si>
    <t>RJ4336E7MK43</t>
  </si>
  <si>
    <t>2023-12-05~2023-12-10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</si>
  <si>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晚超期</t>
    </r>
  </si>
  <si>
    <t>RJ989L7B1H58</t>
  </si>
  <si>
    <t>RJ26CZ08A076</t>
  </si>
  <si>
    <t>2023-12-06~2023-12-09</t>
  </si>
  <si>
    <t>RJ540HBGQY41</t>
  </si>
  <si>
    <t>2023-12-07~2023-12-11</t>
  </si>
  <si>
    <t>RJ96VMB7CW16</t>
  </si>
  <si>
    <t>2023-12-07~2023-12-10</t>
  </si>
  <si>
    <t>RJ27M6VUIQ65</t>
  </si>
  <si>
    <t>2023-12-09~2023-12-11</t>
  </si>
  <si>
    <t>RJ68H10K1C58</t>
  </si>
  <si>
    <t>2023-12-08~2023-12-11</t>
  </si>
  <si>
    <t>RJ1992UFMO05</t>
  </si>
  <si>
    <t>RJ71XRFFX445</t>
  </si>
  <si>
    <t>2023-12-10~2023-12-12</t>
  </si>
  <si>
    <t>RJ2251SGZJ01</t>
  </si>
  <si>
    <t>2023-12-01~2023-12-05</t>
  </si>
  <si>
    <t>RJ49JEL6ZJ92</t>
  </si>
  <si>
    <t>RJ4810G66G44</t>
  </si>
  <si>
    <r>
      <rPr>
        <sz val="10"/>
        <rFont val="方正仿宋"/>
        <charset val="134"/>
      </rPr>
      <t>成都市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眉山市</t>
    </r>
  </si>
  <si>
    <t>2023-12-01~2023-12-04</t>
  </si>
  <si>
    <t>RJ50N7LTT457</t>
  </si>
  <si>
    <t>2023-11-26~2023-11-28</t>
  </si>
  <si>
    <t>RJ14GXB14Z75</t>
  </si>
  <si>
    <t>RJ660EQRUF21</t>
  </si>
  <si>
    <t>2023-11-24~2023-11-27</t>
  </si>
  <si>
    <t>RJ89FMGAD544</t>
  </si>
  <si>
    <t>2023-12-02~2023-12-04</t>
  </si>
  <si>
    <t>RJ42LPVCJX26</t>
  </si>
  <si>
    <t>2023-11-01~2023-11-04</t>
  </si>
  <si>
    <r>
      <rPr>
        <sz val="10"/>
        <rFont val="方正仿宋"/>
        <charset val="134"/>
      </rPr>
      <t>缅甸</t>
    </r>
  </si>
  <si>
    <t>RJ29VFZA7D30</t>
  </si>
  <si>
    <r>
      <rPr>
        <sz val="10"/>
        <rFont val="方正仿宋"/>
        <charset val="134"/>
      </rPr>
      <t>阿坝藏族羌族自治州</t>
    </r>
  </si>
  <si>
    <t>2023-11-02~2023-11-04</t>
  </si>
  <si>
    <t>RJ65POLPF684</t>
  </si>
  <si>
    <t>2023-10-25~2023-10-28</t>
  </si>
  <si>
    <t>RJ22FU560694</t>
  </si>
  <si>
    <t>2023-10-12~2023-10-15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</si>
  <si>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晚，无酒店发票</t>
    </r>
  </si>
  <si>
    <t>RJ57YRUK3440</t>
  </si>
  <si>
    <t>RJ01ZKXJJW86</t>
  </si>
  <si>
    <t>RJ93QQJDQF60</t>
  </si>
  <si>
    <t>RJ28AG6TOB54</t>
  </si>
  <si>
    <t>2023-08-09~2023-08-17</t>
  </si>
  <si>
    <t>RJ72KAP31F14</t>
  </si>
  <si>
    <t>2023-08-15~2023-08-21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</si>
  <si>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晚，无酒店资料</t>
    </r>
  </si>
  <si>
    <t>RJ42711AMP44</t>
  </si>
  <si>
    <t>2023-08-22~2023-08-28</t>
  </si>
  <si>
    <t>RJ26GUT85S08</t>
  </si>
  <si>
    <t>2023-06-14~2023-06-18</t>
  </si>
  <si>
    <t>RJ82JL9CIN16</t>
  </si>
  <si>
    <t>2023-06-08~2023-06-13</t>
  </si>
  <si>
    <t>2024-03-15~2024-03-18</t>
  </si>
  <si>
    <r>
      <rPr>
        <sz val="10"/>
        <rFont val="方正仿宋"/>
        <charset val="134"/>
      </rPr>
      <t>该团在此表出现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次（重复），该处审减</t>
    </r>
  </si>
  <si>
    <t>RJ471WZZKQ32</t>
  </si>
  <si>
    <t>2023-04-14~2023-04-16</t>
  </si>
  <si>
    <t>RJ25RB0QMQ58</t>
  </si>
  <si>
    <t>2023-12-30~2024-01-03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</si>
  <si>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晚，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晚超期</t>
    </r>
  </si>
  <si>
    <t>RJ254XJVKR07</t>
  </si>
  <si>
    <t>RJ84F34Q3833</t>
  </si>
  <si>
    <t>RJ96NNAME808</t>
  </si>
  <si>
    <t>RJ02PI1FSG42</t>
  </si>
  <si>
    <r>
      <rPr>
        <sz val="10"/>
        <rFont val="方正仿宋"/>
        <charset val="134"/>
      </rPr>
      <t>成都市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阿坝藏族羌族自治州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乐山市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眉山市</t>
    </r>
  </si>
  <si>
    <t>RJ3201L73Q12</t>
  </si>
  <si>
    <r>
      <rPr>
        <sz val="10"/>
        <rFont val="方正仿宋"/>
        <charset val="134"/>
      </rPr>
      <t>乐山市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眉山市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阿坝藏族羌族自治州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成都市</t>
    </r>
  </si>
  <si>
    <t>2023-12-28~2024-01-01</t>
  </si>
  <si>
    <t>RJ69IRRYEB47</t>
  </si>
  <si>
    <t>RJ63A4RI7J62</t>
  </si>
  <si>
    <t>RJ98KDNO1W05</t>
  </si>
  <si>
    <t>RJ3686HCQ266</t>
  </si>
  <si>
    <t>RJ19EWJBED06</t>
  </si>
  <si>
    <t>RJ662ROKDE27</t>
  </si>
  <si>
    <t>RJ74EL8TMZ52</t>
  </si>
  <si>
    <t>2023-12-13~2023-12-17</t>
  </si>
  <si>
    <t>RJ69PVNCHG38</t>
  </si>
  <si>
    <t>2023-12-16~2023-12-20</t>
  </si>
  <si>
    <t>RJ737LDU6C56</t>
  </si>
  <si>
    <r>
      <rPr>
        <sz val="10"/>
        <rFont val="方正仿宋"/>
        <charset val="134"/>
      </rPr>
      <t>阿坝藏族羌族自治州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乐山市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眉山市</t>
    </r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</si>
  <si>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晚，无酒店资料</t>
    </r>
  </si>
  <si>
    <t>RJ73RRNW3524</t>
  </si>
  <si>
    <t>2023-12-19~2023-12-23</t>
  </si>
  <si>
    <t>RJ72EGYID614</t>
  </si>
  <si>
    <t>RJ78Z16PQJ70</t>
  </si>
  <si>
    <r>
      <rPr>
        <sz val="10"/>
        <rFont val="方正仿宋"/>
        <charset val="134"/>
      </rPr>
      <t>眉山市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乐山市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阿坝藏族羌族自治州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成都市</t>
    </r>
  </si>
  <si>
    <t>RJ126G8GB402</t>
  </si>
  <si>
    <t>RJ15Q8Z0B243</t>
  </si>
  <si>
    <t>2023-12-06~2023-12-10</t>
  </si>
  <si>
    <t>RJ10D2R73483</t>
  </si>
  <si>
    <t>2023-12-07~2023-12-14</t>
  </si>
  <si>
    <t>RJ75KY3GZ735</t>
  </si>
  <si>
    <t>RJ09QGMLZ713</t>
  </si>
  <si>
    <t>RJ61G2EZSX01</t>
  </si>
  <si>
    <t>2023-12-08~2023-12-12</t>
  </si>
  <si>
    <t>RJ21H7YR4734</t>
  </si>
  <si>
    <t>RJ76SXL0Q668</t>
  </si>
  <si>
    <t>RJ150Y7QLD44</t>
  </si>
  <si>
    <t>RJ12553BPK80</t>
  </si>
  <si>
    <t>RJ75B03JBN65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</si>
  <si>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晚，无酒店相关资料</t>
    </r>
  </si>
  <si>
    <t>RJ40R8I70Z12</t>
  </si>
  <si>
    <t>RJ86E2LOKF06</t>
  </si>
  <si>
    <t>RJ70NAYNLF21</t>
  </si>
  <si>
    <t>RJ70NK6SP395</t>
  </si>
  <si>
    <t>RJ46A8ISMW60</t>
  </si>
  <si>
    <t>2023-12-18~2023-12-30</t>
  </si>
  <si>
    <t>RJ59L7E3IC88</t>
  </si>
  <si>
    <r>
      <rPr>
        <sz val="10"/>
        <rFont val="方正仿宋"/>
        <charset val="134"/>
      </rPr>
      <t>阿坝藏族羌族自治州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眉山市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乐山市</t>
    </r>
  </si>
  <si>
    <t>RJ92KIC4RI93</t>
  </si>
  <si>
    <t>2023-12-16~2023-12-19</t>
  </si>
  <si>
    <t>RJ54FXTWRL05</t>
  </si>
  <si>
    <t>RJ14I3KZUF80</t>
  </si>
  <si>
    <t>2023-12-23~2023-12-26</t>
  </si>
  <si>
    <t>RJ21I0E2QH85</t>
  </si>
  <si>
    <t>RJ28H3RWVN66</t>
  </si>
  <si>
    <t>RJ239K1VQR03</t>
  </si>
  <si>
    <t>RJ09S4CYA076</t>
  </si>
  <si>
    <r>
      <rPr>
        <sz val="10"/>
        <rFont val="方正仿宋"/>
        <charset val="134"/>
      </rPr>
      <t>阿坝藏族羌族自治州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成都市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乐山市</t>
    </r>
  </si>
  <si>
    <t>RJ633QC5FC81</t>
  </si>
  <si>
    <t>RJ45RBLAHT21</t>
  </si>
  <si>
    <t>RJ05FKUDKF24</t>
  </si>
  <si>
    <t>RJ02TSXTWN74</t>
  </si>
  <si>
    <t>RJ467X0GZH46</t>
  </si>
  <si>
    <t>RJ63ROAJAP92</t>
  </si>
  <si>
    <r>
      <rPr>
        <sz val="10"/>
        <rFont val="方正仿宋"/>
        <charset val="134"/>
      </rPr>
      <t>眉山市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成都市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资阳市</t>
    </r>
  </si>
  <si>
    <t>RJ88QR2FAN93</t>
  </si>
  <si>
    <t>RJ89HYVUNS23</t>
  </si>
  <si>
    <t>2023-11-06~2023-11-10</t>
  </si>
  <si>
    <t>RJ50K79UFF14</t>
  </si>
  <si>
    <t>RJ9240XBMX07</t>
  </si>
  <si>
    <r>
      <rPr>
        <sz val="10"/>
        <rFont val="方正仿宋"/>
        <charset val="134"/>
      </rPr>
      <t>乐山市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成都市</t>
    </r>
  </si>
  <si>
    <t>RJ72RINB8I97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</si>
  <si>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晚，无旅客入住确认单</t>
    </r>
  </si>
  <si>
    <t>RJ18WNKD9X84</t>
  </si>
  <si>
    <t>2023-11-01~2023-11-05</t>
  </si>
  <si>
    <t>RJ47P7YYXK25</t>
  </si>
  <si>
    <t>2023-11-13~2023-11-17</t>
  </si>
  <si>
    <t>RJ58Y1EDOC37</t>
  </si>
  <si>
    <t>2023-11-15~2023-11-19</t>
  </si>
  <si>
    <t>RJ07JKGJC353</t>
  </si>
  <si>
    <t>RJ79F1Z6HD40</t>
  </si>
  <si>
    <r>
      <rPr>
        <sz val="10"/>
        <rFont val="方正仿宋"/>
        <charset val="134"/>
      </rPr>
      <t>阿坝藏族羌族自治州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甘孜藏族自治州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眉山市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成都市</t>
    </r>
  </si>
  <si>
    <t>RJ739SEPL573</t>
  </si>
  <si>
    <t>2023-11-22~2023-11-26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</si>
  <si>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晚，无酒店旅客确认名单</t>
    </r>
  </si>
  <si>
    <t>RJ694EB41624</t>
  </si>
  <si>
    <t>2023-11-23~2023-11-27</t>
  </si>
  <si>
    <t>RJ92X76S9400</t>
  </si>
  <si>
    <t>2023-11-29~2023-12-03</t>
  </si>
  <si>
    <t>RJ38ZTZSB750</t>
  </si>
  <si>
    <t>RJ582PZN1811</t>
  </si>
  <si>
    <t>2023-11-30~2023-12-04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</si>
  <si>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晚，无酒店旅客确认单</t>
    </r>
  </si>
  <si>
    <t>RJ01AVWAVT56</t>
  </si>
  <si>
    <t>RJ46PCWVUT08</t>
  </si>
  <si>
    <t>RJ69H9UOIM91</t>
  </si>
  <si>
    <r>
      <rPr>
        <sz val="10"/>
        <rFont val="方正仿宋"/>
        <charset val="134"/>
      </rPr>
      <t>广安市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乐山市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成都市</t>
    </r>
  </si>
  <si>
    <t>2023-11-02~2023-11-06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</si>
  <si>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晚，另审减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人。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晚无资料，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晚酒店入住单只有</t>
    </r>
    <r>
      <rPr>
        <sz val="10"/>
        <rFont val="Times New Roman"/>
        <charset val="134"/>
      </rPr>
      <t>27</t>
    </r>
    <r>
      <rPr>
        <sz val="10"/>
        <rFont val="方正仿宋"/>
        <charset val="134"/>
      </rPr>
      <t>人</t>
    </r>
  </si>
  <si>
    <t>RJ320L2XZJ62</t>
  </si>
  <si>
    <t>RJ668VD52R77</t>
  </si>
  <si>
    <r>
      <rPr>
        <sz val="10"/>
        <rFont val="方正仿宋"/>
        <charset val="134"/>
      </rPr>
      <t>阿坝藏族羌族自治州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乐山市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成都市</t>
    </r>
  </si>
  <si>
    <t>RJ002K3MX516</t>
  </si>
  <si>
    <t>2023-11-11~2023-11-14</t>
  </si>
  <si>
    <t>RJ702B8MJE03</t>
  </si>
  <si>
    <r>
      <rPr>
        <sz val="10"/>
        <rFont val="方正仿宋"/>
        <charset val="134"/>
      </rPr>
      <t>阿坝藏族羌族自治州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乐山市</t>
    </r>
  </si>
  <si>
    <t>2023-11-15~2023-11-18</t>
  </si>
  <si>
    <t>RJ92N3X3UU43</t>
  </si>
  <si>
    <t>RJ09AB2HH015</t>
  </si>
  <si>
    <t>2023-11-17~2023-11-23</t>
  </si>
  <si>
    <t>RJ46NEOZ2L83</t>
  </si>
  <si>
    <t>2023-11-18~2023-11-22</t>
  </si>
  <si>
    <t>RJ64IGH6XP44</t>
  </si>
  <si>
    <t>2023-11-18~2023-11-21</t>
  </si>
  <si>
    <t>RJ33DZLJVX52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</si>
  <si>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天，无酒店发票</t>
    </r>
  </si>
  <si>
    <t>RJ99HM8VM564</t>
  </si>
  <si>
    <t>2023-11-19~2023-11-25</t>
  </si>
  <si>
    <t>RJ68RJTWA884</t>
  </si>
  <si>
    <t>RJ34NDN1Q116</t>
  </si>
  <si>
    <t>RJ1278AK5U36</t>
  </si>
  <si>
    <t>RJ09WY1ITQ41</t>
  </si>
  <si>
    <t>2023-11-25~2023-11-28</t>
  </si>
  <si>
    <t>RJ56R4NTK064</t>
  </si>
  <si>
    <t>2023-11-25~2023-11-29</t>
  </si>
  <si>
    <t>RJ41W4AXRY70</t>
  </si>
  <si>
    <t>RJ93FB8YM634</t>
  </si>
  <si>
    <t>RJ024PNWIQ62</t>
  </si>
  <si>
    <t>2023-11-30~2023-12-03</t>
  </si>
  <si>
    <t>RJ14BKJ9DK54</t>
  </si>
  <si>
    <t>RJ17NPYDIW78</t>
  </si>
  <si>
    <t>2023-11-03~2023-11-06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</si>
  <si>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晚，无游客入住资料</t>
    </r>
  </si>
  <si>
    <t>RJ29ZNOHWB91</t>
  </si>
  <si>
    <t>RJ81WKBO7B53</t>
  </si>
  <si>
    <t>2023-11-03~2023-11-07</t>
  </si>
  <si>
    <t>RJ01KFG71B66</t>
  </si>
  <si>
    <t>RJ79DFPDOK45</t>
  </si>
  <si>
    <t>2023-11-10~2023-11-14</t>
  </si>
  <si>
    <t xml:space="preserve"> RJ84NE7SAV44</t>
  </si>
  <si>
    <t>2023-11-19~2023-11-27</t>
  </si>
  <si>
    <t>RJ20HD5U1Y04</t>
  </si>
  <si>
    <t>2023-10-25~2023-10-29</t>
  </si>
  <si>
    <t>RJ03VOMHL490</t>
  </si>
  <si>
    <t>RJ32KLS2JG72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</si>
  <si>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晚，无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晚酒店资料，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晚超期</t>
    </r>
  </si>
  <si>
    <t>RJ511B4M2Z01</t>
  </si>
  <si>
    <t>RJ18GSLBII84</t>
  </si>
  <si>
    <t>RJ54DQ7FTO07</t>
  </si>
  <si>
    <t>RJ57VJ7Y3B12</t>
  </si>
  <si>
    <t>RJ70LQROFA40</t>
  </si>
  <si>
    <t>RJ33SPQ68732</t>
  </si>
  <si>
    <t>RJ83J5286020</t>
  </si>
  <si>
    <t>RJ13W96KEN78</t>
  </si>
  <si>
    <t>2023-10-31~2023-11-05</t>
  </si>
  <si>
    <t>RJ10230T1S08</t>
  </si>
  <si>
    <t xml:space="preserve"> RJ00GYH3JY20</t>
  </si>
  <si>
    <r>
      <rPr>
        <sz val="10"/>
        <rFont val="方正仿宋"/>
        <charset val="134"/>
      </rPr>
      <t>甘孜藏族自治州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阿坝藏族羌族自治州</t>
    </r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</si>
  <si>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晚，无酒店发票</t>
    </r>
  </si>
  <si>
    <t>RJ2700NDSK56</t>
  </si>
  <si>
    <t>RJ88P3824M77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</si>
  <si>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晚，无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晚酒店发票，无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晚酒店资料</t>
    </r>
  </si>
  <si>
    <t>RJ23ABLIUO71</t>
  </si>
  <si>
    <t>RJ87RYMO0Y26</t>
  </si>
  <si>
    <t>RJ96OR0QRH70</t>
  </si>
  <si>
    <t>RJ85BTRJE298</t>
  </si>
  <si>
    <t>RJ16M9TFMW35</t>
  </si>
  <si>
    <r>
      <rPr>
        <sz val="10"/>
        <rFont val="方正仿宋"/>
        <charset val="134"/>
      </rPr>
      <t>甘孜藏族自治州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成都市</t>
    </r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</si>
  <si>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晚，无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晚酒店游客入住资料，无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晚酒店发票</t>
    </r>
  </si>
  <si>
    <t>RJ854BN4W312</t>
  </si>
  <si>
    <t>RJ6854LQHQ30</t>
  </si>
  <si>
    <t>2023-10-18~2023-10-22</t>
  </si>
  <si>
    <t>RJ81SY3ZLG60</t>
  </si>
  <si>
    <t>RJ87GO2GCE78</t>
  </si>
  <si>
    <t>RJ26VZ5VQD28</t>
  </si>
  <si>
    <t>RJ25LAHLMN84</t>
  </si>
  <si>
    <t>RJ74XBQN7D32</t>
  </si>
  <si>
    <t>RJ06ACQ9LS38</t>
  </si>
  <si>
    <t>2023-10-20~2023-10-24</t>
  </si>
  <si>
    <t>RJ54DZ1KN341</t>
  </si>
  <si>
    <t>RJ143IVPA014</t>
  </si>
  <si>
    <r>
      <rPr>
        <sz val="10"/>
        <rFont val="方正仿宋"/>
        <charset val="134"/>
      </rPr>
      <t>阿坝藏族羌族自治州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甘孜藏族自治州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成都市</t>
    </r>
  </si>
  <si>
    <t>RJ37ZKUK7P48</t>
  </si>
  <si>
    <t>RJ93IXSO7R41</t>
  </si>
  <si>
    <t>RJ507VKX9A65</t>
  </si>
  <si>
    <t>RJ235BEK2Y13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</si>
  <si>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晚，无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晚酒店发票，无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晚酒店资料</t>
    </r>
  </si>
  <si>
    <t>RJ40S390GR75</t>
  </si>
  <si>
    <t>RJ278RJKAX45</t>
  </si>
  <si>
    <t>RJ56ZESCPC36</t>
  </si>
  <si>
    <t>RJ42NMZPAF68</t>
  </si>
  <si>
    <r>
      <rPr>
        <sz val="10"/>
        <rFont val="方正仿宋"/>
        <charset val="134"/>
      </rPr>
      <t>乐山市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成都市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阿坝藏族羌族自治州</t>
    </r>
  </si>
  <si>
    <t>2023-10-24~2023-10-30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</si>
  <si>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晚，无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晚酒店代订单上无代订资料，无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晚酒店资料</t>
    </r>
  </si>
  <si>
    <t>RJ01Z0SLCY63</t>
  </si>
  <si>
    <r>
      <rPr>
        <sz val="10"/>
        <rFont val="方正仿宋"/>
        <charset val="134"/>
      </rPr>
      <t>乐山市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阿坝藏族羌族自治州</t>
    </r>
  </si>
  <si>
    <t>RJ18PU5RP185</t>
  </si>
  <si>
    <t>RJ46Q1LQ0Z82</t>
  </si>
  <si>
    <t>RJ47853YXS52</t>
  </si>
  <si>
    <t>RJ66WBE7T176</t>
  </si>
  <si>
    <t>RJ20FCBI1A18</t>
  </si>
  <si>
    <t>RJ43M4FBV214</t>
  </si>
  <si>
    <t>RJ076202PU20</t>
  </si>
  <si>
    <t>RJ83FPI27U01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</si>
  <si>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晚，无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晚游客入住资料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晚酒店入住资料</t>
    </r>
  </si>
  <si>
    <t>RJ895H1IC864</t>
  </si>
  <si>
    <t>RJ476PF69U26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</si>
  <si>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晚，无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晚游客入住确认单</t>
    </r>
  </si>
  <si>
    <t>RJ58KGVCS050</t>
  </si>
  <si>
    <t>RJ86U37BSE55</t>
  </si>
  <si>
    <t>2023-10-20~2023-10-23</t>
  </si>
  <si>
    <t>RJ85BNU8QZ14</t>
  </si>
  <si>
    <t>2023-10-19~2023-10-22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</si>
  <si>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晚，无酒店无游客入确认单</t>
    </r>
  </si>
  <si>
    <t>RJ13S6URQF24</t>
  </si>
  <si>
    <t xml:space="preserve"> RJ65QR0H4398</t>
  </si>
  <si>
    <t>2023-10-22~2023-10-25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</si>
  <si>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晚，无酒店游客入住确认单</t>
    </r>
  </si>
  <si>
    <t>RJ021XMIEW41</t>
  </si>
  <si>
    <t>2023-10-21~2023-10-24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</si>
  <si>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晚，无酒店游客入住确认单</t>
    </r>
  </si>
  <si>
    <t>RJ301MZNFD73</t>
  </si>
  <si>
    <r>
      <rPr>
        <sz val="10"/>
        <rFont val="方正仿宋"/>
        <charset val="134"/>
      </rPr>
      <t>乐山市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阿坝藏族羌族自治州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成都市</t>
    </r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</si>
  <si>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晚，无酒店入住资料</t>
    </r>
  </si>
  <si>
    <t>RJ87XVD4JA44</t>
  </si>
  <si>
    <t>2023-10-24~2023-10-27</t>
  </si>
  <si>
    <t>RJ75DHXEPF83</t>
  </si>
  <si>
    <t>2023-10-26~2024-03-29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</si>
  <si>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晚，无酒店发票</t>
    </r>
  </si>
  <si>
    <t>RJ27BBC6BH30</t>
  </si>
  <si>
    <t>2023-10-26~2023-10-29</t>
  </si>
  <si>
    <t>RJ500JGC7581</t>
  </si>
  <si>
    <t>2023-10-27~2023-10-30</t>
  </si>
  <si>
    <t>RJ36MFCUQ672</t>
  </si>
  <si>
    <t>2023-10-27~2023-11-05</t>
  </si>
  <si>
    <t>RJ19QPZRLK82</t>
  </si>
  <si>
    <t>RJ66E3U1B166</t>
  </si>
  <si>
    <t>RJ22EZQ8R931</t>
  </si>
  <si>
    <t>RJ40QTA95011</t>
  </si>
  <si>
    <t>2023-10-31~2023-11-03</t>
  </si>
  <si>
    <t>RJ25S50QG436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</si>
  <si>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晚，无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晚酒店资料，无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晚酒店发票</t>
    </r>
  </si>
  <si>
    <t>RJ825F3ASN38</t>
  </si>
  <si>
    <t>2023-10-01~2023-10-06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</si>
  <si>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晚，无游客入住相关资料</t>
    </r>
  </si>
  <si>
    <t>RJ382QSHZU17</t>
  </si>
  <si>
    <t>2023-10-05~2023-10-08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</si>
  <si>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晚酒店发票，</t>
    </r>
  </si>
  <si>
    <t>RJ29JNNNBA94</t>
  </si>
  <si>
    <t>2023-10-10~2023-10-13</t>
  </si>
  <si>
    <t>RJ3459T0CR22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</si>
  <si>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晚，无酒店游客入住相关资料</t>
    </r>
  </si>
  <si>
    <t>RJ46AZW4KC20</t>
  </si>
  <si>
    <t>RJ03EQEJR051</t>
  </si>
  <si>
    <t>RJ20VN8GAQ33</t>
  </si>
  <si>
    <t>RJ91TSGZ1003</t>
  </si>
  <si>
    <t>2023-10-14~2023-10-17</t>
  </si>
  <si>
    <t xml:space="preserve"> RJ03JYRIXB13</t>
  </si>
  <si>
    <t>2023-10-15~2023-10-18</t>
  </si>
  <si>
    <t>RJ95Q83ZR772</t>
  </si>
  <si>
    <t>RJ65FLSQYO86</t>
  </si>
  <si>
    <t>RJ54IVUXME16</t>
  </si>
  <si>
    <t>2023-09-14~2023-09-18</t>
  </si>
  <si>
    <t>RJ11GIPL5J65</t>
  </si>
  <si>
    <t>2023-09-19~2023-09-28</t>
  </si>
  <si>
    <t>RJ13JEUWO727</t>
  </si>
  <si>
    <t>2023-09-27~2023-10-01</t>
  </si>
  <si>
    <t>RJ07K8FS5328</t>
  </si>
  <si>
    <t>2023-09-28~2024-02-05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</si>
  <si>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晚，无酒店相关资料</t>
    </r>
  </si>
  <si>
    <t>RJ33GT1D5T34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</si>
  <si>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人。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晚无资料，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晚酒店确认单仅</t>
    </r>
    <r>
      <rPr>
        <sz val="10"/>
        <rFont val="Times New Roman"/>
        <charset val="134"/>
      </rPr>
      <t>15</t>
    </r>
    <r>
      <rPr>
        <sz val="10"/>
        <rFont val="方正仿宋"/>
        <charset val="134"/>
      </rPr>
      <t>人</t>
    </r>
  </si>
  <si>
    <t>RJ94WFXI8V07</t>
  </si>
  <si>
    <t>2023-09-21~2023-09-24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</si>
  <si>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晚，无酒店确认单；</t>
    </r>
  </si>
  <si>
    <t>RJ17IDWJ4A28</t>
  </si>
  <si>
    <t>2023-09-28~2023-10-01</t>
  </si>
  <si>
    <t>RJ40DB9L9A17</t>
  </si>
  <si>
    <t xml:space="preserve"> RJ71PDOCR103</t>
  </si>
  <si>
    <t>RJ33EBQYXC13</t>
  </si>
  <si>
    <t>2023-09-03~2023-09-06</t>
  </si>
  <si>
    <t>RJ70180Z7A27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</si>
  <si>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晚，无旅客确认单</t>
    </r>
  </si>
  <si>
    <t>RJ07XY6FK561</t>
  </si>
  <si>
    <t>RJ28CHP3L313</t>
  </si>
  <si>
    <t>2023-09-07~2023-09-10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</si>
  <si>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晚，无酒店旅客确认单</t>
    </r>
  </si>
  <si>
    <t>RJ12S2420A73</t>
  </si>
  <si>
    <t>RJ39J2CZMC64</t>
  </si>
  <si>
    <t>2023-09-14~2023-09-17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</si>
  <si>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晚。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晚无酒店确认单；仅</t>
    </r>
    <r>
      <rPr>
        <sz val="10"/>
        <rFont val="Times New Roman"/>
        <charset val="134"/>
      </rPr>
      <t>25</t>
    </r>
    <r>
      <rPr>
        <sz val="10"/>
        <rFont val="方正仿宋"/>
        <charset val="134"/>
      </rPr>
      <t>人入住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晚。</t>
    </r>
  </si>
  <si>
    <t>RJ477ZKKW617</t>
  </si>
  <si>
    <t>2023-09-15~2023-09-18</t>
  </si>
  <si>
    <t>RJ417K9NDR63</t>
  </si>
  <si>
    <t>RJ77LOLNW170</t>
  </si>
  <si>
    <t>2023-09-16~2023-09-19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</si>
  <si>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晚，无酒店旅客确认单。</t>
    </r>
  </si>
  <si>
    <t>RJ03BAPZ5448</t>
  </si>
  <si>
    <t>2023-09-19~2023-09-22</t>
  </si>
  <si>
    <t>RJ12Z8VUGW93</t>
  </si>
  <si>
    <t>RJ01BAR4GG16</t>
  </si>
  <si>
    <t>2023-08-04~2023-08-09</t>
  </si>
  <si>
    <t>RJ51YQV38214</t>
  </si>
  <si>
    <t>2023-08-05~2023-08-09</t>
  </si>
  <si>
    <t>RJ780HCY1K31</t>
  </si>
  <si>
    <t>2023-08-09~2023-08-13</t>
  </si>
  <si>
    <t>RJ370HHR6407</t>
  </si>
  <si>
    <t>2023-08-10~2023-08-13</t>
  </si>
  <si>
    <t>RJ31U0IYPQ58</t>
  </si>
  <si>
    <t>RJ633WPCCB85</t>
  </si>
  <si>
    <t>RJ299ZAI5A33</t>
  </si>
  <si>
    <t>2023-08-15~2023-08-19</t>
  </si>
  <si>
    <t>RJ813X23S457</t>
  </si>
  <si>
    <t>2023-08-17~2023-08-20</t>
  </si>
  <si>
    <t>RJ03Z7RONY80</t>
  </si>
  <si>
    <t>2023-08-18~2023-08-23</t>
  </si>
  <si>
    <t>RJ859CMT7B38</t>
  </si>
  <si>
    <t>RJ28S56J7M76</t>
  </si>
  <si>
    <t>2023-08-23~2023-08-27</t>
  </si>
  <si>
    <t>RJ59FDCGNR72</t>
  </si>
  <si>
    <t>RJ724QAL9987</t>
  </si>
  <si>
    <t>RJ934K6O8Z46</t>
  </si>
  <si>
    <t>2023-08-25~2023-08-28</t>
  </si>
  <si>
    <t>RJ9803I74J82</t>
  </si>
  <si>
    <t>2023-08-29~2023-09-02</t>
  </si>
  <si>
    <t>RJ77AWLSTI90</t>
  </si>
  <si>
    <t>RJ44PTTU8274</t>
  </si>
  <si>
    <t>RJ87AVNTV905</t>
  </si>
  <si>
    <t>2023-08-31~2023-09-03</t>
  </si>
  <si>
    <t>RJ70DTPLXC63</t>
  </si>
  <si>
    <t>RJ00WE7BH405</t>
  </si>
  <si>
    <t>RJ109F9TFH96</t>
  </si>
  <si>
    <t>RJ86CBVEQW85</t>
  </si>
  <si>
    <t>2023-08-21~2023-08-29</t>
  </si>
  <si>
    <t>RJ1663HJMG23</t>
  </si>
  <si>
    <t>2023-07-11~2023-07-15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</si>
  <si>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晚，无酒店旅客资料确认单</t>
    </r>
  </si>
  <si>
    <t>RJ95BXL3B184</t>
  </si>
  <si>
    <t>2023-07-13~2023-07-17</t>
  </si>
  <si>
    <t>RJ78PAGGIM28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</si>
  <si>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晚，无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晚酒店旅客确认单，无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晚酒店资料</t>
    </r>
  </si>
  <si>
    <t>RJ61DH8A6S90</t>
  </si>
  <si>
    <t>2023-07-18~2023-07-22</t>
  </si>
  <si>
    <t xml:space="preserve"> RJ51IDKXT407</t>
  </si>
  <si>
    <t>RJ39KWTB8V90</t>
  </si>
  <si>
    <t>2023-07-20~2023-07-23</t>
  </si>
  <si>
    <t xml:space="preserve"> RJ34CFEFEF03</t>
  </si>
  <si>
    <t>2023-07-21~2023-07-26</t>
  </si>
  <si>
    <t>RJ64EXM3QJ81</t>
  </si>
  <si>
    <t>2023-07-25~2023-07-28</t>
  </si>
  <si>
    <t>RJ91VZ8PO038</t>
  </si>
  <si>
    <t>2023-07-26~2023-07-30</t>
  </si>
  <si>
    <t>RJ25QPJNA611</t>
  </si>
  <si>
    <t>RJ14Z8HA1837</t>
  </si>
  <si>
    <t>2023-07-29~2023-08-04</t>
  </si>
  <si>
    <t>RJ9669Z8WU67</t>
  </si>
  <si>
    <t>2023-07-06~2023-07-11</t>
  </si>
  <si>
    <t>RJ3247FOT522</t>
  </si>
  <si>
    <t>2023-06-21~2023-07-29</t>
  </si>
  <si>
    <t>RJ2972SGW547</t>
  </si>
  <si>
    <t>RJ12MNY3H195</t>
  </si>
  <si>
    <t>RJ24ITQDDW58</t>
  </si>
  <si>
    <t>2023-06-27~2023-07-03</t>
  </si>
  <si>
    <t>RJ6881865A20</t>
  </si>
  <si>
    <t>2023-06-14~2023-06-21</t>
  </si>
  <si>
    <t>RJ85H43NIS65</t>
  </si>
  <si>
    <t>2023-06-15~2023-06-21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</si>
  <si>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晚，无酒店旅客确认单</t>
    </r>
  </si>
  <si>
    <t>RJ01IWB43424</t>
  </si>
  <si>
    <t>2023-06-16~2023-06-22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</si>
  <si>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晚，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人。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晚无资料，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晚确认单</t>
    </r>
    <r>
      <rPr>
        <sz val="10"/>
        <rFont val="Times New Roman"/>
        <charset val="134"/>
      </rPr>
      <t>18</t>
    </r>
    <r>
      <rPr>
        <sz val="10"/>
        <rFont val="方正仿宋"/>
        <charset val="134"/>
      </rPr>
      <t>人</t>
    </r>
  </si>
  <si>
    <t>RJ85X630DJ97</t>
  </si>
  <si>
    <t>RJ7269IC6Z74</t>
  </si>
  <si>
    <t>2023-06-23~2023-06-28</t>
  </si>
  <si>
    <t>RJ451FD5NO91</t>
  </si>
  <si>
    <t>RJ99HVITXT95</t>
  </si>
  <si>
    <t>RJ40QUNWAZ87</t>
  </si>
  <si>
    <t>RJ52W0Z5WY68</t>
  </si>
  <si>
    <t>2023-06-22~2023-06-26</t>
  </si>
  <si>
    <t>RJ64GDRXMO13</t>
  </si>
  <si>
    <t>RJ96ABJDW002</t>
  </si>
  <si>
    <t>RJ15TW033L84</t>
  </si>
  <si>
    <t>RJ32L7F1BB55</t>
  </si>
  <si>
    <t>2023-06-29~2023-07-04</t>
  </si>
  <si>
    <t xml:space="preserve"> RJ878KTUDX62</t>
  </si>
  <si>
    <t>RJ71YSO9NZ88</t>
  </si>
  <si>
    <t>RJ30A1FOJ170</t>
  </si>
  <si>
    <t>RJ892WX8Q452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</si>
  <si>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晚，无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晚川内酒店入住资料，无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晚发票</t>
    </r>
  </si>
  <si>
    <t>RJ57708ZL701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</si>
  <si>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晚，无入住酒店资料。</t>
    </r>
  </si>
  <si>
    <r>
      <rPr>
        <sz val="10"/>
        <rFont val="Times New Roman"/>
        <charset val="134"/>
      </rPr>
      <t xml:space="preserve">RU75U6S6QN63
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Times New Roman"/>
        <charset val="134"/>
      </rPr>
      <t>RJ75U6S6QN63</t>
    </r>
    <r>
      <rPr>
        <sz val="10"/>
        <color rgb="FFFF0000"/>
        <rFont val="宋体"/>
        <charset val="134"/>
      </rPr>
      <t>）</t>
    </r>
  </si>
  <si>
    <t>2023-05-19~2023-05-24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</si>
  <si>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晚，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晚无酒店确认单，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晚无酒店发票。</t>
    </r>
  </si>
  <si>
    <r>
      <rPr>
        <sz val="10"/>
        <rFont val="Times New Roman"/>
        <charset val="134"/>
      </rPr>
      <t xml:space="preserve">RU9600DCK377
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Times New Roman"/>
        <charset val="134"/>
      </rPr>
      <t>RJ96Q0DCK377</t>
    </r>
    <r>
      <rPr>
        <sz val="10"/>
        <color rgb="FFFF0000"/>
        <rFont val="宋体"/>
        <charset val="134"/>
      </rPr>
      <t>）</t>
    </r>
  </si>
  <si>
    <t>2023-05-16~2023-05-21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</si>
  <si>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晚，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晚无酒店确认单，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晚无酒店资料</t>
    </r>
  </si>
  <si>
    <t>RJ73PMDELE36</t>
  </si>
  <si>
    <t>2023-04-13~2024-03-18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</si>
  <si>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晚酒店入住确认单及发票</t>
    </r>
  </si>
  <si>
    <t>四川省中国青年旅行社2023实际接待来川旅游境外游客人天数总量表</t>
  </si>
  <si>
    <r>
      <rPr>
        <sz val="10"/>
        <color rgb="FF000000"/>
        <rFont val="方正仿宋"/>
        <charset val="134"/>
      </rPr>
      <t>宿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方正仿宋"/>
        <charset val="134"/>
      </rPr>
      <t>夜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方正仿宋"/>
        <charset val="134"/>
      </rPr>
      <t>含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方正仿宋"/>
        <charset val="134"/>
      </rPr>
      <t>以上</t>
    </r>
  </si>
  <si>
    <t>1</t>
  </si>
  <si>
    <r>
      <rPr>
        <sz val="10"/>
        <color rgb="FF000000"/>
        <rFont val="方正仿宋"/>
        <charset val="134"/>
      </rPr>
      <t>越南</t>
    </r>
  </si>
  <si>
    <t>RJ30XFN63Y34</t>
  </si>
  <si>
    <r>
      <rPr>
        <sz val="10"/>
        <color rgb="FF000000"/>
        <rFont val="方正仿宋"/>
        <charset val="134"/>
      </rPr>
      <t>成都市</t>
    </r>
    <r>
      <rPr>
        <sz val="10"/>
        <color rgb="FF000000"/>
        <rFont val="Times New Roman"/>
        <charset val="134"/>
      </rPr>
      <t>,</t>
    </r>
    <r>
      <rPr>
        <sz val="10"/>
        <color rgb="FF000000"/>
        <rFont val="方正仿宋"/>
        <charset val="134"/>
      </rPr>
      <t>阿坝藏族羌族自治州</t>
    </r>
  </si>
  <si>
    <r>
      <rPr>
        <sz val="10"/>
        <color rgb="FF000000"/>
        <rFont val="方正仿宋"/>
        <charset val="134"/>
      </rPr>
      <t>审减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方正仿宋"/>
        <charset val="134"/>
      </rPr>
      <t>天，无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方正仿宋"/>
        <charset val="134"/>
      </rPr>
      <t>天酒店发票，审减未在川内过夜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天。</t>
    </r>
  </si>
  <si>
    <t>2</t>
  </si>
  <si>
    <t>RJ23U4SQUF37</t>
  </si>
  <si>
    <t>3</t>
  </si>
  <si>
    <t>RJ79BJ8KQH80</t>
  </si>
  <si>
    <r>
      <rPr>
        <sz val="10"/>
        <color rgb="FF000000"/>
        <rFont val="方正仿宋"/>
        <charset val="134"/>
      </rPr>
      <t>审减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方正仿宋"/>
        <charset val="134"/>
      </rPr>
      <t>天，无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天酒店发票，无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天酒店游客确认表，审减未在川内过夜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天。</t>
    </r>
  </si>
  <si>
    <t>4</t>
  </si>
  <si>
    <t>RJ180BSL9637</t>
  </si>
  <si>
    <t>2023-12-14~2023-12-18</t>
  </si>
  <si>
    <t>5</t>
  </si>
  <si>
    <t>RJ21PMB6IA85</t>
  </si>
  <si>
    <r>
      <rPr>
        <sz val="10"/>
        <color rgb="FF000000"/>
        <rFont val="方正仿宋"/>
        <charset val="134"/>
      </rPr>
      <t>宿</t>
    </r>
    <r>
      <rPr>
        <sz val="10"/>
        <color rgb="FF000000"/>
        <rFont val="Times New Roman"/>
        <charset val="134"/>
      </rPr>
      <t>2~3</t>
    </r>
    <r>
      <rPr>
        <sz val="10"/>
        <color rgb="FF000000"/>
        <rFont val="方正仿宋"/>
        <charset val="134"/>
      </rPr>
      <t>夜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方正仿宋"/>
        <charset val="134"/>
      </rPr>
      <t>含</t>
    </r>
    <r>
      <rPr>
        <sz val="10"/>
        <color rgb="FF000000"/>
        <rFont val="Times New Roman"/>
        <charset val="134"/>
      </rPr>
      <t>)</t>
    </r>
  </si>
  <si>
    <t>6</t>
  </si>
  <si>
    <t>RJ18HCS74M34</t>
  </si>
  <si>
    <r>
      <rPr>
        <sz val="10"/>
        <color rgb="FF000000"/>
        <rFont val="方正仿宋"/>
        <charset val="134"/>
      </rPr>
      <t>成都市</t>
    </r>
    <r>
      <rPr>
        <sz val="10"/>
        <color rgb="FF000000"/>
        <rFont val="Times New Roman"/>
        <charset val="134"/>
      </rPr>
      <t>,</t>
    </r>
    <r>
      <rPr>
        <sz val="10"/>
        <color rgb="FF000000"/>
        <rFont val="方正仿宋"/>
        <charset val="134"/>
      </rPr>
      <t>乐山市</t>
    </r>
  </si>
  <si>
    <r>
      <rPr>
        <sz val="10"/>
        <color rgb="FF000000"/>
        <rFont val="方正仿宋"/>
        <charset val="134"/>
      </rPr>
      <t>审减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天，审减未在川内过夜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天。</t>
    </r>
  </si>
  <si>
    <t>7</t>
  </si>
  <si>
    <r>
      <rPr>
        <sz val="10"/>
        <color rgb="FF000000"/>
        <rFont val="方正仿宋"/>
        <charset val="134"/>
      </rPr>
      <t>泰国</t>
    </r>
  </si>
  <si>
    <t>RJ69O0Q5GA53</t>
  </si>
  <si>
    <r>
      <rPr>
        <sz val="10"/>
        <color rgb="FF000000"/>
        <rFont val="方正仿宋"/>
        <charset val="134"/>
      </rPr>
      <t>审减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方正仿宋"/>
        <charset val="134"/>
      </rPr>
      <t>天，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天超期，审减未在川内过夜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天。</t>
    </r>
  </si>
  <si>
    <t>8</t>
  </si>
  <si>
    <t>RJ646DWWMP96</t>
  </si>
  <si>
    <r>
      <rPr>
        <sz val="10"/>
        <color rgb="FF000000"/>
        <rFont val="方正仿宋"/>
        <charset val="134"/>
      </rPr>
      <t>审减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方正仿宋"/>
        <charset val="134"/>
      </rPr>
      <t>天，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方正仿宋"/>
        <charset val="134"/>
      </rPr>
      <t>天超期，审减未在川内过夜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天。</t>
    </r>
  </si>
  <si>
    <t>9</t>
  </si>
  <si>
    <t>RJ23D918OG27</t>
  </si>
  <si>
    <t>10</t>
  </si>
  <si>
    <t>RJ22UEPN9A32</t>
  </si>
  <si>
    <r>
      <rPr>
        <sz val="10"/>
        <color rgb="FF000000"/>
        <rFont val="方正仿宋"/>
        <charset val="134"/>
      </rPr>
      <t>审减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方正仿宋"/>
        <charset val="134"/>
      </rPr>
      <t>天，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方正仿宋"/>
        <charset val="134"/>
      </rPr>
      <t>天超期，审减未在川内过夜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天。</t>
    </r>
  </si>
  <si>
    <t>11</t>
  </si>
  <si>
    <t>RJ27Q05US292</t>
  </si>
  <si>
    <t>12</t>
  </si>
  <si>
    <t>RJ45A3SUUD86</t>
  </si>
  <si>
    <r>
      <rPr>
        <sz val="10"/>
        <color rgb="FF000000"/>
        <rFont val="方正仿宋"/>
        <charset val="134"/>
      </rPr>
      <t>审减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方正仿宋"/>
        <charset val="134"/>
      </rPr>
      <t>天，无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天酒店发票，审减未在川内过夜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天。</t>
    </r>
  </si>
  <si>
    <t>13</t>
  </si>
  <si>
    <t>RJ07LVX8O122</t>
  </si>
  <si>
    <r>
      <rPr>
        <sz val="10"/>
        <color rgb="FF000000"/>
        <rFont val="方正仿宋"/>
        <charset val="134"/>
      </rPr>
      <t>审减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方正仿宋"/>
        <charset val="134"/>
      </rPr>
      <t>天，无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方正仿宋"/>
        <charset val="134"/>
      </rPr>
      <t>天酒店发票，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方正仿宋"/>
        <charset val="134"/>
      </rPr>
      <t>天超期，审减未在川内过夜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天。</t>
    </r>
  </si>
  <si>
    <t>14</t>
  </si>
  <si>
    <t>RJ343THZ1598</t>
  </si>
  <si>
    <t>15</t>
  </si>
  <si>
    <t>RJ71EUZA0998</t>
  </si>
  <si>
    <r>
      <rPr>
        <sz val="10"/>
        <color rgb="FF000000"/>
        <rFont val="方正仿宋"/>
        <charset val="134"/>
      </rPr>
      <t>审减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方正仿宋"/>
        <charset val="134"/>
      </rPr>
      <t>天，无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天酒店发票，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天超期，审减未在川内过夜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天。</t>
    </r>
  </si>
  <si>
    <t>16</t>
  </si>
  <si>
    <t>RJ64RPILJV76</t>
  </si>
  <si>
    <t>17</t>
  </si>
  <si>
    <t>RJ179E0OLD55</t>
  </si>
  <si>
    <t>18</t>
  </si>
  <si>
    <t>RJ97Q0UPZF50</t>
  </si>
  <si>
    <r>
      <rPr>
        <sz val="10"/>
        <color rgb="FF000000"/>
        <rFont val="方正仿宋"/>
        <charset val="134"/>
      </rPr>
      <t>审减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方正仿宋"/>
        <charset val="134"/>
      </rPr>
      <t>天，无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天酒店发票，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方正仿宋"/>
        <charset val="134"/>
      </rPr>
      <t>审减未在川内过夜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天。</t>
    </r>
  </si>
  <si>
    <t>19</t>
  </si>
  <si>
    <t>RJ08NOEFKT76</t>
  </si>
  <si>
    <t>20</t>
  </si>
  <si>
    <t>RJ590ZJXR418</t>
  </si>
  <si>
    <t>21</t>
  </si>
  <si>
    <t>RJ73CQBZSL00</t>
  </si>
  <si>
    <t>22</t>
  </si>
  <si>
    <t>RJ4943OQ9V60</t>
  </si>
  <si>
    <t>23</t>
  </si>
  <si>
    <t>RJ04FX0BDT75</t>
  </si>
  <si>
    <r>
      <rPr>
        <sz val="10"/>
        <color rgb="FF000000"/>
        <rFont val="方正仿宋"/>
        <charset val="134"/>
      </rPr>
      <t>成都市</t>
    </r>
    <r>
      <rPr>
        <sz val="10"/>
        <color rgb="FF000000"/>
        <rFont val="Times New Roman"/>
        <charset val="134"/>
      </rPr>
      <t>,</t>
    </r>
    <r>
      <rPr>
        <sz val="10"/>
        <color rgb="FF000000"/>
        <rFont val="方正仿宋"/>
        <charset val="134"/>
      </rPr>
      <t>乐山市</t>
    </r>
    <r>
      <rPr>
        <sz val="10"/>
        <color rgb="FF000000"/>
        <rFont val="Times New Roman"/>
        <charset val="134"/>
      </rPr>
      <t>,</t>
    </r>
    <r>
      <rPr>
        <sz val="10"/>
        <color rgb="FF000000"/>
        <rFont val="方正仿宋"/>
        <charset val="134"/>
      </rPr>
      <t>阿坝藏族羌族自治州</t>
    </r>
  </si>
  <si>
    <t>24</t>
  </si>
  <si>
    <t>RJ47A0HR5F16</t>
  </si>
  <si>
    <t>2023-11-09~2023-11-13</t>
  </si>
  <si>
    <t>25</t>
  </si>
  <si>
    <t>RJ435Z47OB48</t>
  </si>
  <si>
    <t>26</t>
  </si>
  <si>
    <t>RJ99JVCET391</t>
  </si>
  <si>
    <t>2023-11-11~2023-11-13</t>
  </si>
  <si>
    <t>27</t>
  </si>
  <si>
    <t>RJ01A7BCRB43</t>
  </si>
  <si>
    <t>28</t>
  </si>
  <si>
    <t>RJ53BXVXON57</t>
  </si>
  <si>
    <t>29</t>
  </si>
  <si>
    <t>RJ44L0EJMV54</t>
  </si>
  <si>
    <t>30</t>
  </si>
  <si>
    <t>RJ86YLVW1G41</t>
  </si>
  <si>
    <r>
      <rPr>
        <sz val="10"/>
        <color rgb="FF000000"/>
        <rFont val="方正仿宋"/>
        <charset val="134"/>
      </rPr>
      <t>成都市</t>
    </r>
    <r>
      <rPr>
        <sz val="10"/>
        <color rgb="FF000000"/>
        <rFont val="Times New Roman"/>
        <charset val="134"/>
      </rPr>
      <t>,</t>
    </r>
    <r>
      <rPr>
        <sz val="10"/>
        <color rgb="FF000000"/>
        <rFont val="方正仿宋"/>
        <charset val="134"/>
      </rPr>
      <t>阿坝藏族羌族自治州</t>
    </r>
    <r>
      <rPr>
        <sz val="10"/>
        <color rgb="FF000000"/>
        <rFont val="Times New Roman"/>
        <charset val="134"/>
      </rPr>
      <t>,</t>
    </r>
    <r>
      <rPr>
        <sz val="10"/>
        <color rgb="FF000000"/>
        <rFont val="方正仿宋"/>
        <charset val="134"/>
      </rPr>
      <t>乐山市</t>
    </r>
  </si>
  <si>
    <t>2023-11-30~2023-12-07</t>
  </si>
  <si>
    <t>31</t>
  </si>
  <si>
    <t>RJ89LT8BEG11</t>
  </si>
  <si>
    <t>32</t>
  </si>
  <si>
    <t>RJ81LDNA5M05</t>
  </si>
  <si>
    <t>33</t>
  </si>
  <si>
    <t>RJ08MC9YR433</t>
  </si>
  <si>
    <t>34</t>
  </si>
  <si>
    <t>RJ88379ROO47</t>
  </si>
  <si>
    <t>35</t>
  </si>
  <si>
    <t>RJ25UYAS2K06</t>
  </si>
  <si>
    <t>2023-11-28~2023-12-02</t>
  </si>
  <si>
    <t>36</t>
  </si>
  <si>
    <t>RJ83M0LXWW43</t>
  </si>
  <si>
    <t>2023-11-22~2023-11-28</t>
  </si>
  <si>
    <t>37</t>
  </si>
  <si>
    <t>RJ29HKXAL231</t>
  </si>
  <si>
    <t>38</t>
  </si>
  <si>
    <t>RJ34IL9MJJ21</t>
  </si>
  <si>
    <r>
      <rPr>
        <sz val="10"/>
        <color rgb="FF000000"/>
        <rFont val="方正仿宋"/>
        <charset val="134"/>
      </rPr>
      <t>审减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方正仿宋"/>
        <charset val="134"/>
      </rPr>
      <t>天，无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方正仿宋"/>
        <charset val="134"/>
      </rPr>
      <t>天酒店发票，审减未在川内过夜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天。</t>
    </r>
  </si>
  <si>
    <t>39</t>
  </si>
  <si>
    <t>RJ603AI7G470</t>
  </si>
  <si>
    <t>2023-11-23~2023-11-28</t>
  </si>
  <si>
    <t>40</t>
  </si>
  <si>
    <t>RJ770L6HF801</t>
  </si>
  <si>
    <t>41</t>
  </si>
  <si>
    <t>RJ209VI9A943</t>
  </si>
  <si>
    <t>42</t>
  </si>
  <si>
    <t>RJ025FYAWA45</t>
  </si>
  <si>
    <t>2023-11-21~2023-11-26</t>
  </si>
  <si>
    <t>43</t>
  </si>
  <si>
    <t>RJ32Q9TDY843</t>
  </si>
  <si>
    <t>44</t>
  </si>
  <si>
    <t>RJ60BWBTR900</t>
  </si>
  <si>
    <t>2023-11-21~2023-11-25</t>
  </si>
  <si>
    <t>45</t>
  </si>
  <si>
    <t>RJ82KNCI6V83</t>
  </si>
  <si>
    <t>46</t>
  </si>
  <si>
    <t>RJ09FKIFK550</t>
  </si>
  <si>
    <t>2023-11-16~2023-11-22</t>
  </si>
  <si>
    <t>47</t>
  </si>
  <si>
    <t>RJ195KAUYO87</t>
  </si>
  <si>
    <t>48</t>
  </si>
  <si>
    <t>RJ01VL53OE67</t>
  </si>
  <si>
    <t>49</t>
  </si>
  <si>
    <t>RJ51Q86LEC37</t>
  </si>
  <si>
    <t>50</t>
  </si>
  <si>
    <t>RJ31ERLNKM74</t>
  </si>
  <si>
    <t>51</t>
  </si>
  <si>
    <t>RJ93A1C4EL47</t>
  </si>
  <si>
    <r>
      <rPr>
        <sz val="10"/>
        <color rgb="FF000000"/>
        <rFont val="方正仿宋"/>
        <charset val="134"/>
      </rPr>
      <t>审减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方正仿宋"/>
        <charset val="134"/>
      </rPr>
      <t>天，无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天酒店发票，无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方正仿宋"/>
        <charset val="134"/>
      </rPr>
      <t>天酒店游客确认表，审减未在川内过夜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天。</t>
    </r>
  </si>
  <si>
    <t>52</t>
  </si>
  <si>
    <t>RJ83H8XYM630</t>
  </si>
  <si>
    <t>53</t>
  </si>
  <si>
    <t>RJ34XOPI5V77</t>
  </si>
  <si>
    <t>2023-12-27~2023-12-31</t>
  </si>
  <si>
    <r>
      <rPr>
        <sz val="10"/>
        <color rgb="FF000000"/>
        <rFont val="方正仿宋"/>
        <charset val="134"/>
      </rPr>
      <t>审减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方正仿宋"/>
        <charset val="134"/>
      </rPr>
      <t>天，无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方正仿宋"/>
        <charset val="134"/>
      </rPr>
      <t>天酒店发票，审减未在川内过夜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天。</t>
    </r>
  </si>
  <si>
    <t>54</t>
  </si>
  <si>
    <t>RJ94T7377H58</t>
  </si>
  <si>
    <t>2023-12-27~2024-01-03</t>
  </si>
  <si>
    <t>55</t>
  </si>
  <si>
    <t>RJ4012Y0ZS30</t>
  </si>
  <si>
    <t>56</t>
  </si>
  <si>
    <t>RJ83HQC4JB81</t>
  </si>
  <si>
    <t>57</t>
  </si>
  <si>
    <t>RJ90KQI54B83</t>
  </si>
  <si>
    <t>58</t>
  </si>
  <si>
    <t>RJ542O2WLX31</t>
  </si>
  <si>
    <t>59</t>
  </si>
  <si>
    <t>RJ87KGNVYK75</t>
  </si>
  <si>
    <t>60</t>
  </si>
  <si>
    <t>RJ16WKVV0837</t>
  </si>
  <si>
    <t>2023-12-14~2023-12-21</t>
  </si>
  <si>
    <t>61</t>
  </si>
  <si>
    <t>RJ35K52HG840</t>
  </si>
  <si>
    <t>2023-12-12~2023-12-16</t>
  </si>
  <si>
    <t>62</t>
  </si>
  <si>
    <t>RJ03F4RNNL33</t>
  </si>
  <si>
    <t>2023-12-14~2023-12-19</t>
  </si>
  <si>
    <t>63</t>
  </si>
  <si>
    <t>RJ61N3BEOH01</t>
  </si>
  <si>
    <t>64</t>
  </si>
  <si>
    <t>RJ960XAHH137</t>
  </si>
  <si>
    <t>65</t>
  </si>
  <si>
    <t>RJ74UEC2K180</t>
  </si>
  <si>
    <t>66</t>
  </si>
  <si>
    <t>RJ52UT091477</t>
  </si>
  <si>
    <t>67</t>
  </si>
  <si>
    <t>RJ48OHVM8T77</t>
  </si>
  <si>
    <t>68</t>
  </si>
  <si>
    <t>RJ96BDSHIL86</t>
  </si>
  <si>
    <t>69</t>
  </si>
  <si>
    <t>RJ89R24AM575</t>
  </si>
  <si>
    <t>70</t>
  </si>
  <si>
    <t>RJ80RCVJUU05</t>
  </si>
  <si>
    <t>71</t>
  </si>
  <si>
    <t>RJ47M7ABXK97</t>
  </si>
  <si>
    <t>72</t>
  </si>
  <si>
    <t>RJ512BZ6ZI17</t>
  </si>
  <si>
    <t>73</t>
  </si>
  <si>
    <t>RJ31TZBELG73</t>
  </si>
  <si>
    <r>
      <rPr>
        <sz val="10"/>
        <color rgb="FF000000"/>
        <rFont val="方正仿宋"/>
        <charset val="134"/>
      </rPr>
      <t>阿坝藏族羌族自治州</t>
    </r>
    <r>
      <rPr>
        <sz val="10"/>
        <color rgb="FF000000"/>
        <rFont val="Times New Roman"/>
        <charset val="134"/>
      </rPr>
      <t>,</t>
    </r>
    <r>
      <rPr>
        <sz val="10"/>
        <color rgb="FF000000"/>
        <rFont val="方正仿宋"/>
        <charset val="134"/>
      </rPr>
      <t>成都市</t>
    </r>
  </si>
  <si>
    <t>74</t>
  </si>
  <si>
    <t>RJ772LY9F546</t>
  </si>
  <si>
    <t>75</t>
  </si>
  <si>
    <t>RJ00UUEGLW90</t>
  </si>
  <si>
    <r>
      <rPr>
        <sz val="10"/>
        <color rgb="FF000000"/>
        <rFont val="方正仿宋"/>
        <charset val="134"/>
      </rPr>
      <t>审减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方正仿宋"/>
        <charset val="134"/>
      </rPr>
      <t>天，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天酒店无发票，审减未在川内过夜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天。</t>
    </r>
  </si>
  <si>
    <t>76</t>
  </si>
  <si>
    <t>RJ553ZBUVN88</t>
  </si>
  <si>
    <r>
      <rPr>
        <sz val="10"/>
        <color rgb="FF000000"/>
        <rFont val="方正仿宋"/>
        <charset val="134"/>
      </rPr>
      <t>成都市</t>
    </r>
    <r>
      <rPr>
        <sz val="10"/>
        <color rgb="FF000000"/>
        <rFont val="Times New Roman"/>
        <charset val="134"/>
      </rPr>
      <t>,</t>
    </r>
    <r>
      <rPr>
        <sz val="10"/>
        <color rgb="FF000000"/>
        <rFont val="方正仿宋"/>
        <charset val="134"/>
      </rPr>
      <t>甘孜藏族自治州</t>
    </r>
  </si>
  <si>
    <r>
      <rPr>
        <sz val="10"/>
        <color rgb="FF000000"/>
        <rFont val="方正仿宋"/>
        <charset val="134"/>
      </rPr>
      <t>审减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方正仿宋"/>
        <charset val="134"/>
      </rPr>
      <t>天，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方正仿宋"/>
        <charset val="134"/>
      </rPr>
      <t>天酒店无发票，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天酒店无关系证明，审减未在川内过夜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天。</t>
    </r>
  </si>
  <si>
    <t>77</t>
  </si>
  <si>
    <t>RJ65NXGXKV96</t>
  </si>
  <si>
    <t>78</t>
  </si>
  <si>
    <t>RJ02FPN73A62</t>
  </si>
  <si>
    <r>
      <rPr>
        <sz val="10"/>
        <color rgb="FF000000"/>
        <rFont val="方正仿宋"/>
        <charset val="134"/>
      </rPr>
      <t>审减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方正仿宋"/>
        <charset val="134"/>
      </rPr>
      <t>天，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方正仿宋"/>
        <charset val="134"/>
      </rPr>
      <t>天酒店无发票，审减未在川内过夜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天。</t>
    </r>
  </si>
  <si>
    <t>79</t>
  </si>
  <si>
    <t>RJ37IA49DM06</t>
  </si>
  <si>
    <t>80</t>
  </si>
  <si>
    <t>RJ31W8KVSF72</t>
  </si>
  <si>
    <t>81</t>
  </si>
  <si>
    <t>RJ701Y861P68</t>
  </si>
  <si>
    <t>82</t>
  </si>
  <si>
    <t>RJ53S1I2HV75</t>
  </si>
  <si>
    <t>83</t>
  </si>
  <si>
    <t>RJ59UO6V1425</t>
  </si>
  <si>
    <t>84</t>
  </si>
  <si>
    <t>RJ53270RO671</t>
  </si>
  <si>
    <r>
      <rPr>
        <sz val="10"/>
        <color rgb="FF000000"/>
        <rFont val="方正仿宋"/>
        <charset val="134"/>
      </rPr>
      <t>成都市</t>
    </r>
    <r>
      <rPr>
        <sz val="10"/>
        <color rgb="FF000000"/>
        <rFont val="Times New Roman"/>
        <charset val="134"/>
      </rPr>
      <t>,</t>
    </r>
    <r>
      <rPr>
        <sz val="10"/>
        <color rgb="FF000000"/>
        <rFont val="方正仿宋"/>
        <charset val="134"/>
      </rPr>
      <t>雅安市</t>
    </r>
    <r>
      <rPr>
        <sz val="10"/>
        <color rgb="FF000000"/>
        <rFont val="Times New Roman"/>
        <charset val="134"/>
      </rPr>
      <t>,</t>
    </r>
    <r>
      <rPr>
        <sz val="10"/>
        <color rgb="FF000000"/>
        <rFont val="方正仿宋"/>
        <charset val="134"/>
      </rPr>
      <t>甘孜藏族自治州</t>
    </r>
  </si>
  <si>
    <r>
      <rPr>
        <sz val="10"/>
        <color rgb="FF000000"/>
        <rFont val="方正仿宋"/>
        <charset val="134"/>
      </rPr>
      <t>审减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方正仿宋"/>
        <charset val="134"/>
      </rPr>
      <t>天，无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方正仿宋"/>
        <charset val="134"/>
      </rPr>
      <t>天酒店发票，无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天酒店游客确认表，审减未在川内过夜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天。</t>
    </r>
  </si>
  <si>
    <t>85</t>
  </si>
  <si>
    <t>RJ726T8A2608</t>
  </si>
  <si>
    <t>86</t>
  </si>
  <si>
    <t>RJ66PAFVLV68</t>
  </si>
  <si>
    <t>2023-11-03~2023-11-08</t>
  </si>
  <si>
    <t>87</t>
  </si>
  <si>
    <t>RJ779TWCC675</t>
  </si>
  <si>
    <t>88</t>
  </si>
  <si>
    <t>RJ53FE6OPB40</t>
  </si>
  <si>
    <t>89</t>
  </si>
  <si>
    <t>RJ695K3Y2C46</t>
  </si>
  <si>
    <t>90</t>
  </si>
  <si>
    <t>RJ48ZNEQCE13</t>
  </si>
  <si>
    <t>91</t>
  </si>
  <si>
    <t>RJ37F8USIS14</t>
  </si>
  <si>
    <t>92</t>
  </si>
  <si>
    <t>RJ09AI32Z513</t>
  </si>
  <si>
    <t>93</t>
  </si>
  <si>
    <t>RJ4469K5P575</t>
  </si>
  <si>
    <t>94</t>
  </si>
  <si>
    <t>RJ28R34XPV76</t>
  </si>
  <si>
    <t>95</t>
  </si>
  <si>
    <t>RJ31F2NMKE13</t>
  </si>
  <si>
    <t>96</t>
  </si>
  <si>
    <t>RJ37GCSMGY04</t>
  </si>
  <si>
    <t>97</t>
  </si>
  <si>
    <t>RJ18VTIG7U63</t>
  </si>
  <si>
    <t>98</t>
  </si>
  <si>
    <t>RJ84X1ECO547</t>
  </si>
  <si>
    <t>99</t>
  </si>
  <si>
    <t>RJ04YK2P2830</t>
  </si>
  <si>
    <t>100</t>
  </si>
  <si>
    <t>RJ99JSBN2925</t>
  </si>
  <si>
    <t>101</t>
  </si>
  <si>
    <t>RJ83QXP41171</t>
  </si>
  <si>
    <r>
      <rPr>
        <sz val="10"/>
        <color rgb="FF000000"/>
        <rFont val="方正仿宋"/>
        <charset val="134"/>
      </rPr>
      <t>审减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人，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方正仿宋"/>
        <charset val="134"/>
      </rPr>
      <t>天酒店行程单少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人人。</t>
    </r>
  </si>
  <si>
    <t>102</t>
  </si>
  <si>
    <t>RJ89L5DSLI86</t>
  </si>
  <si>
    <t>103</t>
  </si>
  <si>
    <t>RJ96US3A3257</t>
  </si>
  <si>
    <t>104</t>
  </si>
  <si>
    <t>RJ95RJAGQM90</t>
  </si>
  <si>
    <t>105</t>
  </si>
  <si>
    <t>RJ55H4IKHW24</t>
  </si>
  <si>
    <t>106</t>
  </si>
  <si>
    <t>RJ87EPZDPR70</t>
  </si>
  <si>
    <t>107</t>
  </si>
  <si>
    <t>RJ64ORZK0R22</t>
  </si>
  <si>
    <t>108</t>
  </si>
  <si>
    <t>RJ971XYDXH26</t>
  </si>
  <si>
    <t>2023-10-26~2023-11-07</t>
  </si>
  <si>
    <r>
      <rPr>
        <sz val="10"/>
        <color rgb="FF000000"/>
        <rFont val="方正仿宋"/>
        <charset val="134"/>
      </rPr>
      <t>审减</t>
    </r>
    <r>
      <rPr>
        <sz val="10"/>
        <color rgb="FF000000"/>
        <rFont val="Times New Roman"/>
        <charset val="134"/>
      </rPr>
      <t>11</t>
    </r>
    <r>
      <rPr>
        <sz val="10"/>
        <color rgb="FF000000"/>
        <rFont val="方正仿宋"/>
        <charset val="134"/>
      </rPr>
      <t>天，无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方正仿宋"/>
        <charset val="134"/>
      </rPr>
      <t>天酒店发票，审减未在川内过夜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天。</t>
    </r>
  </si>
  <si>
    <t>109</t>
  </si>
  <si>
    <t>RJ925IX17D87</t>
  </si>
  <si>
    <t>110</t>
  </si>
  <si>
    <t>RJ82HSIYA056</t>
  </si>
  <si>
    <t>111</t>
  </si>
  <si>
    <t>RJ54DHVZM114</t>
  </si>
  <si>
    <t>112</t>
  </si>
  <si>
    <t>RJ25MMMP9V26</t>
  </si>
  <si>
    <t>113</t>
  </si>
  <si>
    <t>RJ83NZCXVD28</t>
  </si>
  <si>
    <t>114</t>
  </si>
  <si>
    <t>RJ55C5WP9D32</t>
  </si>
  <si>
    <r>
      <rPr>
        <sz val="10"/>
        <color rgb="FF000000"/>
        <rFont val="方正仿宋"/>
        <charset val="134"/>
      </rPr>
      <t>审减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方正仿宋"/>
        <charset val="134"/>
      </rPr>
      <t>天，无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方正仿宋"/>
        <charset val="134"/>
      </rPr>
      <t>天酒店发票和酒店游客确认表，审减未在川内过夜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天，</t>
    </r>
  </si>
  <si>
    <t>115</t>
  </si>
  <si>
    <t>RJ99HGVZQY86</t>
  </si>
  <si>
    <r>
      <rPr>
        <sz val="10"/>
        <color rgb="FF000000"/>
        <rFont val="方正仿宋"/>
        <charset val="134"/>
      </rPr>
      <t>审减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方正仿宋"/>
        <charset val="134"/>
      </rPr>
      <t>天，无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方正仿宋"/>
        <charset val="134"/>
      </rPr>
      <t>天酒店发票和酒店游客确认表，审减未在川内过夜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天。</t>
    </r>
  </si>
  <si>
    <t>116</t>
  </si>
  <si>
    <t>RJ38JOYNN347</t>
  </si>
  <si>
    <t>2023-10-26~2023-11-01</t>
  </si>
  <si>
    <t>117</t>
  </si>
  <si>
    <t>RJ81XTJRXK11</t>
  </si>
  <si>
    <t>118</t>
  </si>
  <si>
    <t>RJ11ACR4B004</t>
  </si>
  <si>
    <t>119</t>
  </si>
  <si>
    <t>RJ81JS98BE77</t>
  </si>
  <si>
    <r>
      <rPr>
        <sz val="10"/>
        <color rgb="FF000000"/>
        <rFont val="方正仿宋"/>
        <charset val="134"/>
      </rPr>
      <t>审减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方正仿宋"/>
        <charset val="134"/>
      </rPr>
      <t>天，无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方正仿宋"/>
        <charset val="134"/>
      </rPr>
      <t>天酒店发票，无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天酒店游客确认表，审减未在川内过夜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天。</t>
    </r>
  </si>
  <si>
    <t>120</t>
  </si>
  <si>
    <t>RJ85VVD1TF54</t>
  </si>
  <si>
    <r>
      <rPr>
        <sz val="10"/>
        <color rgb="FF000000"/>
        <rFont val="方正仿宋"/>
        <charset val="134"/>
      </rPr>
      <t>审减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方正仿宋"/>
        <charset val="134"/>
      </rPr>
      <t>天，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天酒店无关系证明，无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方正仿宋"/>
        <charset val="134"/>
      </rPr>
      <t>天酒店发票，审减未在川内过夜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天。</t>
    </r>
  </si>
  <si>
    <t>121</t>
  </si>
  <si>
    <t>RJ563CWAMO07</t>
  </si>
  <si>
    <t>122</t>
  </si>
  <si>
    <t>RJ728PX0U312</t>
  </si>
  <si>
    <t>123</t>
  </si>
  <si>
    <t>RJ18SSGAZN96</t>
  </si>
  <si>
    <r>
      <rPr>
        <sz val="10"/>
        <color rgb="FF000000"/>
        <rFont val="方正仿宋"/>
        <charset val="134"/>
      </rPr>
      <t>审减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方正仿宋"/>
        <charset val="134"/>
      </rPr>
      <t>天，。无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方正仿宋"/>
        <charset val="134"/>
      </rPr>
      <t>天酒店发票，无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天酒店游客确认表，审减未在川内过夜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天。</t>
    </r>
  </si>
  <si>
    <t>124</t>
  </si>
  <si>
    <t>RJ59M9F4PZ08</t>
  </si>
  <si>
    <r>
      <rPr>
        <sz val="10"/>
        <color rgb="FF000000"/>
        <rFont val="方正仿宋"/>
        <charset val="134"/>
      </rPr>
      <t>审减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方正仿宋"/>
        <charset val="134"/>
      </rPr>
      <t>天，无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方正仿宋"/>
        <charset val="134"/>
      </rPr>
      <t>天酒店发票，审减未在川内过夜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天。不符合补助标准，全部审减</t>
    </r>
  </si>
  <si>
    <t>125</t>
  </si>
  <si>
    <t>RJ183ICWO472</t>
  </si>
  <si>
    <t>126</t>
  </si>
  <si>
    <t>RJ38E6TTUA72</t>
  </si>
  <si>
    <t>2023-10-22~2023-10-30</t>
  </si>
  <si>
    <t>127</t>
  </si>
  <si>
    <t>RJ58Y1ZJQH24</t>
  </si>
  <si>
    <t>2023-10-23~2023-10-27</t>
  </si>
  <si>
    <t>128</t>
  </si>
  <si>
    <t>RJ79KQESM631</t>
  </si>
  <si>
    <t>129</t>
  </si>
  <si>
    <t>RJ70QK2D4T25</t>
  </si>
  <si>
    <t>130</t>
  </si>
  <si>
    <t>RJ694D01HG15</t>
  </si>
  <si>
    <t>131</t>
  </si>
  <si>
    <t>RJ745DRH4096</t>
  </si>
  <si>
    <t>132</t>
  </si>
  <si>
    <t>RJ46L3RHE431</t>
  </si>
  <si>
    <r>
      <rPr>
        <sz val="10"/>
        <color rgb="FF000000"/>
        <rFont val="方正仿宋"/>
        <charset val="134"/>
      </rPr>
      <t>成都市</t>
    </r>
    <r>
      <rPr>
        <sz val="10"/>
        <color rgb="FF000000"/>
        <rFont val="Times New Roman"/>
        <charset val="134"/>
      </rPr>
      <t>,</t>
    </r>
    <r>
      <rPr>
        <sz val="10"/>
        <color rgb="FF000000"/>
        <rFont val="方正仿宋"/>
        <charset val="134"/>
      </rPr>
      <t>乐山市</t>
    </r>
    <r>
      <rPr>
        <sz val="10"/>
        <color rgb="FF000000"/>
        <rFont val="Times New Roman"/>
        <charset val="134"/>
      </rPr>
      <t>,</t>
    </r>
    <r>
      <rPr>
        <sz val="10"/>
        <color rgb="FF000000"/>
        <rFont val="方正仿宋"/>
        <charset val="134"/>
      </rPr>
      <t>甘孜藏族自治州</t>
    </r>
  </si>
  <si>
    <r>
      <rPr>
        <sz val="10"/>
        <color rgb="FF000000"/>
        <rFont val="方正仿宋"/>
        <charset val="134"/>
      </rPr>
      <t>审减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方正仿宋"/>
        <charset val="134"/>
      </rPr>
      <t>天，无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方正仿宋"/>
        <charset val="134"/>
      </rPr>
      <t>天酒店发票，审减未在川内过夜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天。</t>
    </r>
  </si>
  <si>
    <t>133</t>
  </si>
  <si>
    <t>RJ100GMURZ96</t>
  </si>
  <si>
    <t>134</t>
  </si>
  <si>
    <t>RJ34B61G7498</t>
  </si>
  <si>
    <t>135</t>
  </si>
  <si>
    <t>RJ48IEYKY312</t>
  </si>
  <si>
    <t>136</t>
  </si>
  <si>
    <t>RJ98Q6TUYQ53</t>
  </si>
  <si>
    <t>137</t>
  </si>
  <si>
    <t>RJ63ZESLFM34</t>
  </si>
  <si>
    <r>
      <rPr>
        <sz val="10"/>
        <color rgb="FF000000"/>
        <rFont val="方正仿宋"/>
        <charset val="134"/>
      </rPr>
      <t>审减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方正仿宋"/>
        <charset val="134"/>
      </rPr>
      <t>天，无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天酒店发票，审减未在川内过夜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</t>
    </r>
  </si>
  <si>
    <t>138</t>
  </si>
  <si>
    <t>RJ934DKLHD57</t>
  </si>
  <si>
    <t>139</t>
  </si>
  <si>
    <t>RJ66KQ9URT12</t>
  </si>
  <si>
    <t>140</t>
  </si>
  <si>
    <t>RJ77X4SFLR98</t>
  </si>
  <si>
    <r>
      <rPr>
        <sz val="10"/>
        <color rgb="FF000000"/>
        <rFont val="方正仿宋"/>
        <charset val="134"/>
      </rPr>
      <t>审减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方正仿宋"/>
        <charset val="134"/>
      </rPr>
      <t>天，无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方正仿宋"/>
        <charset val="134"/>
      </rPr>
      <t>天酒店发票，无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方正仿宋"/>
        <charset val="134"/>
      </rPr>
      <t>天酒店游客确认表，审减未在川内过夜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天。</t>
    </r>
  </si>
  <si>
    <t>141</t>
  </si>
  <si>
    <t>RJ230O1L9C01</t>
  </si>
  <si>
    <t>142</t>
  </si>
  <si>
    <t>RJ88ELU4L278</t>
  </si>
  <si>
    <t>2023-03-19~2023-10-26</t>
  </si>
  <si>
    <r>
      <rPr>
        <sz val="10"/>
        <color rgb="FF000000"/>
        <rFont val="方正仿宋"/>
        <charset val="134"/>
      </rPr>
      <t>审减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方正仿宋"/>
        <charset val="134"/>
      </rPr>
      <t>天，无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方正仿宋"/>
        <charset val="134"/>
      </rPr>
      <t>天酒店发票，无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天酒店游客确认表，审减未在川内过夜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天。</t>
    </r>
  </si>
  <si>
    <t>143</t>
  </si>
  <si>
    <t>RJ54TC585C00</t>
  </si>
  <si>
    <t>144</t>
  </si>
  <si>
    <t>RJ36MDQX5N41</t>
  </si>
  <si>
    <r>
      <rPr>
        <sz val="10"/>
        <color rgb="FF000000"/>
        <rFont val="方正仿宋"/>
        <charset val="134"/>
      </rPr>
      <t>审减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方正仿宋"/>
        <charset val="134"/>
      </rPr>
      <t>天，无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方正仿宋"/>
        <charset val="134"/>
      </rPr>
      <t>天酒店的发票，审减未在川内过夜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天。</t>
    </r>
  </si>
  <si>
    <t>145</t>
  </si>
  <si>
    <t>RJ76XNDAD751</t>
  </si>
  <si>
    <t>146</t>
  </si>
  <si>
    <t>RJ971LUQ5X75</t>
  </si>
  <si>
    <t>147</t>
  </si>
  <si>
    <t>RJ90DFM6AT74</t>
  </si>
  <si>
    <t>148</t>
  </si>
  <si>
    <t>RJ99MXJUNL84</t>
  </si>
  <si>
    <t>149</t>
  </si>
  <si>
    <t>RJ42QQDVHQ81</t>
  </si>
  <si>
    <r>
      <rPr>
        <sz val="10"/>
        <color rgb="FF000000"/>
        <rFont val="方正仿宋"/>
        <charset val="134"/>
      </rPr>
      <t>审减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方正仿宋"/>
        <charset val="134"/>
      </rPr>
      <t>天，无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方正仿宋"/>
        <charset val="134"/>
      </rPr>
      <t>天酒店的发票，审减未在川内过夜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天。</t>
    </r>
  </si>
  <si>
    <t>150</t>
  </si>
  <si>
    <t>RJ64NIUBQF21</t>
  </si>
  <si>
    <t>151</t>
  </si>
  <si>
    <t>RJ12TR5IML66</t>
  </si>
  <si>
    <t>152</t>
  </si>
  <si>
    <t>RJ02VZGYWV13</t>
  </si>
  <si>
    <t>153</t>
  </si>
  <si>
    <t>RJ50XDY4FT10</t>
  </si>
  <si>
    <t>154</t>
  </si>
  <si>
    <t>RJ058XZMZR15</t>
  </si>
  <si>
    <t>155</t>
  </si>
  <si>
    <t>RJ58WRP5MH31</t>
  </si>
  <si>
    <t>156</t>
  </si>
  <si>
    <t>RJ641B8Y6J88</t>
  </si>
  <si>
    <r>
      <rPr>
        <sz val="10"/>
        <color rgb="FF000000"/>
        <rFont val="方正仿宋"/>
        <charset val="134"/>
      </rPr>
      <t>审减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方正仿宋"/>
        <charset val="134"/>
      </rPr>
      <t>天，无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方正仿宋"/>
        <charset val="134"/>
      </rPr>
      <t>天酒店发票，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天酒店无关系证明，审减未在川内过夜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天。不符合补助标准，全部审减</t>
    </r>
  </si>
  <si>
    <t>157</t>
  </si>
  <si>
    <t>RJ3431UAR031</t>
  </si>
  <si>
    <r>
      <rPr>
        <sz val="10"/>
        <color rgb="FF000000"/>
        <rFont val="方正仿宋"/>
        <charset val="134"/>
      </rPr>
      <t>审减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方正仿宋"/>
        <charset val="134"/>
      </rPr>
      <t>天，无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方正仿宋"/>
        <charset val="134"/>
      </rPr>
      <t>天酒店发票，审减未在川内过夜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天。不符合补助标准，全部审减</t>
    </r>
  </si>
  <si>
    <t>158</t>
  </si>
  <si>
    <t>RJ31MSVGLN92</t>
  </si>
  <si>
    <t>159</t>
  </si>
  <si>
    <t>RJ32KODXC922</t>
  </si>
  <si>
    <t>160</t>
  </si>
  <si>
    <t>RJ38SCDWMN07</t>
  </si>
  <si>
    <t>161</t>
  </si>
  <si>
    <t>RJ49ZLOTQO35</t>
  </si>
  <si>
    <t>162</t>
  </si>
  <si>
    <t>RJ48V64BKA84</t>
  </si>
  <si>
    <t>163</t>
  </si>
  <si>
    <t>RJ94HS3NQR82</t>
  </si>
  <si>
    <t>164</t>
  </si>
  <si>
    <t>RJ021FTTPG67</t>
  </si>
  <si>
    <t>165</t>
  </si>
  <si>
    <t>RJ72I97QYT64</t>
  </si>
  <si>
    <r>
      <rPr>
        <sz val="10"/>
        <color rgb="FF000000"/>
        <rFont val="方正仿宋"/>
        <charset val="134"/>
      </rPr>
      <t>乐山市</t>
    </r>
  </si>
  <si>
    <t>2023-10-17~2023-10-19</t>
  </si>
  <si>
    <t>166</t>
  </si>
  <si>
    <t>RJ230H1CFY04</t>
  </si>
  <si>
    <r>
      <rPr>
        <sz val="10"/>
        <color rgb="FF000000"/>
        <rFont val="方正仿宋"/>
        <charset val="134"/>
      </rPr>
      <t>审减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方正仿宋"/>
        <charset val="134"/>
      </rPr>
      <t>天，无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方正仿宋"/>
        <charset val="134"/>
      </rPr>
      <t>天酒店发票。审减未在川内过夜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天。</t>
    </r>
  </si>
  <si>
    <t>167</t>
  </si>
  <si>
    <t>RJ506PFW7427</t>
  </si>
  <si>
    <t>168</t>
  </si>
  <si>
    <t>RJ972XM1M830</t>
  </si>
  <si>
    <t>169</t>
  </si>
  <si>
    <t>RJ90Y640O750</t>
  </si>
  <si>
    <t>170</t>
  </si>
  <si>
    <t>RJ25HQSE7O42</t>
  </si>
  <si>
    <t>171</t>
  </si>
  <si>
    <t>RJ117JM0X227</t>
  </si>
  <si>
    <t>2023-10-17~2023-10-21</t>
  </si>
  <si>
    <r>
      <rPr>
        <sz val="10"/>
        <color rgb="FF000000"/>
        <rFont val="方正仿宋"/>
        <charset val="134"/>
      </rPr>
      <t>审减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方正仿宋"/>
        <charset val="134"/>
      </rPr>
      <t>天，无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方正仿宋"/>
        <charset val="134"/>
      </rPr>
      <t>天酒店的发票，审减未在川内过夜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天。不符合补助标准，全部审减</t>
    </r>
  </si>
  <si>
    <t>172</t>
  </si>
  <si>
    <t>RJ01SZLHFH22</t>
  </si>
  <si>
    <t>173</t>
  </si>
  <si>
    <t>RJ87GCQQP162</t>
  </si>
  <si>
    <t>174</t>
  </si>
  <si>
    <t>RJ60A2A4F262</t>
  </si>
  <si>
    <t>175</t>
  </si>
  <si>
    <t>RJ43NPJOT035</t>
  </si>
  <si>
    <t>176</t>
  </si>
  <si>
    <t>RJ56W5HCMH55</t>
  </si>
  <si>
    <t>177</t>
  </si>
  <si>
    <t>RJ33IEIL6150</t>
  </si>
  <si>
    <t>178</t>
  </si>
  <si>
    <t>RJ33WNVJBD34</t>
  </si>
  <si>
    <t>179</t>
  </si>
  <si>
    <t>RJ11LZDTJ486</t>
  </si>
  <si>
    <r>
      <rPr>
        <sz val="10"/>
        <color rgb="FF000000"/>
        <rFont val="方正仿宋"/>
        <charset val="134"/>
      </rPr>
      <t>审减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方正仿宋"/>
        <charset val="134"/>
      </rPr>
      <t>天，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方正仿宋"/>
        <charset val="134"/>
      </rPr>
      <t>天酒店无关系证明，无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方正仿宋"/>
        <charset val="134"/>
      </rPr>
      <t>天酒店发票，审减未在川内过夜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天。不符合补助标准，全部审减</t>
    </r>
  </si>
  <si>
    <t>180</t>
  </si>
  <si>
    <t>RJ789W1W8U68</t>
  </si>
  <si>
    <r>
      <rPr>
        <sz val="10"/>
        <color rgb="FF000000"/>
        <rFont val="方正仿宋"/>
        <charset val="134"/>
      </rPr>
      <t>成都市</t>
    </r>
    <r>
      <rPr>
        <sz val="10"/>
        <color rgb="FF000000"/>
        <rFont val="Times New Roman"/>
        <charset val="134"/>
      </rPr>
      <t>,</t>
    </r>
    <r>
      <rPr>
        <sz val="10"/>
        <color rgb="FF000000"/>
        <rFont val="方正仿宋"/>
        <charset val="134"/>
      </rPr>
      <t>阿坝藏族羌族自治州</t>
    </r>
    <r>
      <rPr>
        <sz val="10"/>
        <color rgb="FF000000"/>
        <rFont val="Times New Roman"/>
        <charset val="134"/>
      </rPr>
      <t>,</t>
    </r>
    <r>
      <rPr>
        <sz val="10"/>
        <color rgb="FF000000"/>
        <rFont val="方正仿宋"/>
        <charset val="134"/>
      </rPr>
      <t>甘孜藏族自治州</t>
    </r>
  </si>
  <si>
    <t>181</t>
  </si>
  <si>
    <t>RJ750M1FYQ03</t>
  </si>
  <si>
    <t>182</t>
  </si>
  <si>
    <t>RJ98VCR4D491</t>
  </si>
  <si>
    <t>2023-10-13~2023-10-19</t>
  </si>
  <si>
    <t>183</t>
  </si>
  <si>
    <t>RJ14WD99IX93</t>
  </si>
  <si>
    <t>184</t>
  </si>
  <si>
    <t>RJ00GHL22O24</t>
  </si>
  <si>
    <t>185</t>
  </si>
  <si>
    <t>RJ76DRMU4406</t>
  </si>
  <si>
    <t>186</t>
  </si>
  <si>
    <t>RJ38KW1KKP83</t>
  </si>
  <si>
    <t>187</t>
  </si>
  <si>
    <t>RJ54XR5YB148</t>
  </si>
  <si>
    <t>188</t>
  </si>
  <si>
    <t>RJ603PP1ZF60</t>
  </si>
  <si>
    <t>189</t>
  </si>
  <si>
    <t>RJ014HY6WD22</t>
  </si>
  <si>
    <r>
      <rPr>
        <sz val="10"/>
        <color rgb="FF000000"/>
        <rFont val="方正仿宋"/>
        <charset val="134"/>
      </rPr>
      <t>审减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天，审减未在川内过夜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</t>
    </r>
    <r>
      <rPr>
        <sz val="10"/>
        <color rgb="FF000000"/>
        <rFont val="Times New Roman"/>
        <charset val="134"/>
      </rPr>
      <t>.</t>
    </r>
  </si>
  <si>
    <t>190</t>
  </si>
  <si>
    <t>RJ32T2NAH930</t>
  </si>
  <si>
    <t>191</t>
  </si>
  <si>
    <t>RJ78LJUG3P50</t>
  </si>
  <si>
    <t>192</t>
  </si>
  <si>
    <t>RJ87FPU80M21</t>
  </si>
  <si>
    <r>
      <rPr>
        <sz val="10"/>
        <color rgb="FF000000"/>
        <rFont val="方正仿宋"/>
        <charset val="134"/>
      </rPr>
      <t>审减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方正仿宋"/>
        <charset val="134"/>
      </rPr>
      <t>天，无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天酒店的发票，审减未在川内过夜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天。</t>
    </r>
  </si>
  <si>
    <t>193</t>
  </si>
  <si>
    <t>RJ92FH1HI651</t>
  </si>
  <si>
    <t>194</t>
  </si>
  <si>
    <t>RJ28HH0JXW58</t>
  </si>
  <si>
    <t>195</t>
  </si>
  <si>
    <t>RJ1250NDZL81</t>
  </si>
  <si>
    <t>196</t>
  </si>
  <si>
    <t>RJ110HO1QE48</t>
  </si>
  <si>
    <t>197</t>
  </si>
  <si>
    <t>RJ31GGNDZE73</t>
  </si>
  <si>
    <t>198</t>
  </si>
  <si>
    <t>RJ28VU1Y5R50</t>
  </si>
  <si>
    <t>199</t>
  </si>
  <si>
    <t>RJ61WIO80R90</t>
  </si>
  <si>
    <t>200</t>
  </si>
  <si>
    <t>RJ241AFJUA70</t>
  </si>
  <si>
    <t>201</t>
  </si>
  <si>
    <t>RJ65QQT2JD67</t>
  </si>
  <si>
    <t>202</t>
  </si>
  <si>
    <t>RJ00FKTQJ687</t>
  </si>
  <si>
    <t>203</t>
  </si>
  <si>
    <t>RJ94SEWODS00</t>
  </si>
  <si>
    <t>204</t>
  </si>
  <si>
    <t>RJ43UI5NOZ10</t>
  </si>
  <si>
    <t>205</t>
  </si>
  <si>
    <t>RJ92XIDMLU27</t>
  </si>
  <si>
    <t>206</t>
  </si>
  <si>
    <t>RJ317WYWII24</t>
  </si>
  <si>
    <t>2023-10-05~2023-10-10</t>
  </si>
  <si>
    <t>207</t>
  </si>
  <si>
    <t>RJ58YPC3BC14</t>
  </si>
  <si>
    <t>208</t>
  </si>
  <si>
    <t>RJ713W1CWV60</t>
  </si>
  <si>
    <t>209</t>
  </si>
  <si>
    <t>RJ75MC0AX281</t>
  </si>
  <si>
    <t>210</t>
  </si>
  <si>
    <t>RJ853DPTO134</t>
  </si>
  <si>
    <r>
      <rPr>
        <sz val="10"/>
        <color rgb="FF000000"/>
        <rFont val="方正仿宋"/>
        <charset val="134"/>
      </rPr>
      <t>成都市</t>
    </r>
  </si>
  <si>
    <t>2023-10-10~2023-10-12</t>
  </si>
  <si>
    <r>
      <rPr>
        <sz val="10"/>
        <color rgb="FF000000"/>
        <rFont val="方正仿宋"/>
        <charset val="134"/>
      </rPr>
      <t>审减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方正仿宋"/>
        <charset val="134"/>
      </rPr>
      <t>天，无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方正仿宋"/>
        <charset val="134"/>
      </rPr>
      <t>天酒店发票和酒店游客确认表，未在川内过夜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天。不符合补助标准，全部审减</t>
    </r>
  </si>
  <si>
    <t>211</t>
  </si>
  <si>
    <t>RJ71LU3W5X42</t>
  </si>
  <si>
    <t>212</t>
  </si>
  <si>
    <t>RJ64B1KLE502</t>
  </si>
  <si>
    <t>213</t>
  </si>
  <si>
    <t>RJ08CV5NU182</t>
  </si>
  <si>
    <t>214</t>
  </si>
  <si>
    <t>RJ05UR4BPU31</t>
  </si>
  <si>
    <t>2023-09-23~2023-09-27</t>
  </si>
  <si>
    <t>215</t>
  </si>
  <si>
    <t>RJ50MSK3GF46</t>
  </si>
  <si>
    <t>2023-09-28~2023-10-03</t>
  </si>
  <si>
    <t>216</t>
  </si>
  <si>
    <t>RJ616ASTZJ11</t>
  </si>
  <si>
    <t>217</t>
  </si>
  <si>
    <t>RJ089OH6I518</t>
  </si>
  <si>
    <t>2023-09-15~2023-09-21</t>
  </si>
  <si>
    <t>218</t>
  </si>
  <si>
    <t>RJ05GUVIWQ06</t>
  </si>
  <si>
    <t>2023-09-16~2023-09-22</t>
  </si>
  <si>
    <t>219</t>
  </si>
  <si>
    <t>RJ0787U2KI14</t>
  </si>
  <si>
    <t>220</t>
  </si>
  <si>
    <t>RJ83UTJ5B075</t>
  </si>
  <si>
    <t>221</t>
  </si>
  <si>
    <t>RJ04QZOMBX60</t>
  </si>
  <si>
    <t>222</t>
  </si>
  <si>
    <t>RJ67QFDLFK07</t>
  </si>
  <si>
    <t>223</t>
  </si>
  <si>
    <t>RJ32ZCVWK440</t>
  </si>
  <si>
    <t>224</t>
  </si>
  <si>
    <t>RJ69QN1E4644</t>
  </si>
  <si>
    <t>225</t>
  </si>
  <si>
    <t>RJ58NCODBD46</t>
  </si>
  <si>
    <t>226</t>
  </si>
  <si>
    <t>RJ790IJ8UR02</t>
  </si>
  <si>
    <t>227</t>
  </si>
  <si>
    <t>RJ40J7D8LO53</t>
  </si>
  <si>
    <t>228</t>
  </si>
  <si>
    <t>RJ80U6SY4K16</t>
  </si>
  <si>
    <t>229</t>
  </si>
  <si>
    <t>RJ80SVNE6148</t>
  </si>
  <si>
    <t>230</t>
  </si>
  <si>
    <t>RJ735WY3SB07</t>
  </si>
  <si>
    <t>231</t>
  </si>
  <si>
    <t>RJ97LB9F5D78</t>
  </si>
  <si>
    <t>2023-09-08~2023-09-14</t>
  </si>
  <si>
    <t>232</t>
  </si>
  <si>
    <t>RJ97UC9YJP46</t>
  </si>
  <si>
    <t>233</t>
  </si>
  <si>
    <t>RJ29JCRSYV23</t>
  </si>
  <si>
    <t>2023-08-31~2023-09-04</t>
  </si>
  <si>
    <t>234</t>
  </si>
  <si>
    <t>RJ98M49DMQ74</t>
  </si>
  <si>
    <t>235</t>
  </si>
  <si>
    <t>RJ69G2NKU460</t>
  </si>
  <si>
    <t>2023-09-01~2023-09-03</t>
  </si>
  <si>
    <t>236</t>
  </si>
  <si>
    <t>RJ16Z8UPVR68</t>
  </si>
  <si>
    <t>2023-09-07~2023-09-11</t>
  </si>
  <si>
    <t>237</t>
  </si>
  <si>
    <t>RJ90CAQQMF26</t>
  </si>
  <si>
    <t>238</t>
  </si>
  <si>
    <t>RJ60IKIHZS10</t>
  </si>
  <si>
    <t>239</t>
  </si>
  <si>
    <t>RJ24DJC32L84</t>
  </si>
  <si>
    <t>2023-08-10~2023-08-14</t>
  </si>
  <si>
    <t>240</t>
  </si>
  <si>
    <t>RJ97H98QTJ76</t>
  </si>
  <si>
    <t>2023-08-17~2023-08-21</t>
  </si>
  <si>
    <t>241</t>
  </si>
  <si>
    <t>RJ886VMFBL85</t>
  </si>
  <si>
    <t>242</t>
  </si>
  <si>
    <t>RJ67KYPA2Q05</t>
  </si>
  <si>
    <t>2023-07-06~2023-07-10</t>
  </si>
  <si>
    <t>243</t>
  </si>
  <si>
    <t>RJ07TRA8V130</t>
  </si>
  <si>
    <t>244</t>
  </si>
  <si>
    <t>RJ20IMRLGG28</t>
  </si>
  <si>
    <t>245</t>
  </si>
  <si>
    <t>RJ038PKHTH14</t>
  </si>
  <si>
    <t>246</t>
  </si>
  <si>
    <t>RJ296CDYXE20</t>
  </si>
  <si>
    <t>247</t>
  </si>
  <si>
    <t>RJ08V0LFJG71</t>
  </si>
  <si>
    <t>2023-07-22~2023-07-26</t>
  </si>
  <si>
    <t>248</t>
  </si>
  <si>
    <t>RJ85GT3X8X12</t>
  </si>
  <si>
    <t>2023-07-27~2023-08-01</t>
  </si>
  <si>
    <t>249</t>
  </si>
  <si>
    <t>RJ73DSL94V22</t>
  </si>
  <si>
    <t>250</t>
  </si>
  <si>
    <t>RJ3170CNJK27</t>
  </si>
  <si>
    <t>251</t>
  </si>
  <si>
    <t>RJ06VAAG7N95</t>
  </si>
  <si>
    <r>
      <rPr>
        <sz val="10"/>
        <color rgb="FF000000"/>
        <rFont val="方正仿宋"/>
        <charset val="134"/>
      </rPr>
      <t>审减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方正仿宋"/>
        <charset val="134"/>
      </rPr>
      <t>天，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方正仿宋"/>
        <charset val="134"/>
      </rPr>
      <t>天酒店无关系证明，审减未在川内过夜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天。</t>
    </r>
  </si>
  <si>
    <t>252</t>
  </si>
  <si>
    <t>RJ42JA4M8T90</t>
  </si>
  <si>
    <t>253</t>
  </si>
  <si>
    <t>RJ76BUJT3852</t>
  </si>
  <si>
    <t>2023-07-15~2023-07-20</t>
  </si>
  <si>
    <t>254</t>
  </si>
  <si>
    <t>RJ34USOM7J71</t>
  </si>
  <si>
    <t>255</t>
  </si>
  <si>
    <t>RJ35RUBEVJ28</t>
  </si>
  <si>
    <t>256</t>
  </si>
  <si>
    <t>RJ34G5MGVG28</t>
  </si>
  <si>
    <t>257</t>
  </si>
  <si>
    <t>RJ71IXQT0334</t>
  </si>
  <si>
    <t>258</t>
  </si>
  <si>
    <t>RJ79T55WAT56</t>
  </si>
  <si>
    <t>2023-06-29~2023-07-03</t>
  </si>
  <si>
    <t>259</t>
  </si>
  <si>
    <t>RJ410T45K440</t>
  </si>
  <si>
    <t>260</t>
  </si>
  <si>
    <t>RJ49KOFZK946</t>
  </si>
  <si>
    <t>2023-06-17~2024-06-22</t>
  </si>
  <si>
    <r>
      <rPr>
        <sz val="10"/>
        <color rgb="FF000000"/>
        <rFont val="方正仿宋"/>
        <charset val="134"/>
      </rPr>
      <t>审减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方正仿宋"/>
        <charset val="134"/>
      </rPr>
      <t>天，无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方正仿宋"/>
        <charset val="134"/>
      </rPr>
      <t>天酒店游客确认表，审减未在川内过夜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天。</t>
    </r>
  </si>
  <si>
    <t>261</t>
  </si>
  <si>
    <t>RJ46FJTQI034</t>
  </si>
  <si>
    <t>262</t>
  </si>
  <si>
    <t>RJ41WEB2OA55</t>
  </si>
  <si>
    <t>263</t>
  </si>
  <si>
    <t>RJ33V489PJ72</t>
  </si>
  <si>
    <r>
      <rPr>
        <sz val="10"/>
        <color rgb="FF000000"/>
        <rFont val="方正仿宋"/>
        <charset val="134"/>
      </rPr>
      <t>审减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方正仿宋"/>
        <charset val="134"/>
      </rPr>
      <t>天，无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天酒店的发票，未在川内过夜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天。</t>
    </r>
  </si>
  <si>
    <t>264</t>
  </si>
  <si>
    <t>RJ312631ZG27</t>
  </si>
  <si>
    <t>2023-06-28~2023-07-03</t>
  </si>
  <si>
    <r>
      <rPr>
        <sz val="10"/>
        <color rgb="FF000000"/>
        <rFont val="方正仿宋"/>
        <charset val="134"/>
      </rPr>
      <t>审减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方正仿宋"/>
        <charset val="134"/>
      </rPr>
      <t>天，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方正仿宋"/>
        <charset val="134"/>
      </rPr>
      <t>天酒店无关系证明，未在川内过夜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天。不符合补助标准，全部审减</t>
    </r>
  </si>
  <si>
    <t>265</t>
  </si>
  <si>
    <t>RJ95C4PDJM46</t>
  </si>
  <si>
    <t>2023-06-03~2023-06-08</t>
  </si>
  <si>
    <r>
      <rPr>
        <sz val="10"/>
        <color rgb="FF000000"/>
        <rFont val="方正仿宋"/>
        <charset val="134"/>
      </rPr>
      <t>审减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方正仿宋"/>
        <charset val="134"/>
      </rPr>
      <t>天，无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方正仿宋"/>
        <charset val="134"/>
      </rPr>
      <t>天酒店游客确认表，未在川内过夜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天。</t>
    </r>
  </si>
  <si>
    <t>266</t>
  </si>
  <si>
    <t>RJ627CLPUR40</t>
  </si>
  <si>
    <t>267</t>
  </si>
  <si>
    <t>RJ67R2P8BX58</t>
  </si>
  <si>
    <t>2023-06-12~2023-06-15</t>
  </si>
  <si>
    <t>268</t>
  </si>
  <si>
    <t>RJ170K2SAZ40</t>
  </si>
  <si>
    <t>2023-06-12~2023-06-16</t>
  </si>
  <si>
    <t>269</t>
  </si>
  <si>
    <t>RJ217LFZ6M13</t>
  </si>
  <si>
    <r>
      <rPr>
        <sz val="10"/>
        <color rgb="FF000000"/>
        <rFont val="方正仿宋"/>
        <charset val="134"/>
      </rPr>
      <t>审减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方正仿宋"/>
        <charset val="134"/>
      </rPr>
      <t>天，无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天酒店游客确认记表，审减未在川内过夜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天。</t>
    </r>
  </si>
  <si>
    <t>270</t>
  </si>
  <si>
    <t>RJ36S974QT95</t>
  </si>
  <si>
    <t>271</t>
  </si>
  <si>
    <t>RJ62YEX84958</t>
  </si>
  <si>
    <t>272</t>
  </si>
  <si>
    <t>RJ26SXLX8445</t>
  </si>
  <si>
    <t>273</t>
  </si>
  <si>
    <t>RJ26C3ETPJ47</t>
  </si>
  <si>
    <r>
      <rPr>
        <sz val="10"/>
        <color rgb="FF000000"/>
        <rFont val="方正仿宋"/>
        <charset val="134"/>
      </rPr>
      <t>审减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方正仿宋"/>
        <charset val="134"/>
      </rPr>
      <t>天，无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天酒店游客确认表，审减未在川内过夜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"/>
        <charset val="134"/>
      </rPr>
      <t>天。</t>
    </r>
  </si>
  <si>
    <t>274</t>
  </si>
  <si>
    <t>RJ112LQ4YF06</t>
  </si>
  <si>
    <t>275</t>
  </si>
  <si>
    <t>RJ43P0ZL2Q33</t>
  </si>
  <si>
    <t>2023-04-29~2023-05-04</t>
  </si>
  <si>
    <t>276</t>
  </si>
  <si>
    <t>RJ360C8UV001</t>
  </si>
  <si>
    <t>成都奥特斯旅游开发有限公司2023实际接待来川旅游境外游客人天数总量表</t>
  </si>
  <si>
    <t>中国台湾</t>
  </si>
  <si>
    <r>
      <rPr>
        <sz val="10"/>
        <rFont val="Times New Roman"/>
        <charset val="134"/>
      </rPr>
      <t xml:space="preserve">OTS-CH20230809
</t>
    </r>
    <r>
      <rPr>
        <sz val="10"/>
        <color rgb="FFFF0000"/>
        <rFont val="Times New Roman"/>
        <charset val="134"/>
      </rPr>
      <t>RJ68ZW9MHF45</t>
    </r>
    <r>
      <rPr>
        <sz val="10"/>
        <rFont val="Arial"/>
        <charset val="134"/>
      </rPr>
      <t xml:space="preserve">	</t>
    </r>
  </si>
  <si>
    <r>
      <rPr>
        <sz val="10"/>
        <rFont val="方正仿宋"/>
        <charset val="134"/>
      </rPr>
      <t>成都市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绵阳市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阿坝藏族羌族自治州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甘孜藏族自治州</t>
    </r>
  </si>
  <si>
    <t>2023-08-09~2023-08-12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</si>
  <si>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天，审减未在川内过夜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天。</t>
    </r>
  </si>
  <si>
    <t>韩国</t>
  </si>
  <si>
    <t>CDATS-220231012</t>
  </si>
  <si>
    <t>成都市</t>
  </si>
  <si>
    <t>无任何资料</t>
  </si>
  <si>
    <t>RJ38T9AKEU42</t>
  </si>
  <si>
    <t>2023-07-14~2023-07-18</t>
  </si>
  <si>
    <t>RJ50YPPKWK00</t>
  </si>
  <si>
    <t>2023-08-16~2023-08-18</t>
  </si>
  <si>
    <t>510109231006000008</t>
  </si>
  <si>
    <t>2023-10-07~2023-10-11</t>
  </si>
  <si>
    <t>RJ63IKLGQR58</t>
  </si>
  <si>
    <t>RJ396J6OEH00</t>
  </si>
  <si>
    <t>印度尼西亚</t>
  </si>
  <si>
    <t>RJ23QSG53914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</si>
  <si>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"/>
        <charset val="134"/>
      </rPr>
      <t>天，无酒店资料</t>
    </r>
  </si>
  <si>
    <t>RJ98X7UFRD10</t>
  </si>
  <si>
    <t>2023-10-19~2023-10-29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</si>
  <si>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"/>
        <charset val="134"/>
      </rPr>
      <t>天，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"/>
        <charset val="134"/>
      </rPr>
      <t>天无酒店资料</t>
    </r>
  </si>
  <si>
    <t>510109230901000026</t>
  </si>
  <si>
    <t>无酒店资料</t>
  </si>
  <si>
    <t>RJ409QDS7143</t>
  </si>
  <si>
    <t>2023-08-04~2023-08-05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</si>
  <si>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"/>
        <charset val="134"/>
      </rPr>
      <t>天，无酒店资料</t>
    </r>
  </si>
  <si>
    <t>马来西亚</t>
  </si>
  <si>
    <t>RJ992AIE0P42</t>
  </si>
  <si>
    <t>RJ325RWSR436</t>
  </si>
  <si>
    <t>2023-12-19~2023-12-21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</si>
  <si>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天，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晚川外入住</t>
    </r>
  </si>
  <si>
    <t>RJ33MDMZ0W27</t>
  </si>
  <si>
    <t>RJ47HPZ1A991</t>
  </si>
  <si>
    <r>
      <rPr>
        <sz val="10"/>
        <rFont val="方正仿宋"/>
        <charset val="134"/>
      </rPr>
      <t>成都市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德阳市</t>
    </r>
  </si>
  <si>
    <t>RJ73S71EIS10</t>
  </si>
  <si>
    <t>2023-11-01~2023-11-03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</si>
  <si>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天，审减未在川内过夜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天。。</t>
    </r>
  </si>
  <si>
    <t>510109231011000039</t>
  </si>
  <si>
    <t>RJ44U52V3S22</t>
  </si>
  <si>
    <t>RJ17HPFJQU30</t>
  </si>
  <si>
    <t>2023-11-21~2023-11-23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</si>
  <si>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天，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天无资料</t>
    </r>
  </si>
  <si>
    <t>2023-10-31~2023-11-01</t>
  </si>
  <si>
    <r>
      <rPr>
        <sz val="10"/>
        <color theme="1"/>
        <rFont val="方正仿宋"/>
        <charset val="134"/>
      </rPr>
      <t>该团表中有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"/>
        <charset val="134"/>
      </rPr>
      <t>次（重复），该处全部审减</t>
    </r>
  </si>
  <si>
    <t>RJ89MLCHBK15</t>
  </si>
  <si>
    <t>2023-09-24~2023-09-26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</si>
  <si>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天，无酒店信息。</t>
    </r>
  </si>
  <si>
    <t>RJ04M7XCZH62</t>
  </si>
  <si>
    <t>2023-08-26~2023-08-31</t>
  </si>
  <si>
    <t>中国香港</t>
  </si>
  <si>
    <r>
      <rPr>
        <sz val="10"/>
        <rFont val="Times New Roman"/>
        <charset val="134"/>
      </rPr>
      <t xml:space="preserve">510109230524000006
</t>
    </r>
    <r>
      <rPr>
        <sz val="10"/>
        <color rgb="FFFF0000"/>
        <rFont val="Times New Roman"/>
        <charset val="134"/>
      </rPr>
      <t>RJ46LSEMZV33</t>
    </r>
  </si>
  <si>
    <t>2023-05-26~2023-05-29</t>
  </si>
  <si>
    <t>泰国</t>
  </si>
  <si>
    <t>RJ32AL5RL123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</si>
  <si>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方正仿宋"/>
        <charset val="134"/>
      </rPr>
      <t>天，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方正仿宋"/>
        <charset val="134"/>
      </rPr>
      <t>晚川外入住</t>
    </r>
  </si>
  <si>
    <t>RJ98YY7K6P33</t>
  </si>
  <si>
    <t>RJ20BQ1J6J83</t>
  </si>
  <si>
    <t>2023-06-15~2023-06-22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</si>
  <si>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6</t>
    </r>
    <r>
      <rPr>
        <sz val="10"/>
        <color theme="1"/>
        <rFont val="方正仿宋"/>
        <charset val="134"/>
      </rPr>
      <t>天，</t>
    </r>
    <r>
      <rPr>
        <sz val="10"/>
        <color theme="1"/>
        <rFont val="Times New Roman"/>
        <charset val="134"/>
      </rPr>
      <t>6</t>
    </r>
    <r>
      <rPr>
        <sz val="10"/>
        <color theme="1"/>
        <rFont val="方正仿宋"/>
        <charset val="134"/>
      </rPr>
      <t>晚川外入住</t>
    </r>
  </si>
  <si>
    <t>RJ23XBVB5525</t>
  </si>
  <si>
    <t>2023-06-19~2023-06-26</t>
  </si>
  <si>
    <t>OTS/WH-FE20231024</t>
  </si>
  <si>
    <t>OTS/WH-XML20231021</t>
  </si>
  <si>
    <t>RJ11PSY1ZC14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</si>
  <si>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"/>
        <charset val="134"/>
      </rPr>
      <t>天，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"/>
        <charset val="134"/>
      </rPr>
      <t>晚川外入住</t>
    </r>
  </si>
  <si>
    <t>RJ148BIGDO74</t>
  </si>
  <si>
    <t>2023-10-16~2023-10-24</t>
  </si>
  <si>
    <t>RJ05X3ZZ8M97</t>
  </si>
  <si>
    <t>2023-09-13~2023-09-24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</si>
  <si>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9</t>
    </r>
    <r>
      <rPr>
        <sz val="10"/>
        <color theme="1"/>
        <rFont val="方正仿宋"/>
        <charset val="134"/>
      </rPr>
      <t>天，</t>
    </r>
    <r>
      <rPr>
        <sz val="10"/>
        <color theme="1"/>
        <rFont val="Times New Roman"/>
        <charset val="134"/>
      </rPr>
      <t>9</t>
    </r>
    <r>
      <rPr>
        <sz val="10"/>
        <color theme="1"/>
        <rFont val="方正仿宋"/>
        <charset val="134"/>
      </rPr>
      <t>晚川外入住</t>
    </r>
  </si>
  <si>
    <t>RJ31A89MLK40</t>
  </si>
  <si>
    <t>2023-09-14~2023-09-23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</si>
  <si>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8</t>
    </r>
    <r>
      <rPr>
        <sz val="10"/>
        <color theme="1"/>
        <rFont val="方正仿宋"/>
        <charset val="134"/>
      </rPr>
      <t>天，</t>
    </r>
    <r>
      <rPr>
        <sz val="10"/>
        <color theme="1"/>
        <rFont val="Times New Roman"/>
        <charset val="134"/>
      </rPr>
      <t>8</t>
    </r>
    <r>
      <rPr>
        <sz val="10"/>
        <color theme="1"/>
        <rFont val="方正仿宋"/>
        <charset val="134"/>
      </rPr>
      <t>晚川外入住</t>
    </r>
  </si>
  <si>
    <t>RJ11ZFHKJS81</t>
  </si>
  <si>
    <t>RJ08FAYX1W87</t>
  </si>
  <si>
    <t>RJ627E794512</t>
  </si>
  <si>
    <t>RJ92H27NSU57</t>
  </si>
  <si>
    <t>RJ58R6QFMC27</t>
  </si>
  <si>
    <t>RJ16X5AZ8Y97</t>
  </si>
  <si>
    <t>RJ5493XNAD13</t>
  </si>
  <si>
    <t>RJ45QVT7O091</t>
  </si>
  <si>
    <t>2023-09-13~2023-09-17</t>
  </si>
  <si>
    <t>RJ9183T1HQ51</t>
  </si>
  <si>
    <t>RJ29NF7ISK30</t>
  </si>
  <si>
    <t>RJ11CR511C53</t>
  </si>
  <si>
    <t>RJ36N1BGVW31</t>
  </si>
  <si>
    <t>CD-231019</t>
  </si>
  <si>
    <t>RJ41WM2Q8017</t>
  </si>
  <si>
    <t>RJ06K7N5DO11</t>
  </si>
  <si>
    <t>2023-10-06~2023-10-10</t>
  </si>
  <si>
    <t>RJ163GEG7N63</t>
  </si>
  <si>
    <t>RJ33EXGYGF77</t>
  </si>
  <si>
    <t>2023-07-07~2023-07-11</t>
  </si>
  <si>
    <t>RJ68MU8Y0W63</t>
  </si>
  <si>
    <t>2023-08-11~2023-08-15</t>
  </si>
  <si>
    <t>RJ66DVBOII57</t>
  </si>
  <si>
    <r>
      <rPr>
        <sz val="10"/>
        <rFont val="方正仿宋"/>
        <charset val="134"/>
      </rPr>
      <t>成都市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绵阳市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广元市</t>
    </r>
  </si>
  <si>
    <t>2023-09-04~2023-09-10</t>
  </si>
  <si>
    <t>RJ636HYPZV73</t>
  </si>
  <si>
    <t>RJ33G7Q1G394</t>
  </si>
  <si>
    <t>2023-10-08~2023-10-14</t>
  </si>
  <si>
    <t>RJ594WZLMA61</t>
  </si>
  <si>
    <t>RJ888DQI1D41</t>
  </si>
  <si>
    <t>RJ55P0EINO42</t>
  </si>
  <si>
    <t>RJ68SPF0Z800</t>
  </si>
  <si>
    <t>RJ40YYDP8D28</t>
  </si>
  <si>
    <t>RJ80FO8HX301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</si>
  <si>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方正仿宋"/>
        <charset val="134"/>
      </rPr>
      <t>天，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晚川外入住，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"/>
        <charset val="134"/>
      </rPr>
      <t>晚无酒店资料</t>
    </r>
  </si>
  <si>
    <t>RJ35UKL1EF13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</si>
  <si>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仿宋"/>
        <charset val="134"/>
      </rPr>
      <t>天，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晚川外入住，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方正仿宋"/>
        <charset val="134"/>
      </rPr>
      <t>晚无酒店资料</t>
    </r>
  </si>
  <si>
    <t>RJ73W9OVWT41</t>
  </si>
  <si>
    <t>2023-08-26~2023-09-01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</si>
  <si>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"/>
        <charset val="134"/>
      </rPr>
      <t>天，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晚川外入住，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晚无酒店资料</t>
    </r>
  </si>
  <si>
    <t>RJ921G175D91</t>
  </si>
  <si>
    <t>2023-07-23~2023-07-30</t>
  </si>
  <si>
    <t>RJ473MOHZQ94</t>
  </si>
  <si>
    <t>2023-07-14~2023-07-24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</si>
  <si>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7</t>
    </r>
    <r>
      <rPr>
        <sz val="10"/>
        <color theme="1"/>
        <rFont val="方正仿宋"/>
        <charset val="134"/>
      </rPr>
      <t>天，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晚川外入住，</t>
    </r>
    <r>
      <rPr>
        <sz val="10"/>
        <color theme="1"/>
        <rFont val="Times New Roman"/>
        <charset val="134"/>
      </rPr>
      <t>6</t>
    </r>
    <r>
      <rPr>
        <sz val="10"/>
        <color theme="1"/>
        <rFont val="方正仿宋"/>
        <charset val="134"/>
      </rPr>
      <t>晚无酒店资料</t>
    </r>
  </si>
  <si>
    <t>RJ60ZZ8UXS38</t>
  </si>
  <si>
    <t>新加坡</t>
  </si>
  <si>
    <t>RJ04V3CBYO82</t>
  </si>
  <si>
    <t>2023-12-25~2023-12-29</t>
  </si>
  <si>
    <t>RJ27VNNX6K57</t>
  </si>
  <si>
    <t>2023-12-24~2023-12-30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</si>
  <si>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"/>
        <charset val="134"/>
      </rPr>
      <t>天，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晚川外入住，无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"/>
        <charset val="134"/>
      </rPr>
      <t>晚酒店资料</t>
    </r>
  </si>
  <si>
    <t>RJ15FVMZBV98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</si>
  <si>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"/>
        <charset val="134"/>
      </rPr>
      <t>天，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晚川外入住，无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晚酒店资料</t>
    </r>
  </si>
  <si>
    <t>RJ05NW4NRI07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</si>
  <si>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"/>
        <charset val="134"/>
      </rPr>
      <t>天。川内入住</t>
    </r>
    <r>
      <rPr>
        <sz val="10"/>
        <color theme="1"/>
        <rFont val="Times New Roman"/>
        <charset val="134"/>
      </rPr>
      <t>7</t>
    </r>
    <r>
      <rPr>
        <sz val="10"/>
        <color theme="1"/>
        <rFont val="方正仿宋"/>
        <charset val="134"/>
      </rPr>
      <t>晚，无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"/>
        <charset val="134"/>
      </rPr>
      <t>晚酒店资料</t>
    </r>
  </si>
  <si>
    <t>RJ46N33S7475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</si>
  <si>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方正仿宋"/>
        <charset val="134"/>
      </rPr>
      <t>天，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晚川外入住，无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"/>
        <charset val="134"/>
      </rPr>
      <t>晚酒店资料</t>
    </r>
  </si>
  <si>
    <t>RJ09XVOY1Q96</t>
  </si>
  <si>
    <r>
      <rPr>
        <sz val="10"/>
        <rFont val="方正仿宋"/>
        <charset val="134"/>
      </rPr>
      <t>成都市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乐山市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阿坝藏族羌族自治州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凉山彝族自治州</t>
    </r>
  </si>
  <si>
    <t>2023-12-18~2023-12-26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</si>
  <si>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仿宋"/>
        <charset val="134"/>
      </rPr>
      <t>天，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晚川外入住，无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方正仿宋"/>
        <charset val="134"/>
      </rPr>
      <t>晚酒店资料</t>
    </r>
  </si>
  <si>
    <t>RJ27B1N0MM76</t>
  </si>
  <si>
    <t>2023-12-17~2023-12-21</t>
  </si>
  <si>
    <t>RJ48SBJ91W62</t>
  </si>
  <si>
    <t>RJ12YSI5ZV46</t>
  </si>
  <si>
    <t>RJ12ZSMIUJ93</t>
  </si>
  <si>
    <t>RJ57TX7P7Z05</t>
  </si>
  <si>
    <t>RJ85ZCZ9U426</t>
  </si>
  <si>
    <t>2023-11-12~2023-11-20</t>
  </si>
  <si>
    <t>RJ13TVN7B694</t>
  </si>
  <si>
    <t>RJ23A5FGTL93</t>
  </si>
  <si>
    <t>RJ55WLU4DJ50</t>
  </si>
  <si>
    <t>RJ48V47QM026</t>
  </si>
  <si>
    <t>RJ67SRE5XN66</t>
  </si>
  <si>
    <t>2023-10-23~2023-10-29</t>
  </si>
  <si>
    <t>RJ35CJWXIT87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</si>
  <si>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方正仿宋"/>
        <charset val="134"/>
      </rPr>
      <t>天，无酒店资料</t>
    </r>
  </si>
  <si>
    <t>RJ58FBNYJV47</t>
  </si>
  <si>
    <t>RJ55JC2ILR70</t>
  </si>
  <si>
    <t>RJ20BB4I8260</t>
  </si>
  <si>
    <t>RJ08ITIXYO36</t>
  </si>
  <si>
    <t>RJ34NF3XRK03</t>
  </si>
  <si>
    <t>RJ21YIRWAL70</t>
  </si>
  <si>
    <t>RJ53K1P77873</t>
  </si>
  <si>
    <t>RJ668DRFS321</t>
  </si>
  <si>
    <t>RJ50UVS57223</t>
  </si>
  <si>
    <t>RJ618WHP4L86</t>
  </si>
  <si>
    <r>
      <rPr>
        <sz val="10"/>
        <rFont val="Times New Roman"/>
        <charset val="134"/>
      </rPr>
      <t xml:space="preserve">510109231025000010
</t>
    </r>
    <r>
      <rPr>
        <sz val="10"/>
        <color rgb="FFFF0000"/>
        <rFont val="Times New Roman"/>
        <charset val="134"/>
      </rPr>
      <t>RJ09RD527001</t>
    </r>
  </si>
  <si>
    <t>审减2天，无酒店资料</t>
  </si>
  <si>
    <t>RJ82IIFBHL58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</si>
  <si>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方正仿宋"/>
        <charset val="134"/>
      </rPr>
      <t>天，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晚川外入住，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"/>
        <charset val="134"/>
      </rPr>
      <t>晚无入住信息登记表，无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晚任何资料。</t>
    </r>
  </si>
  <si>
    <t>RJ054QZE8Q13</t>
  </si>
  <si>
    <t>2023-12-30~2024-01-06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</si>
  <si>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"/>
        <charset val="134"/>
      </rPr>
      <t>天，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晚川外入住，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"/>
        <charset val="134"/>
      </rPr>
      <t>晚无入住信息，</t>
    </r>
  </si>
  <si>
    <t>RJ7795073S94</t>
  </si>
  <si>
    <t>2023-12-26~2024-01-02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</si>
  <si>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方正仿宋"/>
        <charset val="134"/>
      </rPr>
      <t>天，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晚川外入住，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晚无入住信息，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"/>
        <charset val="134"/>
      </rPr>
      <t>晚无酒店资料。</t>
    </r>
  </si>
  <si>
    <t>RJ002LHW7B01</t>
  </si>
  <si>
    <t>RJ60GPZLFC38</t>
  </si>
  <si>
    <t>RJ59T5144A16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</si>
  <si>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"/>
        <charset val="134"/>
      </rPr>
      <t>天，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晚川外入住，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晚无入住信息，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晚无酒店资料。</t>
    </r>
  </si>
  <si>
    <t>RJ82IEGVKN18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</si>
  <si>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方正仿宋"/>
        <charset val="134"/>
      </rPr>
      <t>天，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晚川外入住，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"/>
        <charset val="134"/>
      </rPr>
      <t>晚无入住信息，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晚无酒店资料。</t>
    </r>
  </si>
  <si>
    <t>RJ875KY5GE13</t>
  </si>
  <si>
    <t>RJ43X3XJXI47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</si>
  <si>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方正仿宋"/>
        <charset val="134"/>
      </rPr>
      <t>天，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方正仿宋"/>
        <charset val="134"/>
      </rPr>
      <t>晚资料不齐全</t>
    </r>
  </si>
  <si>
    <t>RJ23AEJVKK14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</si>
  <si>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仿宋"/>
        <charset val="134"/>
      </rPr>
      <t>天，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天无发票，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方正仿宋"/>
        <charset val="134"/>
      </rPr>
      <t>天无酒店资料</t>
    </r>
  </si>
  <si>
    <t>RJ06UUO94R51</t>
  </si>
  <si>
    <t>RJ338D9OBJ01</t>
  </si>
  <si>
    <r>
      <rPr>
        <sz val="10"/>
        <rFont val="方正仿宋"/>
        <charset val="134"/>
      </rPr>
      <t>成都市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雅安市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甘孜藏族自治州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凉山彝族自治州</t>
    </r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</si>
  <si>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仿宋"/>
        <charset val="134"/>
      </rPr>
      <t>天，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晚川外入住，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晚无入住信息，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"/>
        <charset val="134"/>
      </rPr>
      <t>晚无酒店资料</t>
    </r>
  </si>
  <si>
    <t>RJ571LEIOM73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</si>
  <si>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"/>
        <charset val="134"/>
      </rPr>
      <t>天，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晚川外入住，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晚无入住信息、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晚无酒店资料</t>
    </r>
  </si>
  <si>
    <t>RJ55WRY33Z34</t>
  </si>
  <si>
    <t>RJ03810DEG46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</si>
  <si>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方正仿宋"/>
        <charset val="134"/>
      </rPr>
      <t>天，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晚川外入住，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"/>
        <charset val="134"/>
      </rPr>
      <t>晚无发票，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晚无酒店资料</t>
    </r>
  </si>
  <si>
    <t>RJ988CW2XK65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</si>
  <si>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方正仿宋"/>
        <charset val="134"/>
      </rPr>
      <t>天，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晚川外入住，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"/>
        <charset val="134"/>
      </rPr>
      <t>晚无入住资料。</t>
    </r>
  </si>
  <si>
    <t>RJ24CHWPIB05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</si>
  <si>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"/>
        <charset val="134"/>
      </rPr>
      <t>天，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晚川外入住，无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"/>
        <charset val="134"/>
      </rPr>
      <t>晚入住资料。</t>
    </r>
  </si>
  <si>
    <t>RJ377QBNWL40</t>
  </si>
  <si>
    <t>2023-12-06~2023-12-13</t>
  </si>
  <si>
    <t>RJ36MJDTM031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</si>
  <si>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方正仿宋"/>
        <charset val="134"/>
      </rPr>
      <t>天，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晚川外入住，无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"/>
        <charset val="134"/>
      </rPr>
      <t>晚酒店资料，无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晚发票。</t>
    </r>
  </si>
  <si>
    <t>RJ27J1FW8V10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</si>
  <si>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"/>
        <charset val="134"/>
      </rPr>
      <t>天，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晚川外入住，无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"/>
        <charset val="134"/>
      </rPr>
      <t>晚发票</t>
    </r>
  </si>
  <si>
    <t>RJ89EYMEH970</t>
  </si>
  <si>
    <r>
      <rPr>
        <sz val="10"/>
        <rFont val="方正仿宋"/>
        <charset val="134"/>
      </rPr>
      <t>成都市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雅安市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阿坝藏族羌族自治州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甘孜藏族自治州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凉山彝族自治州</t>
    </r>
  </si>
  <si>
    <t>RJ29PNUJFN03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</si>
  <si>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"/>
        <charset val="134"/>
      </rPr>
      <t>天，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晚川外入住，无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晚入住信息，无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晚酒店资料</t>
    </r>
  </si>
  <si>
    <t>RJ466C5DJT95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</si>
  <si>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方正仿宋"/>
        <charset val="134"/>
      </rPr>
      <t>天，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晚川外入住，无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"/>
        <charset val="134"/>
      </rPr>
      <t>晚发票，无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晚酒店资料</t>
    </r>
  </si>
  <si>
    <t>RJ560NXZDB91</t>
  </si>
  <si>
    <t>RJ87B2DUGD02</t>
  </si>
  <si>
    <t>RJ14CTEX9X34</t>
  </si>
  <si>
    <r>
      <rPr>
        <sz val="10"/>
        <rFont val="方正仿宋"/>
        <charset val="134"/>
      </rPr>
      <t>成都市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绵阳市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乐山市</t>
    </r>
  </si>
  <si>
    <t>2023-11-28~2023-12-03</t>
  </si>
  <si>
    <t>RJ949LT13T86</t>
  </si>
  <si>
    <t>RJ19NZWJTJ41</t>
  </si>
  <si>
    <t>RJ00JX81DQ57</t>
  </si>
  <si>
    <t>RJ257UY8GB06</t>
  </si>
  <si>
    <t>RJ0628KB2Y03</t>
  </si>
  <si>
    <t>RJ61UISWWX23</t>
  </si>
  <si>
    <t>RJ30C834KU33</t>
  </si>
  <si>
    <t>RJ83GFG8OU04</t>
  </si>
  <si>
    <t>RJ929MP3D813</t>
  </si>
  <si>
    <t>2023-11-15~2023-11-22</t>
  </si>
  <si>
    <t>RJ54O0SVRD75</t>
  </si>
  <si>
    <t>RJ83YUVQIM13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</si>
  <si>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6</t>
    </r>
    <r>
      <rPr>
        <sz val="10"/>
        <color theme="1"/>
        <rFont val="方正仿宋"/>
        <charset val="134"/>
      </rPr>
      <t>天，无酒店资料</t>
    </r>
  </si>
  <si>
    <t>RJ50782ABC24</t>
  </si>
  <si>
    <t>RJ44LB9JET15</t>
  </si>
  <si>
    <t>RJ76RNGW5F85</t>
  </si>
  <si>
    <t>2023-10-31~2023-11-08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</si>
  <si>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仿宋"/>
        <charset val="134"/>
      </rPr>
      <t>天，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仿宋"/>
        <charset val="134"/>
      </rPr>
      <t>天无酒店资料</t>
    </r>
  </si>
  <si>
    <t>RJ42C0NLH032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</si>
  <si>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方正仿宋"/>
        <charset val="134"/>
      </rPr>
      <t>天，无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晚酒店资料，无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"/>
        <charset val="134"/>
      </rPr>
      <t>晚酒店资料，无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晚入住信息</t>
    </r>
  </si>
  <si>
    <t>RJ829UFNGX24</t>
  </si>
  <si>
    <t>RJ17S2TB7B64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</si>
  <si>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方正仿宋"/>
        <charset val="134"/>
      </rPr>
      <t>天，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晚川外入住，无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"/>
        <charset val="134"/>
      </rPr>
      <t>晚酒店资料，无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晚入住信息。</t>
    </r>
  </si>
  <si>
    <t>RJ318HVEAM54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</si>
  <si>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仿宋"/>
        <charset val="134"/>
      </rPr>
      <t>天，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晚川外入住，无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"/>
        <charset val="134"/>
      </rPr>
      <t>晚酒店资料，无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"/>
        <charset val="134"/>
      </rPr>
      <t>晚入住信息</t>
    </r>
  </si>
  <si>
    <t>RJ98W8IKOS83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</si>
  <si>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方正仿宋"/>
        <charset val="134"/>
      </rPr>
      <t>天，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晚川外入住，无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"/>
        <charset val="134"/>
      </rPr>
      <t>晚入住信息。</t>
    </r>
  </si>
  <si>
    <t>RJ874W4EFU42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</si>
  <si>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"/>
        <charset val="134"/>
      </rPr>
      <t>天，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晚川外入住，无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"/>
        <charset val="134"/>
      </rPr>
      <t>晚酒店资料。</t>
    </r>
  </si>
  <si>
    <t>RJ253MZXQK60</t>
  </si>
  <si>
    <t>RJ64LVVNGO61</t>
  </si>
  <si>
    <t>510109231012000006</t>
  </si>
  <si>
    <t>2023-10-15~2023-10-23</t>
  </si>
  <si>
    <t>RJ04KQN2GD96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</si>
  <si>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仿宋"/>
        <charset val="134"/>
      </rPr>
      <t>天，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晚川外入住，无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"/>
        <charset val="134"/>
      </rPr>
      <t>晚酒店资料，无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晚入住信息。</t>
    </r>
  </si>
  <si>
    <t>RJ74L1IFB840</t>
  </si>
  <si>
    <t>RJ78K8RQO555</t>
  </si>
  <si>
    <t>RJ88I1HN3G27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</si>
  <si>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方正仿宋"/>
        <charset val="134"/>
      </rPr>
      <t>天，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晚川外入住，无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"/>
        <charset val="134"/>
      </rPr>
      <t>晚酒店资料，无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晚入住信息</t>
    </r>
  </si>
  <si>
    <t>RJ236ZIA6L03</t>
  </si>
  <si>
    <t>2023-10-08~2023-10-16</t>
  </si>
  <si>
    <t>RJ75DFXCWS46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</si>
  <si>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"/>
        <charset val="134"/>
      </rPr>
      <t>天，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晚川外入住，无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"/>
        <charset val="134"/>
      </rPr>
      <t>晚入住信息</t>
    </r>
  </si>
  <si>
    <t>RJ70SCHAKX81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</si>
  <si>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仿宋"/>
        <charset val="134"/>
      </rPr>
      <t>天，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晚川外入住，无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晚入住信息，无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"/>
        <charset val="134"/>
      </rPr>
      <t>晚酒店资料。</t>
    </r>
  </si>
  <si>
    <t>RJ09NXOKCP03</t>
  </si>
  <si>
    <t>RJ86TRGQP892</t>
  </si>
  <si>
    <t>2023-09-20~2023-10-02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</si>
  <si>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9</t>
    </r>
    <r>
      <rPr>
        <sz val="10"/>
        <color theme="1"/>
        <rFont val="方正仿宋"/>
        <charset val="134"/>
      </rPr>
      <t>天，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晚川外入住，无</t>
    </r>
    <r>
      <rPr>
        <sz val="10"/>
        <color theme="1"/>
        <rFont val="Times New Roman"/>
        <charset val="134"/>
      </rPr>
      <t>6</t>
    </r>
    <r>
      <rPr>
        <sz val="10"/>
        <color theme="1"/>
        <rFont val="方正仿宋"/>
        <charset val="134"/>
      </rPr>
      <t>晚酒店资料，无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"/>
        <charset val="134"/>
      </rPr>
      <t>晚入住信息</t>
    </r>
  </si>
  <si>
    <t>RJ69L4N63W85</t>
  </si>
  <si>
    <t>RJ14VH8KZZ32</t>
  </si>
  <si>
    <t>2023-09-19~2023-09-27</t>
  </si>
  <si>
    <t>RJ34322MAR70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</si>
  <si>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方正仿宋"/>
        <charset val="134"/>
      </rPr>
      <t>天，无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晚酒店资料，无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"/>
        <charset val="134"/>
      </rPr>
      <t>晚酒店资料</t>
    </r>
  </si>
  <si>
    <t>510109230909000008</t>
  </si>
  <si>
    <t>510109230909000004</t>
  </si>
  <si>
    <t>RJ33INR30K87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</si>
  <si>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"/>
        <charset val="134"/>
      </rPr>
      <t>天，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晚川外入住，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晚无酒店资料，大鼎世纪酒店入住信息登记表仅为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"/>
        <charset val="134"/>
      </rPr>
      <t>晚而非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方正仿宋"/>
        <charset val="134"/>
      </rPr>
      <t>晚。</t>
    </r>
  </si>
  <si>
    <t>RJ52THOXRB73</t>
  </si>
  <si>
    <t>510109230822000054</t>
  </si>
  <si>
    <t>RJ336R47QE78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</si>
  <si>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6</t>
    </r>
    <r>
      <rPr>
        <sz val="10"/>
        <color theme="1"/>
        <rFont val="方正仿宋"/>
        <charset val="134"/>
      </rPr>
      <t>天，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晚川外入住，无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"/>
        <charset val="134"/>
      </rPr>
      <t>晚酒店资料，无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"/>
        <charset val="134"/>
      </rPr>
      <t>晚入住信息</t>
    </r>
  </si>
  <si>
    <t>RJ3343B4LD55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</si>
  <si>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仿宋"/>
        <charset val="134"/>
      </rPr>
      <t>天，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晚川外入住，无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晚入住信息，无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"/>
        <charset val="134"/>
      </rPr>
      <t>晚任何信息</t>
    </r>
  </si>
  <si>
    <t>RJ53Y1XX7T13</t>
  </si>
  <si>
    <t>RJ29H7YE8070</t>
  </si>
  <si>
    <t>2023-09-12~2023-09-20</t>
  </si>
  <si>
    <t>510109230721000002</t>
  </si>
  <si>
    <t>RJ37XMBU2Y98</t>
  </si>
  <si>
    <t>2023-09-10~2023-09-18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</si>
  <si>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仿宋"/>
        <charset val="134"/>
      </rPr>
      <t>天，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晚川外入住，无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方正仿宋"/>
        <charset val="134"/>
      </rPr>
      <t>晚酒店酒店资料</t>
    </r>
  </si>
  <si>
    <t>RJ88D4U7IN15</t>
  </si>
  <si>
    <t>2023-09-09~2023-09-19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</si>
  <si>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仿宋"/>
        <charset val="134"/>
      </rPr>
      <t>天，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晚川外入住，无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方正仿宋"/>
        <charset val="134"/>
      </rPr>
      <t>晚发票及入住信息</t>
    </r>
  </si>
  <si>
    <t>RJ04M8JQI188</t>
  </si>
  <si>
    <t>RJ62HG6T1827</t>
  </si>
  <si>
    <t>510109230830000008</t>
  </si>
  <si>
    <t>510109230712000028</t>
  </si>
  <si>
    <r>
      <rPr>
        <sz val="10"/>
        <rFont val="方正仿宋"/>
        <charset val="134"/>
      </rPr>
      <t>成都市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乐山市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眉山市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甘孜藏族自治州</t>
    </r>
  </si>
  <si>
    <t>510109230620000028</t>
  </si>
  <si>
    <t>RJ4380TV2Y15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</si>
  <si>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"/>
        <charset val="134"/>
      </rPr>
      <t>天，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晚川外入住</t>
    </r>
  </si>
  <si>
    <t>RJ59PN0CRE10</t>
  </si>
  <si>
    <t>2023-07-04~2023-07-09</t>
  </si>
  <si>
    <t>RJ99IERUVP57</t>
  </si>
  <si>
    <t>2023-08-27~2023-09-06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</si>
  <si>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8</t>
    </r>
    <r>
      <rPr>
        <sz val="10"/>
        <color theme="1"/>
        <rFont val="方正仿宋"/>
        <charset val="134"/>
      </rPr>
      <t>天，无酒店资料</t>
    </r>
  </si>
  <si>
    <r>
      <rPr>
        <sz val="10"/>
        <rFont val="Times New Roman"/>
        <charset val="134"/>
      </rPr>
      <t xml:space="preserve">510109230823000036
</t>
    </r>
    <r>
      <rPr>
        <sz val="10"/>
        <color rgb="FFFF0000"/>
        <rFont val="Times New Roman"/>
        <charset val="134"/>
      </rPr>
      <t>RJ552CJ6Y587</t>
    </r>
  </si>
  <si>
    <t>2023-08-25~2023-08-31</t>
  </si>
  <si>
    <t>RJ45ZBLZMA33</t>
  </si>
  <si>
    <t>2023-08-24~2023-08-31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</si>
  <si>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仿宋"/>
        <charset val="134"/>
      </rPr>
      <t>天，无酒店资料</t>
    </r>
  </si>
  <si>
    <t>RJ71F2JU0N54</t>
  </si>
  <si>
    <t>RJ57GETA9G10</t>
  </si>
  <si>
    <t>2023-08-19~2023-08-26</t>
  </si>
  <si>
    <t>RJ31BQRYI173</t>
  </si>
  <si>
    <t>2023-08-18~2023-08-28</t>
  </si>
  <si>
    <t>RJ01BDPYP722</t>
  </si>
  <si>
    <t>2023-08-15~2023-08-23</t>
  </si>
  <si>
    <t>RJ68ZW9MHF45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</si>
  <si>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天，无酒店资料</t>
    </r>
  </si>
  <si>
    <r>
      <rPr>
        <sz val="10"/>
        <rFont val="Times New Roman"/>
        <charset val="134"/>
      </rPr>
      <t xml:space="preserve">510109230714000008
</t>
    </r>
    <r>
      <rPr>
        <sz val="10"/>
        <color rgb="FFFF0000"/>
        <rFont val="Times New Roman"/>
        <charset val="134"/>
      </rPr>
      <t>RJ92SDVZK88</t>
    </r>
  </si>
  <si>
    <t>2023-07-18~2023-07-21</t>
  </si>
  <si>
    <t>RJ79GGTUYO37</t>
  </si>
  <si>
    <t>2023-04-24~2023-05-03</t>
  </si>
  <si>
    <t>RJ298GN20R97</t>
  </si>
  <si>
    <t>2023-07-18~2023-07-26</t>
  </si>
  <si>
    <t>RJ55F48KWQ43</t>
  </si>
  <si>
    <t>2023-07-18~2023-07-23</t>
  </si>
  <si>
    <t>RJ0592XCG063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</si>
  <si>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方正仿宋"/>
        <charset val="134"/>
      </rPr>
      <t>天，无酒店资料</t>
    </r>
    <r>
      <rPr>
        <sz val="10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</si>
  <si>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RJ05LFN91B73</t>
  </si>
  <si>
    <t>RJ05E3AU4Q03</t>
  </si>
  <si>
    <t>RJ774OJN6N41</t>
  </si>
  <si>
    <t>2023-12-23~2023-12-27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</si>
  <si>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"/>
        <charset val="134"/>
      </rPr>
      <t>天，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"/>
        <charset val="134"/>
      </rPr>
      <t>晚川外入住</t>
    </r>
  </si>
  <si>
    <t>RJ99D17DQY73</t>
  </si>
  <si>
    <t>RJ8260POHQ01</t>
  </si>
  <si>
    <t>RJ49SKPU2024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</si>
  <si>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"/>
        <charset val="134"/>
      </rPr>
      <t>天，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晚川外入住，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"/>
        <charset val="134"/>
      </rPr>
      <t>晚超期</t>
    </r>
  </si>
  <si>
    <t>RJ029RGUFE85</t>
  </si>
  <si>
    <t>RJ322OGWBU72</t>
  </si>
  <si>
    <t>RJ47E39Y0Y20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</si>
  <si>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"/>
        <charset val="134"/>
      </rPr>
      <t>天，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晚川外入住，无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晚发票</t>
    </r>
  </si>
  <si>
    <t>RJ57T4OXGA25</t>
  </si>
  <si>
    <t>RJ18RYWLDR57</t>
  </si>
  <si>
    <r>
      <rPr>
        <sz val="10"/>
        <rFont val="方正仿宋"/>
        <charset val="134"/>
      </rPr>
      <t>成都市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凉山彝族自治州</t>
    </r>
  </si>
  <si>
    <t>2023-08-08~2023-08-17</t>
  </si>
  <si>
    <t>RJ14W8CTDO31</t>
  </si>
  <si>
    <t>2023-08-17~2023-08-24</t>
  </si>
  <si>
    <t>RJ21THDF0445</t>
  </si>
  <si>
    <t>RJ33YDE11C45</t>
  </si>
  <si>
    <t>RJ477ZJ2Y945</t>
  </si>
  <si>
    <t>RJ28K0KSSJ44</t>
  </si>
  <si>
    <t>RJ82B37DA337</t>
  </si>
  <si>
    <t>RJ857DRA3Q45</t>
  </si>
  <si>
    <t>RJ18B0ZBVM36</t>
  </si>
  <si>
    <t>RJ58BR9P0E45</t>
  </si>
  <si>
    <t>RJ31D6IY0Y70</t>
  </si>
  <si>
    <t>RJ58AFZT1G36</t>
  </si>
  <si>
    <t>RJ97MEIQ1447</t>
  </si>
  <si>
    <t>RJ455QXTDK78</t>
  </si>
  <si>
    <t>RJ54E0NTNM26</t>
  </si>
  <si>
    <t>2023-10-18~2024-03-23</t>
  </si>
  <si>
    <t>RJ19WW3GHL41</t>
  </si>
  <si>
    <t>RJ41H1ADWI07</t>
  </si>
  <si>
    <t>RJ711WR27276</t>
  </si>
  <si>
    <t>RJ89402MFL80</t>
  </si>
  <si>
    <t>RJ25OJ4TLU22</t>
  </si>
  <si>
    <t>RJ50DOHZUL02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</si>
  <si>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8</t>
    </r>
    <r>
      <rPr>
        <sz val="10"/>
        <color theme="1"/>
        <rFont val="方正仿宋"/>
        <charset val="134"/>
      </rPr>
      <t>天，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晚川外入住，无</t>
    </r>
    <r>
      <rPr>
        <sz val="10"/>
        <color theme="1"/>
        <rFont val="Times New Roman"/>
        <charset val="134"/>
      </rPr>
      <t>7</t>
    </r>
    <r>
      <rPr>
        <sz val="10"/>
        <color theme="1"/>
        <rFont val="方正仿宋"/>
        <charset val="134"/>
      </rPr>
      <t>晚酒店资料</t>
    </r>
  </si>
  <si>
    <t>RJ494A7I7311</t>
  </si>
  <si>
    <t>RJ69T3LRO835</t>
  </si>
  <si>
    <t>RJ57V8DETO63</t>
  </si>
  <si>
    <t>RJ144FD27X87</t>
  </si>
  <si>
    <r>
      <rPr>
        <sz val="10"/>
        <rFont val="方正仿宋"/>
        <charset val="134"/>
      </rPr>
      <t>成都市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绵阳市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广元市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南充市</t>
    </r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</si>
  <si>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方正仿宋"/>
        <charset val="134"/>
      </rPr>
      <t>天，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晚川外入住，无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"/>
        <charset val="134"/>
      </rPr>
      <t>晚酒店资料，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晚酒店情况证明未盖章</t>
    </r>
  </si>
  <si>
    <t>四川众城假期国际旅行社2023实际接待来川旅游境外游客人天数总量表</t>
  </si>
  <si>
    <r>
      <rPr>
        <sz val="10"/>
        <rFont val="方正仿宋"/>
        <charset val="134"/>
      </rPr>
      <t>宿</t>
    </r>
    <r>
      <rPr>
        <sz val="11"/>
        <color theme="1"/>
        <rFont val="Times New Roman"/>
        <charset val="134"/>
      </rPr>
      <t>2~3</t>
    </r>
    <r>
      <rPr>
        <sz val="10"/>
        <rFont val="方正仿宋"/>
        <charset val="134"/>
      </rPr>
      <t>夜</t>
    </r>
    <r>
      <rPr>
        <sz val="11"/>
        <color theme="1"/>
        <rFont val="Times New Roman"/>
        <charset val="134"/>
      </rPr>
      <t>(</t>
    </r>
    <r>
      <rPr>
        <sz val="10"/>
        <rFont val="方正仿宋"/>
        <charset val="134"/>
      </rPr>
      <t>含</t>
    </r>
    <r>
      <rPr>
        <sz val="11"/>
        <color theme="1"/>
        <rFont val="Times New Roman"/>
        <charset val="134"/>
      </rPr>
      <t>)</t>
    </r>
  </si>
  <si>
    <t>RJ83DRDPSA81</t>
  </si>
  <si>
    <t>2023-11-24~2023-11-26</t>
  </si>
  <si>
    <t>RJ245SOCTL11</t>
  </si>
  <si>
    <t>2023-11-12~2023-11-14</t>
  </si>
  <si>
    <t>RJ79M8FS8695</t>
  </si>
  <si>
    <t>2023-09-23~2023-09-25</t>
  </si>
  <si>
    <t>RJ14HVSZG391</t>
  </si>
  <si>
    <t>2023-09-02~2023-09-04</t>
  </si>
  <si>
    <t>RJ86FL6JF135</t>
  </si>
  <si>
    <t>2023-06-28~2023-06-30</t>
  </si>
  <si>
    <t>RJ43FYR59Q86</t>
  </si>
  <si>
    <t>2023-11-14~2023-11-17</t>
  </si>
  <si>
    <t>RJ54RCTZAO03</t>
  </si>
  <si>
    <r>
      <rPr>
        <sz val="10"/>
        <rFont val="方正仿宋"/>
        <charset val="134"/>
      </rPr>
      <t>成都市</t>
    </r>
    <r>
      <rPr>
        <sz val="11"/>
        <color theme="1"/>
        <rFont val="Times New Roman"/>
        <charset val="134"/>
      </rPr>
      <t>,</t>
    </r>
    <r>
      <rPr>
        <sz val="10"/>
        <rFont val="方正仿宋"/>
        <charset val="134"/>
      </rPr>
      <t>阿坝藏族羌族自治州</t>
    </r>
  </si>
  <si>
    <t>RJ30A40G9J43</t>
  </si>
  <si>
    <t>RJ87V5F1M393</t>
  </si>
  <si>
    <t>2023-10-23~2023-10-31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</si>
  <si>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19</t>
    </r>
    <r>
      <rPr>
        <sz val="10"/>
        <rFont val="方正仿宋"/>
        <charset val="134"/>
      </rPr>
      <t>人，酒店确认单为</t>
    </r>
    <r>
      <rPr>
        <sz val="10"/>
        <rFont val="Times New Roman"/>
        <charset val="134"/>
      </rPr>
      <t>10</t>
    </r>
    <r>
      <rPr>
        <sz val="10"/>
        <rFont val="方正仿宋"/>
        <charset val="134"/>
      </rPr>
      <t>人；审减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天，无酒店资料</t>
    </r>
  </si>
  <si>
    <t>RJ97WYWHOY80</t>
  </si>
  <si>
    <t>2023-10-20~2023-10-31</t>
  </si>
  <si>
    <t>RJ75826S3895</t>
  </si>
  <si>
    <t>2023-10-18~2023-10-20</t>
  </si>
  <si>
    <r>
      <rPr>
        <sz val="10"/>
        <rFont val="方正仿宋"/>
        <charset val="134"/>
      </rPr>
      <t>西班牙</t>
    </r>
  </si>
  <si>
    <t>RJ98TC0ZKJ75</t>
  </si>
  <si>
    <t>2023-11-14~2023-11-16</t>
  </si>
  <si>
    <t>RJ85AFJ51I56</t>
  </si>
  <si>
    <t>RJ07NKGXGI65</t>
  </si>
  <si>
    <t>RJ095E98U612</t>
  </si>
  <si>
    <t>RJ79XDR1VU43</t>
  </si>
  <si>
    <t>RJ992EIKHL71</t>
  </si>
  <si>
    <t>2023-09-14~2023-09-15</t>
  </si>
  <si>
    <t>RJ86ISL1S328</t>
  </si>
  <si>
    <t>2023-09-05~2023-09-07</t>
  </si>
  <si>
    <t>RJ658B0QO224</t>
  </si>
  <si>
    <t>RJ61U4UT9K50</t>
  </si>
  <si>
    <t>RJ38YJA3ZR84</t>
  </si>
  <si>
    <t>RJ59SGEYAW40</t>
  </si>
  <si>
    <t>RJ10CRR5VT86</t>
  </si>
  <si>
    <t>RJ74848UMU28</t>
  </si>
  <si>
    <t>RJ70AOG36L64</t>
  </si>
  <si>
    <t>RJ80VV1MM515</t>
  </si>
  <si>
    <r>
      <rPr>
        <sz val="10"/>
        <rFont val="方正仿宋"/>
        <charset val="134"/>
      </rPr>
      <t>成都市</t>
    </r>
    <r>
      <rPr>
        <sz val="11"/>
        <color theme="1"/>
        <rFont val="Times New Roman"/>
        <charset val="134"/>
      </rPr>
      <t>,</t>
    </r>
    <r>
      <rPr>
        <sz val="10"/>
        <rFont val="方正仿宋"/>
        <charset val="134"/>
      </rPr>
      <t>乐山市</t>
    </r>
  </si>
  <si>
    <t>2023-10-07~2023-10-10</t>
  </si>
  <si>
    <t>RJ58F3YYG684</t>
  </si>
  <si>
    <t>2023-09-08~2023-09-10</t>
  </si>
  <si>
    <t>RJ60JAYH5I13</t>
  </si>
  <si>
    <t>2023-10-28~2023-10-30</t>
  </si>
  <si>
    <t>RJ678UEFO546</t>
  </si>
  <si>
    <t>2023-10-23~2023-10-26</t>
  </si>
  <si>
    <t>RJ02CIKLS161</t>
  </si>
  <si>
    <t>510100230315000034</t>
  </si>
  <si>
    <t>2023-03-16~2023-03-18</t>
  </si>
  <si>
    <t>RJ88DRMMYR88</t>
  </si>
  <si>
    <t>2023-03-30~2023-04-01</t>
  </si>
  <si>
    <t>510100230914000030</t>
  </si>
  <si>
    <r>
      <rPr>
        <sz val="10"/>
        <rFont val="方正仿宋"/>
        <charset val="134"/>
      </rPr>
      <t>宿</t>
    </r>
    <r>
      <rPr>
        <sz val="11"/>
        <color theme="1"/>
        <rFont val="Times New Roman"/>
        <charset val="134"/>
      </rPr>
      <t>4</t>
    </r>
    <r>
      <rPr>
        <sz val="10"/>
        <rFont val="方正仿宋"/>
        <charset val="134"/>
      </rPr>
      <t>夜</t>
    </r>
    <r>
      <rPr>
        <sz val="11"/>
        <color theme="1"/>
        <rFont val="Times New Roman"/>
        <charset val="134"/>
      </rPr>
      <t>(</t>
    </r>
    <r>
      <rPr>
        <sz val="10"/>
        <rFont val="方正仿宋"/>
        <charset val="134"/>
      </rPr>
      <t>含</t>
    </r>
    <r>
      <rPr>
        <sz val="11"/>
        <color theme="1"/>
        <rFont val="Times New Roman"/>
        <charset val="134"/>
      </rPr>
      <t>)</t>
    </r>
    <r>
      <rPr>
        <sz val="10"/>
        <rFont val="方正仿宋"/>
        <charset val="134"/>
      </rPr>
      <t>以上</t>
    </r>
  </si>
  <si>
    <t>RJ93NWE2P337</t>
  </si>
  <si>
    <t>RJ23KP8DH965</t>
  </si>
  <si>
    <t>RJ18G3YVFO18</t>
  </si>
  <si>
    <t>2023-10-17~2023-10-23</t>
  </si>
  <si>
    <t>RJ42U9V7NE94</t>
  </si>
  <si>
    <t>RJ16IC00FU24</t>
  </si>
  <si>
    <t>RJ78UYCG2N53</t>
  </si>
  <si>
    <t>RJ76431PWD92</t>
  </si>
  <si>
    <t>2023-10-13~2023-10-21</t>
  </si>
  <si>
    <t>RJ20ZEE5T260</t>
  </si>
  <si>
    <t>RJ488E5W7Z28</t>
  </si>
  <si>
    <t>RJ27ZCEV7H66</t>
  </si>
  <si>
    <t>2023-10-15~2023-10-17</t>
  </si>
  <si>
    <t>RJ90120MAX63</t>
  </si>
  <si>
    <t>RJ90DXHG0F62</t>
  </si>
  <si>
    <t>RJ20Z3IMTQ23</t>
  </si>
  <si>
    <t>RJ47KNMW7J00</t>
  </si>
  <si>
    <t>RJ19XZ83YV70</t>
  </si>
  <si>
    <t>RJ04ZSGQIL95</t>
  </si>
  <si>
    <t>RJ274JI1IY40</t>
  </si>
  <si>
    <t>RJ814F1TR332</t>
  </si>
  <si>
    <t>RJ37HZ5C5C07</t>
  </si>
  <si>
    <t>RJ26LR3N3174</t>
  </si>
  <si>
    <t>RJ660EC6RM26</t>
  </si>
  <si>
    <t>RJ51BGM7JZ66</t>
  </si>
  <si>
    <t>RJ70Y7IWQI08</t>
  </si>
  <si>
    <t>2023-10-20~2023-10-26</t>
  </si>
  <si>
    <t>RJ86V5HDM050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</si>
  <si>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人，酒店确认单为</t>
    </r>
    <r>
      <rPr>
        <sz val="10"/>
        <rFont val="Times New Roman"/>
        <charset val="134"/>
      </rPr>
      <t>24</t>
    </r>
    <r>
      <rPr>
        <sz val="10"/>
        <rFont val="方正仿宋"/>
        <charset val="134"/>
      </rPr>
      <t>人；审减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天，无酒店资料</t>
    </r>
  </si>
  <si>
    <t>RJ198K7IFO94</t>
  </si>
  <si>
    <t>2023-10-18~2023-11-02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</si>
  <si>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13</t>
    </r>
    <r>
      <rPr>
        <sz val="10"/>
        <rFont val="方正仿宋"/>
        <charset val="134"/>
      </rPr>
      <t>天，无酒店资料</t>
    </r>
  </si>
  <si>
    <t>RJ98OS3YZX37</t>
  </si>
  <si>
    <t>RJ94XY99M950</t>
  </si>
  <si>
    <t>RJ33Y7FNOO21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</si>
  <si>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人，酒店确认单为</t>
    </r>
    <r>
      <rPr>
        <sz val="10"/>
        <rFont val="Times New Roman"/>
        <charset val="134"/>
      </rPr>
      <t>13</t>
    </r>
    <r>
      <rPr>
        <sz val="10"/>
        <rFont val="方正仿宋"/>
        <charset val="134"/>
      </rPr>
      <t>人；审减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天，无酒店资料</t>
    </r>
  </si>
  <si>
    <t>RJ16W4UEEE54</t>
  </si>
  <si>
    <t>RJ76HIKY2I74</t>
  </si>
  <si>
    <t>RJ90BUQE1F87</t>
  </si>
  <si>
    <t>RJ55B85JDS84</t>
  </si>
  <si>
    <t>RJ494LAQ7L37</t>
  </si>
  <si>
    <t>RJ91CIHBOL30</t>
  </si>
  <si>
    <t>RJ05PD0P7I72</t>
  </si>
  <si>
    <t>2023-11-01~2023-11-07</t>
  </si>
  <si>
    <t>RJ59M753O498</t>
  </si>
  <si>
    <t>RJ75B4VVVD43</t>
  </si>
  <si>
    <t>RJ88KT6V4C02</t>
  </si>
  <si>
    <t>RJ90C1LTHS23</t>
  </si>
  <si>
    <t>RJ40XS86C373</t>
  </si>
  <si>
    <t>RJ12I3FLIM35</t>
  </si>
  <si>
    <t>RJ26O0NZWJ75</t>
  </si>
  <si>
    <t>RJ21QZCG7956</t>
  </si>
  <si>
    <t>RJ056Q243384</t>
  </si>
  <si>
    <t>RJ64XXQU0G95</t>
  </si>
  <si>
    <t>2023-11-17~2023-11-21</t>
  </si>
  <si>
    <t>RJ852TCKPR36</t>
  </si>
  <si>
    <r>
      <rPr>
        <sz val="10"/>
        <rFont val="方正仿宋"/>
        <charset val="134"/>
      </rPr>
      <t>成都市</t>
    </r>
    <r>
      <rPr>
        <sz val="11"/>
        <color theme="1"/>
        <rFont val="Times New Roman"/>
        <charset val="134"/>
      </rPr>
      <t>,</t>
    </r>
    <r>
      <rPr>
        <sz val="10"/>
        <rFont val="方正仿宋"/>
        <charset val="134"/>
      </rPr>
      <t>乐山市</t>
    </r>
    <r>
      <rPr>
        <sz val="11"/>
        <color theme="1"/>
        <rFont val="Times New Roman"/>
        <charset val="134"/>
      </rPr>
      <t>,</t>
    </r>
    <r>
      <rPr>
        <sz val="10"/>
        <rFont val="方正仿宋"/>
        <charset val="134"/>
      </rPr>
      <t>阿坝藏族羌族自治州</t>
    </r>
  </si>
  <si>
    <t>RJ42I7AUX614</t>
  </si>
  <si>
    <t>RJ3508D2M628</t>
  </si>
  <si>
    <t>RJ24L5AAUF43</t>
  </si>
  <si>
    <t>RJ41FKC1DX67</t>
  </si>
  <si>
    <t>RJ43DTVPR907</t>
  </si>
  <si>
    <t>RJ98UMBFB278</t>
  </si>
  <si>
    <t>RJ233GL9J867</t>
  </si>
  <si>
    <t>RJ99O1MA5L60</t>
  </si>
  <si>
    <t>RJ47PKIY2P12</t>
  </si>
  <si>
    <t>RJ64XMLIF240</t>
  </si>
  <si>
    <t>2023-11-08~2023-11-17</t>
  </si>
  <si>
    <t>RJ610EU7OU40</t>
  </si>
  <si>
    <t>RJ83C3CWYM01</t>
  </si>
  <si>
    <t>RJ93GAWGQX35</t>
  </si>
  <si>
    <t>RJ6826XZJT04</t>
  </si>
  <si>
    <t>RJ91VTJV4D58</t>
  </si>
  <si>
    <t>2023-12-14~2023-12-25</t>
  </si>
  <si>
    <t>RJ270BB04990</t>
  </si>
  <si>
    <t>RJ24JVLK4071</t>
  </si>
  <si>
    <t>RJ786BJ9XC86</t>
  </si>
  <si>
    <t>RJ895R9LC518</t>
  </si>
  <si>
    <t>2023-12-11~2023-12-14</t>
  </si>
  <si>
    <t>RJ7559FSFL20</t>
  </si>
  <si>
    <t>2023-12-10~2023-12-19</t>
  </si>
  <si>
    <t>RJ9511PY4I21</t>
  </si>
  <si>
    <t>RJ470DD4HS41</t>
  </si>
  <si>
    <t>RJ09KV4T2F82</t>
  </si>
  <si>
    <t>RJ52VDFR1O70</t>
  </si>
  <si>
    <t>RJ61JN4CNV60</t>
  </si>
  <si>
    <t>RJ73AH73OG75</t>
  </si>
  <si>
    <t>RJ353A0GT860</t>
  </si>
  <si>
    <t>RJ30F2I89Y22</t>
  </si>
  <si>
    <t>RJ60FRUSJB35</t>
  </si>
  <si>
    <t>RJ04M93GY302</t>
  </si>
  <si>
    <t>RJ40WL432Z71</t>
  </si>
  <si>
    <t>RJ02COAFNR06</t>
  </si>
  <si>
    <t>RJ858586U875</t>
  </si>
  <si>
    <t>2023-12-25~2024-01-01</t>
  </si>
  <si>
    <t>RJ496PVA2907</t>
  </si>
  <si>
    <t>RJ59XZF98367</t>
  </si>
  <si>
    <t>RJ57U85CLZ31</t>
  </si>
  <si>
    <t>2023-12-23~2024-03-30</t>
  </si>
  <si>
    <t>RJ354JN0V275</t>
  </si>
  <si>
    <r>
      <rPr>
        <sz val="10"/>
        <rFont val="方正仿宋"/>
        <charset val="134"/>
      </rPr>
      <t>乐山市</t>
    </r>
    <r>
      <rPr>
        <sz val="11"/>
        <color theme="1"/>
        <rFont val="Times New Roman"/>
        <charset val="134"/>
      </rPr>
      <t>,</t>
    </r>
    <r>
      <rPr>
        <sz val="10"/>
        <rFont val="方正仿宋"/>
        <charset val="134"/>
      </rPr>
      <t>阿坝藏族羌族自治州</t>
    </r>
    <r>
      <rPr>
        <sz val="11"/>
        <color theme="1"/>
        <rFont val="Times New Roman"/>
        <charset val="134"/>
      </rPr>
      <t>,</t>
    </r>
    <r>
      <rPr>
        <sz val="10"/>
        <rFont val="方正仿宋"/>
        <charset val="134"/>
      </rPr>
      <t>成都市</t>
    </r>
  </si>
  <si>
    <t>RJ86E5GHX574</t>
  </si>
  <si>
    <t>2023-12-23~2024-03-29</t>
  </si>
  <si>
    <t>RJ501C3CB448</t>
  </si>
  <si>
    <t>RJ05C7WFKA03</t>
  </si>
  <si>
    <t>RJ10D9WZXG62</t>
  </si>
  <si>
    <t>RJ724F7OWD28</t>
  </si>
  <si>
    <t>RJ39Q5RAFI41</t>
  </si>
  <si>
    <r>
      <rPr>
        <sz val="10"/>
        <rFont val="方正仿宋"/>
        <charset val="134"/>
      </rPr>
      <t>成都市</t>
    </r>
    <r>
      <rPr>
        <sz val="11"/>
        <color theme="1"/>
        <rFont val="Times New Roman"/>
        <charset val="134"/>
      </rPr>
      <t>,</t>
    </r>
    <r>
      <rPr>
        <sz val="10"/>
        <rFont val="方正仿宋"/>
        <charset val="134"/>
      </rPr>
      <t>阿坝藏族羌族自治州</t>
    </r>
    <r>
      <rPr>
        <sz val="11"/>
        <color theme="1"/>
        <rFont val="Times New Roman"/>
        <charset val="134"/>
      </rPr>
      <t>,</t>
    </r>
    <r>
      <rPr>
        <sz val="10"/>
        <rFont val="方正仿宋"/>
        <charset val="134"/>
      </rPr>
      <t>乐山市</t>
    </r>
  </si>
  <si>
    <t>RJ18YOFIIM06</t>
  </si>
  <si>
    <t>RJ10PEPE9572</t>
  </si>
  <si>
    <t>RJ39TJVLO373</t>
  </si>
  <si>
    <r>
      <rPr>
        <sz val="10"/>
        <rFont val="方正仿宋"/>
        <charset val="134"/>
      </rPr>
      <t>成都市</t>
    </r>
    <r>
      <rPr>
        <sz val="11"/>
        <color theme="1"/>
        <rFont val="Times New Roman"/>
        <charset val="134"/>
      </rPr>
      <t>,</t>
    </r>
    <r>
      <rPr>
        <sz val="10"/>
        <rFont val="方正仿宋"/>
        <charset val="134"/>
      </rPr>
      <t>甘孜藏族自治州</t>
    </r>
  </si>
  <si>
    <t>2023-10-29~2023-11-11</t>
  </si>
  <si>
    <t>RJ99B4E7KQ57</t>
  </si>
  <si>
    <t>RJ80IHKVPO88</t>
  </si>
  <si>
    <t>2023-11-06~2023-11-14</t>
  </si>
  <si>
    <t>RJ40L8OMHH28</t>
  </si>
  <si>
    <t>2023-11-04~2023-11-08</t>
  </si>
  <si>
    <t>RJ45ANI1G Z16</t>
  </si>
  <si>
    <t>RJ49QVRUD704</t>
  </si>
  <si>
    <t>RJ4146MJAV43</t>
  </si>
  <si>
    <t>RJ463QEKBK30</t>
  </si>
  <si>
    <t>RJ570DM61451</t>
  </si>
  <si>
    <t>RJ13291OG532</t>
  </si>
  <si>
    <t>RJ93YFCBHK95</t>
  </si>
  <si>
    <t>RJ04E87X0L18</t>
  </si>
  <si>
    <t>RJ552OUUN508</t>
  </si>
  <si>
    <t>2023-10-10~2023-10-24</t>
  </si>
  <si>
    <t>RJ56IBNOAP28</t>
  </si>
  <si>
    <t>RJ85O8V6KH82</t>
  </si>
  <si>
    <t>2023-09-26~2023-10-01</t>
  </si>
  <si>
    <t>RJ2435XJAC10</t>
  </si>
  <si>
    <t>RJ34Z66LS624</t>
  </si>
  <si>
    <t>2023-09-18~2023-09-24</t>
  </si>
  <si>
    <t>RJ45BDEV1D47</t>
  </si>
  <si>
    <t>RJ86YND64916</t>
  </si>
  <si>
    <t>RJ97FSUHWI50</t>
  </si>
  <si>
    <t>RJ42NQ29W808</t>
  </si>
  <si>
    <t>RJ31YLYX3680</t>
  </si>
  <si>
    <t>RJ48GLEVR962</t>
  </si>
  <si>
    <t>2023-05-09~2023-05-14</t>
  </si>
  <si>
    <t>RJ818YHIWM28</t>
  </si>
  <si>
    <t>RJ274JJ42F01</t>
  </si>
  <si>
    <t>2023-10-13~2023-10-28</t>
  </si>
  <si>
    <t>RJ37U4CGQD37</t>
  </si>
  <si>
    <t>RJ76SAUGXY25</t>
  </si>
  <si>
    <t>RJ80CX3A0T41</t>
  </si>
  <si>
    <r>
      <rPr>
        <sz val="10"/>
        <rFont val="方正仿宋"/>
        <charset val="134"/>
      </rPr>
      <t>成都市</t>
    </r>
    <r>
      <rPr>
        <sz val="11"/>
        <color theme="1"/>
        <rFont val="Times New Roman"/>
        <charset val="134"/>
      </rPr>
      <t>,</t>
    </r>
    <r>
      <rPr>
        <sz val="10"/>
        <rFont val="方正仿宋"/>
        <charset val="134"/>
      </rPr>
      <t>阿坝藏族羌族自治州</t>
    </r>
    <r>
      <rPr>
        <sz val="11"/>
        <color theme="1"/>
        <rFont val="Times New Roman"/>
        <charset val="134"/>
      </rPr>
      <t>,</t>
    </r>
    <r>
      <rPr>
        <sz val="10"/>
        <rFont val="方正仿宋"/>
        <charset val="134"/>
      </rPr>
      <t>甘孜藏族自治州</t>
    </r>
  </si>
  <si>
    <t>RJ99P1N50B25</t>
  </si>
  <si>
    <t>2023-07-02~2023-07-13</t>
  </si>
  <si>
    <t>RJ18JD4ARA82</t>
  </si>
  <si>
    <t>2023-07-03~2023-07-07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</si>
  <si>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天，无酒店资料；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天酒店入住确认单为</t>
    </r>
    <r>
      <rPr>
        <sz val="10"/>
        <rFont val="Times New Roman"/>
        <charset val="134"/>
      </rPr>
      <t>33</t>
    </r>
    <r>
      <rPr>
        <sz val="10"/>
        <rFont val="方正仿宋"/>
        <charset val="134"/>
      </rPr>
      <t>人</t>
    </r>
  </si>
  <si>
    <t>RJ08N58S8573</t>
  </si>
  <si>
    <t>2023-07-07~2023-07-14</t>
  </si>
  <si>
    <t>RJ25SOEGUR60</t>
  </si>
  <si>
    <t>RJ12J2MSLW68</t>
  </si>
  <si>
    <t>2023-08-08~2023-08-15</t>
  </si>
  <si>
    <t>RJ95TSN2IE25</t>
  </si>
  <si>
    <t>2023-08-23~2023-08-28</t>
  </si>
  <si>
    <t>RJ75TDLYRU73</t>
  </si>
  <si>
    <t>2023-08-24~2024-08-31</t>
  </si>
  <si>
    <t>RJ35KKUYZ893</t>
  </si>
  <si>
    <t>RJ930O5RAI53</t>
  </si>
  <si>
    <r>
      <rPr>
        <sz val="10"/>
        <rFont val="方正仿宋"/>
        <charset val="134"/>
      </rPr>
      <t>成都市</t>
    </r>
    <r>
      <rPr>
        <sz val="11"/>
        <color theme="1"/>
        <rFont val="Times New Roman"/>
        <charset val="134"/>
      </rPr>
      <t>,</t>
    </r>
    <r>
      <rPr>
        <sz val="10"/>
        <rFont val="方正仿宋"/>
        <charset val="134"/>
      </rPr>
      <t>乐山市</t>
    </r>
    <r>
      <rPr>
        <sz val="11"/>
        <color theme="1"/>
        <rFont val="Times New Roman"/>
        <charset val="134"/>
      </rPr>
      <t>,</t>
    </r>
    <r>
      <rPr>
        <sz val="10"/>
        <rFont val="方正仿宋"/>
        <charset val="134"/>
      </rPr>
      <t>甘孜藏族自治州</t>
    </r>
  </si>
  <si>
    <t>2023-08-18~2023-08-27</t>
  </si>
  <si>
    <t>RJ76RMLFRU60</t>
  </si>
  <si>
    <t>RJ6299ZY1997</t>
  </si>
  <si>
    <t>RJ97R63H9874</t>
  </si>
  <si>
    <t>RJ06I939L961</t>
  </si>
  <si>
    <t>RJ698DWDNZ38</t>
  </si>
  <si>
    <t>RJ41QZCFV368</t>
  </si>
  <si>
    <t>RJ30005UDL80</t>
  </si>
  <si>
    <t>RJ72G4V9AW94</t>
  </si>
  <si>
    <t>RJ57WPDTD943</t>
  </si>
  <si>
    <t>RJ12AZGODC74</t>
  </si>
  <si>
    <t>RJ85N4IAGN22</t>
  </si>
  <si>
    <t>RJ23VQTC6H56</t>
  </si>
  <si>
    <t>RJ70G674OK61</t>
  </si>
  <si>
    <t>RJ79F9WP7A20</t>
  </si>
  <si>
    <r>
      <rPr>
        <sz val="11"/>
        <color theme="1"/>
        <rFont val="Times New Roman"/>
        <charset val="134"/>
      </rPr>
      <t xml:space="preserve">RJ88DRMMYR88
</t>
    </r>
    <r>
      <rPr>
        <sz val="11"/>
        <color rgb="FFFF0000"/>
        <rFont val="Times New Roman"/>
        <charset val="134"/>
      </rPr>
      <t>RJ877T9NV648</t>
    </r>
  </si>
  <si>
    <t>RJ90AE52KM46</t>
  </si>
  <si>
    <t>RJ37R4FTLP30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</si>
  <si>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天酒店资料不全</t>
    </r>
  </si>
  <si>
    <t>四川鼎龙国际旅行社2023实际接待来川旅游境外游客人天数总量表</t>
  </si>
  <si>
    <r>
      <rPr>
        <sz val="10"/>
        <rFont val="Times New Roman"/>
        <charset val="134"/>
      </rPr>
      <t>RJ09MTJUWS54</t>
    </r>
    <r>
      <rPr>
        <sz val="10"/>
        <rFont val="方正仿宋"/>
        <charset val="134"/>
      </rPr>
      <t>、</t>
    </r>
    <r>
      <rPr>
        <sz val="10"/>
        <rFont val="Times New Roman"/>
        <charset val="134"/>
      </rPr>
      <t>RJ34HQXFZB80</t>
    </r>
  </si>
  <si>
    <t>2023-09-28~2023-09-29</t>
  </si>
  <si>
    <r>
      <rPr>
        <sz val="10"/>
        <rFont val="方正仿宋"/>
        <charset val="134"/>
      </rPr>
      <t>全部审减，与</t>
    </r>
    <r>
      <rPr>
        <sz val="10"/>
        <rFont val="Times New Roman"/>
        <charset val="134"/>
      </rPr>
      <t>RJ66T3GXVO73</t>
    </r>
    <r>
      <rPr>
        <sz val="10"/>
        <rFont val="方正仿宋"/>
        <charset val="134"/>
      </rPr>
      <t>、</t>
    </r>
    <r>
      <rPr>
        <sz val="10"/>
        <rFont val="Times New Roman"/>
        <charset val="134"/>
      </rPr>
      <t>RJ22MSNLMO01</t>
    </r>
    <r>
      <rPr>
        <sz val="10"/>
        <rFont val="方正仿宋"/>
        <charset val="134"/>
      </rPr>
      <t>、</t>
    </r>
    <r>
      <rPr>
        <sz val="10"/>
        <rFont val="Times New Roman"/>
        <charset val="134"/>
      </rPr>
      <t>RJ012UQ7TC33</t>
    </r>
    <r>
      <rPr>
        <sz val="10"/>
        <rFont val="方正仿宋"/>
        <charset val="134"/>
      </rPr>
      <t>为同一团，经成都中转，重复申报，已将团合并为一。</t>
    </r>
  </si>
  <si>
    <r>
      <rPr>
        <sz val="10"/>
        <rFont val="Times New Roman"/>
        <charset val="134"/>
      </rPr>
      <t>RJ09MTJUWS54</t>
    </r>
    <r>
      <rPr>
        <sz val="10"/>
        <rFont val="方正仿宋"/>
        <charset val="134"/>
      </rPr>
      <t>、</t>
    </r>
    <r>
      <rPr>
        <sz val="10"/>
        <rFont val="Times New Roman"/>
        <charset val="134"/>
      </rPr>
      <t>RJ34HQXFZB80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 xml:space="preserve">
RJ66T3GXVO73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RJ22MSNLMO01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RJ012UQ7TC33</t>
    </r>
  </si>
  <si>
    <t>2023-09-28~2023-09-29
2023-10-05~2023-10-06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</si>
  <si>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27</t>
    </r>
    <r>
      <rPr>
        <sz val="10"/>
        <rFont val="方正仿宋"/>
        <charset val="134"/>
      </rPr>
      <t>人，仅在川内入住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晚</t>
    </r>
  </si>
  <si>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个编号实为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个大团，经成都中转，共过夜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晚</t>
    </r>
  </si>
  <si>
    <t>RJ1378HI4V77</t>
  </si>
  <si>
    <t>中国澳门</t>
  </si>
  <si>
    <t>RJ68JDU1FQ81</t>
  </si>
  <si>
    <t>2023-07-16~2023-07-19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</si>
  <si>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天，无酒店任何资料</t>
    </r>
  </si>
  <si>
    <t>SDT-QMLH-230619THK</t>
  </si>
  <si>
    <t>2023-06-19~2023-06-28</t>
  </si>
  <si>
    <t>无全国旅游团队服务管理系统电子行程单</t>
  </si>
  <si>
    <t>RJ25D07AS205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</si>
  <si>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天，无酒店任何资料，酒店确认单少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</t>
    </r>
  </si>
  <si>
    <t>RJ506WL74U75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</si>
  <si>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人，酒店确认单为</t>
    </r>
    <r>
      <rPr>
        <sz val="10"/>
        <rFont val="Times New Roman"/>
        <charset val="134"/>
      </rPr>
      <t>16</t>
    </r>
    <r>
      <rPr>
        <sz val="10"/>
        <rFont val="方正仿宋"/>
        <charset val="134"/>
      </rPr>
      <t>人；审减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天，无酒店任何资料</t>
    </r>
  </si>
  <si>
    <t>RJ08036TEP62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</si>
  <si>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人，酒店确认单为</t>
    </r>
    <r>
      <rPr>
        <sz val="10"/>
        <rFont val="Times New Roman"/>
        <charset val="134"/>
      </rPr>
      <t>22</t>
    </r>
    <r>
      <rPr>
        <sz val="10"/>
        <rFont val="方正仿宋"/>
        <charset val="134"/>
      </rPr>
      <t>人；审减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天，无酒店任何资料</t>
    </r>
  </si>
  <si>
    <t>RJ58QR8VM474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</si>
  <si>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人，酒店确认单为</t>
    </r>
    <r>
      <rPr>
        <sz val="10"/>
        <rFont val="Times New Roman"/>
        <charset val="134"/>
      </rPr>
      <t>20</t>
    </r>
    <r>
      <rPr>
        <sz val="10"/>
        <rFont val="方正仿宋"/>
        <charset val="134"/>
      </rPr>
      <t>人；审减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天，无酒店任何资料</t>
    </r>
  </si>
  <si>
    <t>RJ23S0VNP580</t>
  </si>
  <si>
    <t>RJ58ZA7K5440</t>
  </si>
  <si>
    <t>RJ48R90JRF46</t>
  </si>
  <si>
    <t>RJ57SM461452</t>
  </si>
  <si>
    <t>RJ74A5Y40E75</t>
  </si>
  <si>
    <t>RJ30OI22I130</t>
  </si>
  <si>
    <t>RJ99MKRVLC08</t>
  </si>
  <si>
    <t>RJ88HF35KN12</t>
  </si>
  <si>
    <t>RJ66K2OBDN18</t>
  </si>
  <si>
    <t>RJ60XA2JSJ56</t>
  </si>
  <si>
    <t>RJ81KC2XOI68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</si>
  <si>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人，酒店确认单为</t>
    </r>
    <r>
      <rPr>
        <sz val="10"/>
        <rFont val="Times New Roman"/>
        <charset val="134"/>
      </rPr>
      <t>15</t>
    </r>
    <r>
      <rPr>
        <sz val="10"/>
        <rFont val="方正仿宋"/>
        <charset val="134"/>
      </rPr>
      <t>人；审减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天，无酒店任何资料</t>
    </r>
  </si>
  <si>
    <t>RJ48ZAAGDW36</t>
  </si>
  <si>
    <t>2023-12-18~2023-12-29</t>
  </si>
  <si>
    <t>RJ86U1OO3Z06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</si>
  <si>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人，酒店确认单为</t>
    </r>
    <r>
      <rPr>
        <sz val="10"/>
        <rFont val="Times New Roman"/>
        <charset val="134"/>
      </rPr>
      <t>16</t>
    </r>
    <r>
      <rPr>
        <sz val="10"/>
        <rFont val="方正仿宋"/>
        <charset val="134"/>
      </rPr>
      <t>人；审减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天，无酒店任何资料</t>
    </r>
    <r>
      <rPr>
        <sz val="10"/>
        <rFont val="Times New Roman"/>
        <charset val="134"/>
      </rPr>
      <t xml:space="preserve">
</t>
    </r>
  </si>
  <si>
    <t>RJ60GCN3QD67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</si>
  <si>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人，酒店确认单为</t>
    </r>
    <r>
      <rPr>
        <sz val="10"/>
        <rFont val="Times New Roman"/>
        <charset val="134"/>
      </rPr>
      <t>10</t>
    </r>
    <r>
      <rPr>
        <sz val="10"/>
        <rFont val="方正仿宋"/>
        <charset val="134"/>
      </rPr>
      <t>人；审减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天，无酒店任何资料</t>
    </r>
    <r>
      <rPr>
        <sz val="10"/>
        <rFont val="Times New Roman"/>
        <charset val="134"/>
      </rPr>
      <t xml:space="preserve">
</t>
    </r>
  </si>
  <si>
    <t>RJ382U5GYF52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</si>
  <si>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人，酒店确认单为</t>
    </r>
    <r>
      <rPr>
        <sz val="10"/>
        <rFont val="Times New Roman"/>
        <charset val="134"/>
      </rPr>
      <t>18</t>
    </r>
    <r>
      <rPr>
        <sz val="10"/>
        <rFont val="方正仿宋"/>
        <charset val="134"/>
      </rPr>
      <t>人；审减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天，无酒店任何资料</t>
    </r>
    <r>
      <rPr>
        <sz val="10"/>
        <rFont val="Times New Roman"/>
        <charset val="134"/>
      </rPr>
      <t xml:space="preserve">
</t>
    </r>
  </si>
  <si>
    <t>RJ30FJQFCK93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</si>
  <si>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人，酒店确认单为</t>
    </r>
    <r>
      <rPr>
        <sz val="10"/>
        <rFont val="Times New Roman"/>
        <charset val="134"/>
      </rPr>
      <t>8</t>
    </r>
    <r>
      <rPr>
        <sz val="10"/>
        <rFont val="方正仿宋"/>
        <charset val="134"/>
      </rPr>
      <t>人；审减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天，无酒店任何资料</t>
    </r>
  </si>
  <si>
    <t>RJ19TKZMXA53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</si>
  <si>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人，酒店确认单为</t>
    </r>
    <r>
      <rPr>
        <sz val="10"/>
        <rFont val="Times New Roman"/>
        <charset val="134"/>
      </rPr>
      <t>25</t>
    </r>
    <r>
      <rPr>
        <sz val="10"/>
        <rFont val="方正仿宋"/>
        <charset val="134"/>
      </rPr>
      <t>人；审减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天，无酒店任何资料</t>
    </r>
  </si>
  <si>
    <t>RJ8221TOEH08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</si>
  <si>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人，酒店确认单为</t>
    </r>
    <r>
      <rPr>
        <sz val="10"/>
        <rFont val="Times New Roman"/>
        <charset val="134"/>
      </rPr>
      <t>15</t>
    </r>
    <r>
      <rPr>
        <sz val="10"/>
        <rFont val="方正仿宋"/>
        <charset val="134"/>
      </rPr>
      <t>人；审减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天，无酒店任何资料</t>
    </r>
  </si>
  <si>
    <t>RJ98KT2WCV11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</si>
  <si>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人，酒店确认单为</t>
    </r>
    <r>
      <rPr>
        <sz val="10"/>
        <rFont val="Times New Roman"/>
        <charset val="134"/>
      </rPr>
      <t>19</t>
    </r>
    <r>
      <rPr>
        <sz val="10"/>
        <rFont val="方正仿宋"/>
        <charset val="134"/>
      </rPr>
      <t>人；审减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天，无酒店任何资料</t>
    </r>
  </si>
  <si>
    <t>RJ15LNDT9Y01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</si>
  <si>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人，酒店确认单为</t>
    </r>
    <r>
      <rPr>
        <sz val="10"/>
        <rFont val="Times New Roman"/>
        <charset val="134"/>
      </rPr>
      <t>10</t>
    </r>
    <r>
      <rPr>
        <sz val="10"/>
        <rFont val="方正仿宋"/>
        <charset val="134"/>
      </rPr>
      <t>人；审减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天，无酒店任何资料</t>
    </r>
  </si>
  <si>
    <t>RJ94U3OGX284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</si>
  <si>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人，酒店确认单为</t>
    </r>
    <r>
      <rPr>
        <sz val="10"/>
        <rFont val="Times New Roman"/>
        <charset val="134"/>
      </rPr>
      <t>17</t>
    </r>
    <r>
      <rPr>
        <sz val="10"/>
        <rFont val="方正仿宋"/>
        <charset val="134"/>
      </rPr>
      <t>人；审减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天，无酒店任何资料</t>
    </r>
  </si>
  <si>
    <t>RJ8882B3DY31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</si>
  <si>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人，酒店确认单为</t>
    </r>
    <r>
      <rPr>
        <sz val="10"/>
        <rFont val="Times New Roman"/>
        <charset val="134"/>
      </rPr>
      <t>16</t>
    </r>
    <r>
      <rPr>
        <sz val="10"/>
        <rFont val="方正仿宋"/>
        <charset val="134"/>
      </rPr>
      <t>人；审减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天，无酒店任何资料</t>
    </r>
  </si>
  <si>
    <t>RJ36JVWBFF64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</si>
  <si>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人，酒店确认单为</t>
    </r>
    <r>
      <rPr>
        <sz val="10"/>
        <rFont val="Times New Roman"/>
        <charset val="134"/>
      </rPr>
      <t>23</t>
    </r>
    <r>
      <rPr>
        <sz val="10"/>
        <rFont val="方正仿宋"/>
        <charset val="134"/>
      </rPr>
      <t>人；审减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天，无酒店任何资料</t>
    </r>
  </si>
  <si>
    <t>RJ85BOKHWR67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</si>
  <si>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人，酒店确认单为</t>
    </r>
    <r>
      <rPr>
        <sz val="10"/>
        <rFont val="Times New Roman"/>
        <charset val="134"/>
      </rPr>
      <t>35</t>
    </r>
    <r>
      <rPr>
        <sz val="10"/>
        <rFont val="方正仿宋"/>
        <charset val="134"/>
      </rPr>
      <t>人；审减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天，无酒店任何资料</t>
    </r>
  </si>
  <si>
    <t>RJ87HMB87775</t>
  </si>
  <si>
    <t>RJ69OOPOJU66</t>
  </si>
  <si>
    <t>2023-11-23~2023-11-30</t>
  </si>
  <si>
    <t>RJ72V64W5356</t>
  </si>
  <si>
    <t>RJ64CCXRTJ87</t>
  </si>
  <si>
    <t>RJ56L5FY5W97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</si>
  <si>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人，酒店确认单为</t>
    </r>
    <r>
      <rPr>
        <sz val="10"/>
        <rFont val="Times New Roman"/>
        <charset val="134"/>
      </rPr>
      <t>20</t>
    </r>
    <r>
      <rPr>
        <sz val="10"/>
        <rFont val="方正仿宋"/>
        <charset val="134"/>
      </rPr>
      <t>人；审减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天，无酒店任何资料</t>
    </r>
    <r>
      <rPr>
        <sz val="10"/>
        <rFont val="Times New Roman"/>
        <charset val="134"/>
      </rPr>
      <t xml:space="preserve">
</t>
    </r>
  </si>
  <si>
    <t>RJ10KKBIGO14</t>
  </si>
  <si>
    <r>
      <rPr>
        <sz val="10"/>
        <rFont val="方正仿宋"/>
        <charset val="134"/>
      </rPr>
      <t>成都市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自贡市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乐山市</t>
    </r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</si>
  <si>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人，酒店确认单为</t>
    </r>
    <r>
      <rPr>
        <sz val="10"/>
        <rFont val="Times New Roman"/>
        <charset val="134"/>
      </rPr>
      <t>13</t>
    </r>
    <r>
      <rPr>
        <sz val="10"/>
        <rFont val="方正仿宋"/>
        <charset val="134"/>
      </rPr>
      <t>人；审减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天未在川内过夜；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天无酒店任何资料</t>
    </r>
    <r>
      <rPr>
        <sz val="10"/>
        <rFont val="Times New Roman"/>
        <charset val="134"/>
      </rPr>
      <t xml:space="preserve">
</t>
    </r>
  </si>
  <si>
    <t>RJ354C2CYB03</t>
  </si>
  <si>
    <t>RJ00S7W0QK41</t>
  </si>
  <si>
    <t>RJ44QF2S7M23</t>
  </si>
  <si>
    <t>RJ83EBJWW767</t>
  </si>
  <si>
    <t>RJ5146QWR824</t>
  </si>
  <si>
    <t>RJ06F2N3JL22</t>
  </si>
  <si>
    <t>RJ49AQ2XSB97</t>
  </si>
  <si>
    <t>RJ21QF13MH97</t>
  </si>
  <si>
    <t>SDT-QWL06-231031HK</t>
  </si>
  <si>
    <t>RJ96PDDZQI13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</si>
  <si>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人，酒店确认单</t>
    </r>
    <r>
      <rPr>
        <sz val="10"/>
        <rFont val="Times New Roman"/>
        <charset val="134"/>
      </rPr>
      <t>18</t>
    </r>
    <r>
      <rPr>
        <sz val="10"/>
        <rFont val="方正仿宋"/>
        <charset val="134"/>
      </rPr>
      <t>人；审减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天，无酒店任何资料</t>
    </r>
  </si>
  <si>
    <t>RJ13KPWSNU91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</si>
  <si>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人，酒店确认单为</t>
    </r>
    <r>
      <rPr>
        <sz val="10"/>
        <rFont val="Times New Roman"/>
        <charset val="134"/>
      </rPr>
      <t>16</t>
    </r>
    <r>
      <rPr>
        <sz val="10"/>
        <rFont val="方正仿宋"/>
        <charset val="134"/>
      </rPr>
      <t>人；审减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天，无酒店任何资料</t>
    </r>
  </si>
  <si>
    <t>RJ871F28VY21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</si>
  <si>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人，酒店确认单为</t>
    </r>
    <r>
      <rPr>
        <sz val="10"/>
        <rFont val="Times New Roman"/>
        <charset val="134"/>
      </rPr>
      <t>24</t>
    </r>
    <r>
      <rPr>
        <sz val="10"/>
        <rFont val="方正仿宋"/>
        <charset val="134"/>
      </rPr>
      <t>人；审减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天，无酒店任何资料</t>
    </r>
  </si>
  <si>
    <t>SDT-QWL06-231018HK</t>
  </si>
  <si>
    <t>RJ37QKDICY43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</si>
  <si>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人，酒店确认单为</t>
    </r>
    <r>
      <rPr>
        <sz val="10"/>
        <rFont val="Times New Roman"/>
        <charset val="134"/>
      </rPr>
      <t>26</t>
    </r>
    <r>
      <rPr>
        <sz val="10"/>
        <rFont val="方正仿宋"/>
        <charset val="134"/>
      </rPr>
      <t>人；审减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天，无酒店任何资料</t>
    </r>
  </si>
  <si>
    <t>RJ33W18PNM23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</si>
  <si>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人，酒店确认单为</t>
    </r>
    <r>
      <rPr>
        <sz val="10"/>
        <rFont val="Times New Roman"/>
        <charset val="134"/>
      </rPr>
      <t>19</t>
    </r>
    <r>
      <rPr>
        <sz val="10"/>
        <rFont val="方正仿宋"/>
        <charset val="134"/>
      </rPr>
      <t>人；审减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天，无酒店任何资料</t>
    </r>
  </si>
  <si>
    <t>RJ35MSN75G24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</si>
  <si>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人，酒店确认单为</t>
    </r>
    <r>
      <rPr>
        <sz val="10"/>
        <rFont val="Times New Roman"/>
        <charset val="134"/>
      </rPr>
      <t>12</t>
    </r>
    <r>
      <rPr>
        <sz val="10"/>
        <rFont val="方正仿宋"/>
        <charset val="134"/>
      </rPr>
      <t>人；审减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天，无酒店任何资料</t>
    </r>
  </si>
  <si>
    <t>RJ51RFN23501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</si>
  <si>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人，酒店确认单为</t>
    </r>
    <r>
      <rPr>
        <sz val="10"/>
        <rFont val="Times New Roman"/>
        <charset val="134"/>
      </rPr>
      <t>40</t>
    </r>
    <r>
      <rPr>
        <sz val="10"/>
        <rFont val="方正仿宋"/>
        <charset val="134"/>
      </rPr>
      <t>人；审减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天，无酒店任何资料</t>
    </r>
  </si>
  <si>
    <t>RJ46QS2RU154</t>
  </si>
  <si>
    <t>RJ10PH1FTS88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</si>
  <si>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人，酒店确认单为</t>
    </r>
    <r>
      <rPr>
        <sz val="10"/>
        <rFont val="Times New Roman"/>
        <charset val="134"/>
      </rPr>
      <t>39</t>
    </r>
    <r>
      <rPr>
        <sz val="10"/>
        <rFont val="方正仿宋"/>
        <charset val="134"/>
      </rPr>
      <t>人；审减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天，无酒店任何资料</t>
    </r>
    <r>
      <rPr>
        <sz val="10"/>
        <rFont val="Times New Roman"/>
        <charset val="134"/>
      </rPr>
      <t xml:space="preserve">
</t>
    </r>
  </si>
  <si>
    <t>SDT-QSXS-231011HK</t>
  </si>
  <si>
    <t>SDT-QXS-231029 3U</t>
  </si>
  <si>
    <t>RJ74OMCYZD65</t>
  </si>
  <si>
    <t>SDT-QXNC-231019</t>
  </si>
  <si>
    <t>RJ57KK1VW022</t>
  </si>
  <si>
    <r>
      <rPr>
        <sz val="10"/>
        <rFont val="方正仿宋"/>
        <charset val="134"/>
      </rPr>
      <t>成都市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攀枝花市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阿坝藏族羌族自治州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甘孜藏族自治州</t>
    </r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</si>
  <si>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天无酒店确认单；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天无酒店确认单与证明材料</t>
    </r>
  </si>
  <si>
    <t>RJ40B6NA9T93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</si>
  <si>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人，酒店确认单为</t>
    </r>
    <r>
      <rPr>
        <sz val="10"/>
        <rFont val="Times New Roman"/>
        <charset val="134"/>
      </rPr>
      <t>23</t>
    </r>
    <r>
      <rPr>
        <sz val="10"/>
        <rFont val="方正仿宋"/>
        <charset val="134"/>
      </rPr>
      <t>人；审减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天，无酒店任何资料</t>
    </r>
  </si>
  <si>
    <t>RJ60OM7KPT98</t>
  </si>
  <si>
    <t>RJ90WJCGN882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</si>
  <si>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人，酒店确认单为</t>
    </r>
    <r>
      <rPr>
        <sz val="10"/>
        <rFont val="Times New Roman"/>
        <charset val="134"/>
      </rPr>
      <t>28</t>
    </r>
    <r>
      <rPr>
        <sz val="10"/>
        <rFont val="方正仿宋"/>
        <charset val="134"/>
      </rPr>
      <t>人；审减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天，无酒店任何资料</t>
    </r>
  </si>
  <si>
    <t>RJ999PUCAD34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</si>
  <si>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人，酒店确认单为</t>
    </r>
    <r>
      <rPr>
        <sz val="10"/>
        <rFont val="Times New Roman"/>
        <charset val="134"/>
      </rPr>
      <t>9</t>
    </r>
    <r>
      <rPr>
        <sz val="10"/>
        <rFont val="方正仿宋"/>
        <charset val="134"/>
      </rPr>
      <t>人；审减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天，无酒店任何资料</t>
    </r>
  </si>
  <si>
    <t>RJ66LS6H3I86</t>
  </si>
  <si>
    <t>RJ82PBC87O43</t>
  </si>
  <si>
    <t>RJ97Z1KJ8260</t>
  </si>
  <si>
    <t>RJ837T1NEG93</t>
  </si>
  <si>
    <t>2023-10-28~2023-11-01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</si>
  <si>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人，酒店确认单为</t>
    </r>
    <r>
      <rPr>
        <sz val="10"/>
        <rFont val="Times New Roman"/>
        <charset val="134"/>
      </rPr>
      <t>17</t>
    </r>
    <r>
      <rPr>
        <sz val="10"/>
        <rFont val="方正仿宋"/>
        <charset val="134"/>
      </rPr>
      <t>人；审减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天，无酒店任何资料</t>
    </r>
    <r>
      <rPr>
        <sz val="10"/>
        <rFont val="Times New Roman"/>
        <charset val="134"/>
      </rPr>
      <t xml:space="preserve">
</t>
    </r>
  </si>
  <si>
    <t>RJ9064PP4N97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</si>
  <si>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人，酒店确认单为</t>
    </r>
    <r>
      <rPr>
        <sz val="10"/>
        <rFont val="Times New Roman"/>
        <charset val="134"/>
      </rPr>
      <t>31</t>
    </r>
    <r>
      <rPr>
        <sz val="10"/>
        <rFont val="方正仿宋"/>
        <charset val="134"/>
      </rPr>
      <t>人；审减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天，无酒店任何资料</t>
    </r>
    <r>
      <rPr>
        <sz val="10"/>
        <rFont val="Times New Roman"/>
        <charset val="134"/>
      </rPr>
      <t xml:space="preserve">
</t>
    </r>
  </si>
  <si>
    <t>RJ475SW41H55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</si>
  <si>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天，无任何纸质资料</t>
    </r>
  </si>
  <si>
    <t>RJ05W8XPXH80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</si>
  <si>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人，酒店确认单为</t>
    </r>
    <r>
      <rPr>
        <sz val="10"/>
        <rFont val="Times New Roman"/>
        <charset val="134"/>
      </rPr>
      <t>32</t>
    </r>
    <r>
      <rPr>
        <sz val="10"/>
        <rFont val="方正仿宋"/>
        <charset val="134"/>
      </rPr>
      <t>人；审减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天，无酒店任何资料</t>
    </r>
  </si>
  <si>
    <t>RJ621B07WY72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</si>
  <si>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人，酒店确认单为</t>
    </r>
    <r>
      <rPr>
        <sz val="10"/>
        <rFont val="Times New Roman"/>
        <charset val="134"/>
      </rPr>
      <t>26</t>
    </r>
    <r>
      <rPr>
        <sz val="10"/>
        <rFont val="方正仿宋"/>
        <charset val="134"/>
      </rPr>
      <t>人；审减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天，无酒店任何资料</t>
    </r>
  </si>
  <si>
    <t>SDT-QSXS-230920HK</t>
  </si>
  <si>
    <t>RJ87B0C3HI84</t>
  </si>
  <si>
    <t>RJ99YEPT3B44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</si>
  <si>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人，酒店确认单为</t>
    </r>
    <r>
      <rPr>
        <sz val="10"/>
        <rFont val="Times New Roman"/>
        <charset val="134"/>
      </rPr>
      <t>17</t>
    </r>
    <r>
      <rPr>
        <sz val="10"/>
        <rFont val="方正仿宋"/>
        <charset val="134"/>
      </rPr>
      <t>人；审减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天，无酒店任何资料</t>
    </r>
    <r>
      <rPr>
        <sz val="10"/>
        <rFont val="Times New Roman"/>
        <charset val="134"/>
      </rPr>
      <t xml:space="preserve">
</t>
    </r>
  </si>
  <si>
    <t>RJ3162VSEM55</t>
  </si>
  <si>
    <r>
      <rPr>
        <sz val="10"/>
        <rFont val="方正仿宋"/>
        <charset val="134"/>
      </rPr>
      <t>成都市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德阳市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广元市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乐山市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南充市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眉山市</t>
    </r>
  </si>
  <si>
    <t>2023-09-03~2023-09-12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</si>
  <si>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天无酒店任何资料；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天无证明材料</t>
    </r>
    <r>
      <rPr>
        <sz val="10"/>
        <rFont val="Times New Roman"/>
        <charset val="134"/>
      </rPr>
      <t xml:space="preserve">
</t>
    </r>
  </si>
  <si>
    <t>RJ20GRB1Z780</t>
  </si>
  <si>
    <t>2023-09-18~2023-09-22</t>
  </si>
  <si>
    <t>RJ70M6AIOS98</t>
  </si>
  <si>
    <t>SDT-HAFG-230920KA</t>
  </si>
  <si>
    <r>
      <rPr>
        <sz val="10"/>
        <rFont val="方正仿宋"/>
        <charset val="134"/>
      </rPr>
      <t>成都市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德阳市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阿坝藏族羌族自治州</t>
    </r>
  </si>
  <si>
    <t>RJ417U9RC078</t>
  </si>
  <si>
    <t>RJ93VJMP6F73</t>
  </si>
  <si>
    <r>
      <rPr>
        <sz val="10"/>
        <rFont val="方正仿宋"/>
        <charset val="134"/>
      </rPr>
      <t>成都市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德阳市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乐山市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阿坝藏族羌族自治州</t>
    </r>
  </si>
  <si>
    <t>SDT-HAF230915CX</t>
  </si>
  <si>
    <t>RJ91ELXTYM92</t>
  </si>
  <si>
    <t>RJ41EWSO6P22</t>
  </si>
  <si>
    <r>
      <rPr>
        <sz val="10"/>
        <rFont val="方正仿宋"/>
        <charset val="134"/>
      </rPr>
      <t>成都市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绵阳市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乐山市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宜宾市</t>
    </r>
  </si>
  <si>
    <t>RJ05CAPUNM68</t>
  </si>
  <si>
    <t>2023-09-20~2023-09-24</t>
  </si>
  <si>
    <t>RJ642UXTLF28</t>
  </si>
  <si>
    <t>2023-08-01~2023-08-06</t>
  </si>
  <si>
    <t>SDT-QAGJ-230805</t>
  </si>
  <si>
    <t>RJ75Y0EWZ755</t>
  </si>
  <si>
    <t>2023-07-19~2023-07-24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</si>
  <si>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人，酒店确认单为</t>
    </r>
    <r>
      <rPr>
        <sz val="10"/>
        <rFont val="Times New Roman"/>
        <charset val="134"/>
      </rPr>
      <t>12</t>
    </r>
    <r>
      <rPr>
        <sz val="10"/>
        <rFont val="方正仿宋"/>
        <charset val="134"/>
      </rPr>
      <t>人；审减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天，无酒店任何资料</t>
    </r>
    <r>
      <rPr>
        <sz val="10"/>
        <rFont val="Times New Roman"/>
        <charset val="134"/>
      </rPr>
      <t xml:space="preserve">
</t>
    </r>
  </si>
  <si>
    <t>RJ047QMFLH40</t>
  </si>
  <si>
    <t>RJ26SIHD3I53</t>
  </si>
  <si>
    <t>2023-07-05~2023-07-10</t>
  </si>
  <si>
    <t>RJ068XUFHM41</t>
  </si>
  <si>
    <t>RJ63PPJWVK90</t>
  </si>
  <si>
    <t>2023-07-13~2023-07-20</t>
  </si>
  <si>
    <t>SDT-QAGJ-230729</t>
  </si>
  <si>
    <t>RJ52ZGIZZF22</t>
  </si>
  <si>
    <t>RJ44RJW2RB56</t>
  </si>
  <si>
    <t>RJ21RRR2EE75</t>
  </si>
  <si>
    <t>RJ754F6FKK25</t>
  </si>
  <si>
    <t>2023-06-29~2023-07-08</t>
  </si>
  <si>
    <t>RJ47RESVKB54</t>
  </si>
  <si>
    <t>SDT-QXJQ-230516HK</t>
  </si>
  <si>
    <t>RJ850IS0MS92</t>
  </si>
  <si>
    <t>2023-05-24~2023-05-31</t>
  </si>
  <si>
    <t>RJ55ZKD3DW80</t>
  </si>
  <si>
    <t>2023-05-10~2023-05-17</t>
  </si>
  <si>
    <t>RJ05LHKYJO74</t>
  </si>
  <si>
    <t>2023-05-24~2023-05-30</t>
  </si>
  <si>
    <t>SDT-QSXS-230510HK</t>
  </si>
  <si>
    <t>2023-05-10~2023-05-16</t>
  </si>
  <si>
    <t>SDT-AGJ-2300527</t>
  </si>
  <si>
    <t>2023-05-27~2023-05-31</t>
  </si>
  <si>
    <t>SDT-AGJ-230513</t>
  </si>
  <si>
    <t>2023-05-13~2023-05-17</t>
  </si>
  <si>
    <t>SDT-HKSTAR-230405</t>
  </si>
  <si>
    <t>RJ51NO5WQU93</t>
  </si>
  <si>
    <t>2023-04-22~2023-04-26</t>
  </si>
  <si>
    <t>SDT-SXS-230322</t>
  </si>
  <si>
    <t>2023-03-22~2023-03-28</t>
  </si>
  <si>
    <t>SDT-AGJ-230315</t>
  </si>
  <si>
    <t>SDT-AGJ-230329</t>
  </si>
  <si>
    <t>2023-03-29~2023-04-02</t>
  </si>
  <si>
    <t>四川和平国际旅行社2023实际接待来川旅游境外游客人天数总量表</t>
  </si>
  <si>
    <r>
      <rPr>
        <sz val="10"/>
        <rFont val="方正小标宋简体"/>
        <charset val="134"/>
      </rPr>
      <t>备注</t>
    </r>
  </si>
  <si>
    <r>
      <rPr>
        <sz val="10"/>
        <color theme="1"/>
        <rFont val="方正仿宋"/>
        <charset val="134"/>
      </rPr>
      <t>宿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方正仿宋"/>
        <charset val="134"/>
      </rPr>
      <t>夜</t>
    </r>
    <r>
      <rPr>
        <sz val="10"/>
        <color theme="1"/>
        <rFont val="Times New Roman"/>
        <charset val="134"/>
      </rPr>
      <t>(</t>
    </r>
    <r>
      <rPr>
        <sz val="10"/>
        <color theme="1"/>
        <rFont val="方正仿宋"/>
        <charset val="134"/>
      </rPr>
      <t>含</t>
    </r>
    <r>
      <rPr>
        <sz val="10"/>
        <color theme="1"/>
        <rFont val="Times New Roman"/>
        <charset val="134"/>
      </rPr>
      <t>)</t>
    </r>
    <r>
      <rPr>
        <sz val="10"/>
        <color theme="1"/>
        <rFont val="方正仿宋"/>
        <charset val="134"/>
      </rPr>
      <t>以上</t>
    </r>
  </si>
  <si>
    <t>RJ38XO0UFR74</t>
  </si>
  <si>
    <r>
      <rPr>
        <sz val="10"/>
        <color theme="1"/>
        <rFont val="方正仿宋"/>
        <charset val="134"/>
      </rPr>
      <t>成都市</t>
    </r>
    <r>
      <rPr>
        <sz val="10"/>
        <color theme="1"/>
        <rFont val="Times New Roman"/>
        <charset val="134"/>
      </rPr>
      <t>,</t>
    </r>
    <r>
      <rPr>
        <sz val="10"/>
        <color theme="1"/>
        <rFont val="方正仿宋"/>
        <charset val="134"/>
      </rPr>
      <t>乐山市</t>
    </r>
    <r>
      <rPr>
        <sz val="10"/>
        <color theme="1"/>
        <rFont val="Times New Roman"/>
        <charset val="134"/>
      </rPr>
      <t>,</t>
    </r>
    <r>
      <rPr>
        <sz val="10"/>
        <color theme="1"/>
        <rFont val="方正仿宋"/>
        <charset val="134"/>
      </rPr>
      <t>阿坝藏族羌族自治州</t>
    </r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</si>
  <si>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天，酒店资料不齐</t>
    </r>
  </si>
  <si>
    <t>RJ08H9IESM90</t>
  </si>
  <si>
    <t>RJ00CGQ5HM77</t>
  </si>
  <si>
    <t>RJ504ZHA7997</t>
  </si>
  <si>
    <t>RJ19MCYTBU73</t>
  </si>
  <si>
    <r>
      <rPr>
        <sz val="10"/>
        <color theme="1"/>
        <rFont val="方正仿宋"/>
        <charset val="134"/>
      </rPr>
      <t>成都市</t>
    </r>
    <r>
      <rPr>
        <sz val="10"/>
        <color theme="1"/>
        <rFont val="Times New Roman"/>
        <charset val="134"/>
      </rPr>
      <t>,</t>
    </r>
    <r>
      <rPr>
        <sz val="10"/>
        <color theme="1"/>
        <rFont val="方正仿宋"/>
        <charset val="134"/>
      </rPr>
      <t>德阳市</t>
    </r>
    <r>
      <rPr>
        <sz val="10"/>
        <color theme="1"/>
        <rFont val="Times New Roman"/>
        <charset val="134"/>
      </rPr>
      <t>,</t>
    </r>
    <r>
      <rPr>
        <sz val="10"/>
        <color theme="1"/>
        <rFont val="方正仿宋"/>
        <charset val="134"/>
      </rPr>
      <t>阿坝藏族羌族自治州</t>
    </r>
  </si>
  <si>
    <t>RJ56N2RA6U57</t>
  </si>
  <si>
    <r>
      <rPr>
        <sz val="10"/>
        <color theme="1"/>
        <rFont val="方正仿宋"/>
        <charset val="134"/>
      </rPr>
      <t>成都市</t>
    </r>
    <r>
      <rPr>
        <sz val="10"/>
        <color theme="1"/>
        <rFont val="Times New Roman"/>
        <charset val="134"/>
      </rPr>
      <t>,</t>
    </r>
    <r>
      <rPr>
        <sz val="10"/>
        <color theme="1"/>
        <rFont val="方正仿宋"/>
        <charset val="134"/>
      </rPr>
      <t>阿坝藏族羌族自治州</t>
    </r>
    <r>
      <rPr>
        <sz val="10"/>
        <color theme="1"/>
        <rFont val="Times New Roman"/>
        <charset val="134"/>
      </rPr>
      <t>,</t>
    </r>
    <r>
      <rPr>
        <sz val="10"/>
        <color theme="1"/>
        <rFont val="方正仿宋"/>
        <charset val="134"/>
      </rPr>
      <t>德阳市</t>
    </r>
  </si>
  <si>
    <t>RJ63TVPD6E57</t>
  </si>
  <si>
    <t>RJ54K4S1CX22</t>
  </si>
  <si>
    <t>RJ74FUGAON61</t>
  </si>
  <si>
    <t>RJ05U2ROX905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</si>
  <si>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天，酒店资料不齐</t>
    </r>
  </si>
  <si>
    <t>RJ49E6YXJ060</t>
  </si>
  <si>
    <t>RJ3054DMF922</t>
  </si>
  <si>
    <t>RJ735S3TH137</t>
  </si>
  <si>
    <t>RJ1490O8S240</t>
  </si>
  <si>
    <t>RJ66GS2FXU57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</si>
  <si>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天，酒店资料不齐</t>
    </r>
  </si>
  <si>
    <t>RJ64X0PE9340</t>
  </si>
  <si>
    <t>RJ44LY959A86</t>
  </si>
  <si>
    <r>
      <rPr>
        <sz val="10"/>
        <color theme="1"/>
        <rFont val="方正仿宋"/>
        <charset val="134"/>
      </rPr>
      <t>成都市</t>
    </r>
    <r>
      <rPr>
        <sz val="10"/>
        <color theme="1"/>
        <rFont val="Times New Roman"/>
        <charset val="134"/>
      </rPr>
      <t>,</t>
    </r>
    <r>
      <rPr>
        <sz val="10"/>
        <color theme="1"/>
        <rFont val="方正仿宋"/>
        <charset val="134"/>
      </rPr>
      <t>乐山市</t>
    </r>
  </si>
  <si>
    <t>2023-10-31~2023-11-04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</si>
  <si>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天未在川内入住，酒店资料不齐，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天确认单仅</t>
    </r>
    <r>
      <rPr>
        <sz val="10"/>
        <rFont val="Times New Roman"/>
        <charset val="134"/>
      </rPr>
      <t>10</t>
    </r>
    <r>
      <rPr>
        <sz val="10"/>
        <rFont val="方正仿宋"/>
        <charset val="134"/>
      </rPr>
      <t>人</t>
    </r>
  </si>
  <si>
    <t>RJ87KUCZD628</t>
  </si>
  <si>
    <t>RJ874LV6R568</t>
  </si>
  <si>
    <t>RJ26CVJEDE83</t>
  </si>
  <si>
    <t>RJ6843CXSI84</t>
  </si>
  <si>
    <t>RJ721GVMZB33</t>
  </si>
  <si>
    <t>RJ02AL8QD112</t>
  </si>
  <si>
    <t>RJ219MQRI468</t>
  </si>
  <si>
    <t>RJ68H0TJC542</t>
  </si>
  <si>
    <t>RJ69ADTFKB30</t>
  </si>
  <si>
    <t>RJ128P2NH064</t>
  </si>
  <si>
    <t>RJ40S1PPYC94</t>
  </si>
  <si>
    <t>RJ165EMDJB02</t>
  </si>
  <si>
    <t>RJ42VEXF2K38</t>
  </si>
  <si>
    <t>RJ3063Z4ID81</t>
  </si>
  <si>
    <t>RJ353F8F1P94</t>
  </si>
  <si>
    <t>RJ52KV30H885</t>
  </si>
  <si>
    <t>RJ87WAQ2UP52</t>
  </si>
  <si>
    <t>RJ623X40V548</t>
  </si>
  <si>
    <t>RJ4349V8GI50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</si>
  <si>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天，酒店资料不齐，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天确认单仅</t>
    </r>
    <r>
      <rPr>
        <sz val="10"/>
        <rFont val="Times New Roman"/>
        <charset val="134"/>
      </rPr>
      <t>28</t>
    </r>
    <r>
      <rPr>
        <sz val="10"/>
        <rFont val="方正仿宋"/>
        <charset val="134"/>
      </rPr>
      <t>人</t>
    </r>
  </si>
  <si>
    <t>RJ17I4TCED90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</si>
  <si>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天，酒店资料不齐，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天确认单仅</t>
    </r>
    <r>
      <rPr>
        <sz val="10"/>
        <rFont val="Times New Roman"/>
        <charset val="134"/>
      </rPr>
      <t>23</t>
    </r>
    <r>
      <rPr>
        <sz val="10"/>
        <rFont val="方正仿宋"/>
        <charset val="134"/>
      </rPr>
      <t>人</t>
    </r>
  </si>
  <si>
    <t>RJ95DH3ZS936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</si>
  <si>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天，酒店资料不齐，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天确认单仅</t>
    </r>
    <r>
      <rPr>
        <sz val="10"/>
        <rFont val="Times New Roman"/>
        <charset val="134"/>
      </rPr>
      <t>17</t>
    </r>
    <r>
      <rPr>
        <sz val="10"/>
        <rFont val="方正仿宋"/>
        <charset val="134"/>
      </rPr>
      <t>人</t>
    </r>
  </si>
  <si>
    <t>RJ34SEHIQX22</t>
  </si>
  <si>
    <t>RJ95M34JTE97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</si>
  <si>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天，酒店资料不齐；</t>
    </r>
    <r>
      <rPr>
        <sz val="10"/>
        <rFont val="Times New Roman"/>
        <charset val="134"/>
      </rPr>
      <t>26</t>
    </r>
    <r>
      <rPr>
        <sz val="10"/>
        <rFont val="方正仿宋"/>
        <charset val="134"/>
      </rPr>
      <t>人入住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晚，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人入住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晚</t>
    </r>
  </si>
  <si>
    <t>RJ01I4M2T038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</si>
  <si>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天酒店确认单及发票；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天确认单</t>
    </r>
    <r>
      <rPr>
        <sz val="10"/>
        <rFont val="Times New Roman"/>
        <charset val="134"/>
      </rPr>
      <t>29</t>
    </r>
    <r>
      <rPr>
        <sz val="10"/>
        <rFont val="方正仿宋"/>
        <charset val="134"/>
      </rPr>
      <t>人</t>
    </r>
  </si>
  <si>
    <t>RJ683NFHW390</t>
  </si>
  <si>
    <t>RJ22LVBFXW83</t>
  </si>
  <si>
    <t>RJ87VZRPWO23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</si>
  <si>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天，酒店资料不齐，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天确认单仅</t>
    </r>
    <r>
      <rPr>
        <sz val="10"/>
        <rFont val="Times New Roman"/>
        <charset val="134"/>
      </rPr>
      <t>9</t>
    </r>
    <r>
      <rPr>
        <sz val="10"/>
        <rFont val="方正仿宋"/>
        <charset val="134"/>
      </rPr>
      <t>人</t>
    </r>
  </si>
  <si>
    <t>RJ35C1O01B26</t>
  </si>
  <si>
    <t>RJ27HD7U4C47</t>
  </si>
  <si>
    <t>RJ6000I9CQ22</t>
  </si>
  <si>
    <t>2023-08-30~2023-09-04</t>
  </si>
  <si>
    <t>RJ261L3B5365</t>
  </si>
  <si>
    <t>RJ90VS527P22</t>
  </si>
  <si>
    <t>2023-08-19~2023-08-24</t>
  </si>
  <si>
    <t>RJ88FALWTN82</t>
  </si>
  <si>
    <t>2023-08-12~2023-08-17</t>
  </si>
  <si>
    <t>RJ070A3E4F11</t>
  </si>
  <si>
    <t>RJ09VLJORQ84</t>
  </si>
  <si>
    <t>2023-08-05~2023-08-10</t>
  </si>
  <si>
    <t>RJ76P5R0VE10</t>
  </si>
  <si>
    <t>2023-08-02~2023-08-07</t>
  </si>
  <si>
    <t>RJ77PT2L2702</t>
  </si>
  <si>
    <t>2023-07-22~2023-07-27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</si>
  <si>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天，酒店资料不齐，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天确认单仅</t>
    </r>
    <r>
      <rPr>
        <sz val="10"/>
        <rFont val="Times New Roman"/>
        <charset val="134"/>
      </rPr>
      <t>22</t>
    </r>
    <r>
      <rPr>
        <sz val="10"/>
        <rFont val="方正仿宋"/>
        <charset val="134"/>
      </rPr>
      <t>人</t>
    </r>
  </si>
  <si>
    <t>RJ49PUXKKQ30</t>
  </si>
  <si>
    <t>RJ1526EZQP86</t>
  </si>
  <si>
    <t>RJ17A01CLE72</t>
  </si>
  <si>
    <t>RJ95FLFE5O01</t>
  </si>
  <si>
    <t>2023-07-12~2023-07-17</t>
  </si>
  <si>
    <t>RJ00GOKZRQ27</t>
  </si>
  <si>
    <t>RJ82B5H7OT05</t>
  </si>
  <si>
    <r>
      <rPr>
        <sz val="10"/>
        <color theme="1"/>
        <rFont val="方正仿宋"/>
        <charset val="134"/>
      </rPr>
      <t>成都市</t>
    </r>
    <r>
      <rPr>
        <sz val="10"/>
        <color theme="1"/>
        <rFont val="Times New Roman"/>
        <charset val="134"/>
      </rPr>
      <t>,</t>
    </r>
    <r>
      <rPr>
        <sz val="10"/>
        <color theme="1"/>
        <rFont val="方正仿宋"/>
        <charset val="134"/>
      </rPr>
      <t>阿坝藏族羌族自治州</t>
    </r>
  </si>
  <si>
    <t>2023-07-01~2023-07-06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</si>
  <si>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天酒店资料不齐，审减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人为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天酒店确认单少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</t>
    </r>
  </si>
  <si>
    <t>RJ86RNRUYX90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</si>
  <si>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天，酒店资料不齐，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天确认单</t>
    </r>
    <r>
      <rPr>
        <sz val="10"/>
        <rFont val="Times New Roman"/>
        <charset val="134"/>
      </rPr>
      <t>17</t>
    </r>
    <r>
      <rPr>
        <sz val="10"/>
        <rFont val="方正仿宋"/>
        <charset val="134"/>
      </rPr>
      <t>人</t>
    </r>
  </si>
  <si>
    <t>RJ23ZLDE9P06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</si>
  <si>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天，酒店资料不齐，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天确认单</t>
    </r>
    <r>
      <rPr>
        <sz val="10"/>
        <rFont val="Times New Roman"/>
        <charset val="134"/>
      </rPr>
      <t>19</t>
    </r>
    <r>
      <rPr>
        <sz val="10"/>
        <rFont val="方正仿宋"/>
        <charset val="134"/>
      </rPr>
      <t>人</t>
    </r>
  </si>
  <si>
    <t>RJ3415RUSE40</t>
  </si>
  <si>
    <t>RJ840DBBYO53</t>
  </si>
  <si>
    <t>RJ48ASTN8S83</t>
  </si>
  <si>
    <t>RJ382WDLR943</t>
  </si>
  <si>
    <t>RJ10NB3UXZ81</t>
  </si>
  <si>
    <t>RJ37HD593858</t>
  </si>
  <si>
    <t>RJ28KM4SWZ76</t>
  </si>
  <si>
    <t>2023-05-13~2023-05-18</t>
  </si>
  <si>
    <t>RJ62OEBR9G68</t>
  </si>
  <si>
    <t>RJ799KI5KY28</t>
  </si>
  <si>
    <t>RJ00HRCOT790</t>
  </si>
  <si>
    <t>RJ468NZM7V70</t>
  </si>
  <si>
    <t>RJ81MEQM4076</t>
  </si>
  <si>
    <t>RJ78TLDXZU52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</si>
  <si>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人，确认单仅</t>
    </r>
    <r>
      <rPr>
        <sz val="10"/>
        <rFont val="Times New Roman"/>
        <charset val="134"/>
      </rPr>
      <t>14</t>
    </r>
    <r>
      <rPr>
        <sz val="10"/>
        <rFont val="方正仿宋"/>
        <charset val="134"/>
      </rPr>
      <t>人；审减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天，酒店资料不齐</t>
    </r>
  </si>
  <si>
    <t>RJ73KNH9E127</t>
  </si>
  <si>
    <t>2023-03-30~2023-04-04</t>
  </si>
  <si>
    <t>RJ15XD2P3K94</t>
  </si>
  <si>
    <t>2023-03-26~2023-03-31</t>
  </si>
  <si>
    <t>RJ94H34G2834</t>
  </si>
  <si>
    <t>2023-03-20~2023-03-25</t>
  </si>
  <si>
    <t>RJ32J22OVW21</t>
  </si>
  <si>
    <t>2023-03-13~2023-03-18</t>
  </si>
  <si>
    <t>RJ68LUB34X22</t>
  </si>
  <si>
    <t>2023-02-27~2023-03-04</t>
  </si>
  <si>
    <t>四川省中国旅行社2023实际接待来川旅游境外游客人天数总量表</t>
  </si>
  <si>
    <t>日本</t>
  </si>
  <si>
    <t>RJ26O6IA6C48</t>
  </si>
  <si>
    <t>2023-06-23~2023-06-25</t>
  </si>
  <si>
    <r>
      <rPr>
        <sz val="10"/>
        <rFont val="方正仿宋"/>
        <charset val="134"/>
      </rPr>
      <t>全部审减，无酒店盖章确认单</t>
    </r>
  </si>
  <si>
    <t>RJ32UD6C2L90</t>
  </si>
  <si>
    <t>2023-08-11~2023-08-13</t>
  </si>
  <si>
    <t>RJ53K5KK5200</t>
  </si>
  <si>
    <t>RJ87E77R5500</t>
  </si>
  <si>
    <t>2023-10-01~2023-10-03</t>
  </si>
  <si>
    <t xml:space="preserve">RJ84YF4IEJ11 </t>
  </si>
  <si>
    <t>2023-09-09~2023-09-11</t>
  </si>
  <si>
    <t>美国</t>
  </si>
  <si>
    <t>RJ44NG2S3H21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</si>
  <si>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天无酒店资料</t>
    </r>
  </si>
  <si>
    <t>澳大利亚</t>
  </si>
  <si>
    <t xml:space="preserve">RJ98TL0GL513 </t>
  </si>
  <si>
    <t>RJ715U4XTK83</t>
  </si>
  <si>
    <t>2023-12-24~2023-12-26</t>
  </si>
  <si>
    <t>RJ83G18ZLC63</t>
  </si>
  <si>
    <t>RJ93W5NIZC03</t>
  </si>
  <si>
    <t>2023-12-27~2023-12-29</t>
  </si>
  <si>
    <t>RJ72RCZSNY97</t>
  </si>
  <si>
    <t>2023-12-30~2024-01-01</t>
  </si>
  <si>
    <t xml:space="preserve">RJ45WSCU3M46  </t>
  </si>
  <si>
    <t>2023-11-04~2023-11-06</t>
  </si>
  <si>
    <t>荷兰</t>
  </si>
  <si>
    <t>RJ239OU26J74</t>
  </si>
  <si>
    <t>RJ25E1SADE07</t>
  </si>
  <si>
    <t>2023-10-22~2023-10-24</t>
  </si>
  <si>
    <t>RJ368R3W2Q88</t>
  </si>
  <si>
    <t>2023-10-03~2023-10-05</t>
  </si>
  <si>
    <t>RJ01629L3H96</t>
  </si>
  <si>
    <t>RJ05WRTRM335</t>
  </si>
  <si>
    <t>2023-06-22~2023-06-24</t>
  </si>
  <si>
    <t>RJ06FC198V13</t>
  </si>
  <si>
    <t>RJ08ZC0QLU31</t>
  </si>
  <si>
    <t>2023-06-22~2023-06-25</t>
  </si>
  <si>
    <t>RJ33WO3MFV54</t>
  </si>
  <si>
    <t>RJ92JP61ET64</t>
  </si>
  <si>
    <t>RJ04SBBTFZ87</t>
  </si>
  <si>
    <t>RJ39NLZSSV54</t>
  </si>
  <si>
    <t>越南</t>
  </si>
  <si>
    <t>RJ73OA2C5P32</t>
  </si>
  <si>
    <t>RJ88UV51JY92</t>
  </si>
  <si>
    <t>RJ01U9BMIT50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</si>
  <si>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天白天额外申报，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天缺酒店资料</t>
    </r>
  </si>
  <si>
    <t>RJ01V14U5J57</t>
  </si>
  <si>
    <t>RJ04M3T1EY00</t>
  </si>
  <si>
    <t>RJ06LXGZ7553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</si>
  <si>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天无入住单，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天无酒店资料</t>
    </r>
  </si>
  <si>
    <t>RJ08RE5OIJ98</t>
  </si>
  <si>
    <t>RJ11YPRWN360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</si>
  <si>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天无入住单，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天无酒店资料</t>
    </r>
  </si>
  <si>
    <t>RJ13A6PEE103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</si>
  <si>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天为白天额外申报，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天缺资料</t>
    </r>
  </si>
  <si>
    <t>RJ19F25NW953</t>
  </si>
  <si>
    <t>2023-09-11~2023-09-21</t>
  </si>
  <si>
    <t>RJ19VMLJLP74</t>
  </si>
  <si>
    <t>2023-09-18~2023-09-30</t>
  </si>
  <si>
    <t>RJ26EZRT2H86</t>
  </si>
  <si>
    <t>RJ27FT7E5008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</si>
  <si>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7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天无入住单，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天无发票，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天无酒店资料</t>
    </r>
  </si>
  <si>
    <t>RJ31RXNFS624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</si>
  <si>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天无入住单，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天无酒店资料</t>
    </r>
  </si>
  <si>
    <t>RJ34ZKZS0T81</t>
  </si>
  <si>
    <r>
      <rPr>
        <sz val="10"/>
        <rFont val="方正仿宋"/>
        <charset val="134"/>
      </rPr>
      <t>成都市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南充市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阿坝藏族羌族自治州</t>
    </r>
  </si>
  <si>
    <t>2023-09-04~2024-09-14</t>
  </si>
  <si>
    <t>RJ38O72KG090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</si>
  <si>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天无入住单，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天无发票，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天无酒店资料</t>
    </r>
  </si>
  <si>
    <t>RJ49BC68IK43</t>
  </si>
  <si>
    <t>2023-09-25~2023-10-01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</si>
  <si>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天无入住单；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天无发票；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天无酒店资料</t>
    </r>
  </si>
  <si>
    <t>RJ49HJ02MF32</t>
  </si>
  <si>
    <t>RJ54L9S8IM54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</si>
  <si>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天无入住单，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天无发票，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天无酒店资料</t>
    </r>
  </si>
  <si>
    <t>RJ83I8W5L445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</si>
  <si>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天无入住单，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天无酒店资料</t>
    </r>
  </si>
  <si>
    <t>RJ94EEZV9U58</t>
  </si>
  <si>
    <t>RJ40VBHSV006</t>
  </si>
  <si>
    <r>
      <rPr>
        <sz val="10"/>
        <rFont val="方正仿宋"/>
        <charset val="134"/>
      </rPr>
      <t>审减天数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天无发票，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天无入住单，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天无酒店资料</t>
    </r>
  </si>
  <si>
    <t>RJ26ORW8EY48</t>
  </si>
  <si>
    <t>RJ06TJC7CB31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</si>
  <si>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天无发票，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天无酒店资料</t>
    </r>
  </si>
  <si>
    <t>RJ13F022SB90</t>
  </si>
  <si>
    <t>2023-08-29~2023-09-07</t>
  </si>
  <si>
    <t>RJ36ZL0LTH18</t>
  </si>
  <si>
    <t>RJ03UIGNSL84</t>
  </si>
  <si>
    <t>RJ01ZWCW7442</t>
  </si>
  <si>
    <t>RJ00FABP3P22</t>
  </si>
  <si>
    <t>RJ15FTNNIO04</t>
  </si>
  <si>
    <t>2023-08-29~2023-09-05</t>
  </si>
  <si>
    <t>RJ83YHAF4O65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</si>
  <si>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天无发票</t>
    </r>
  </si>
  <si>
    <t>RJ49SFMJVJ04</t>
  </si>
  <si>
    <t>RJ51WFXUO941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</si>
  <si>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天无入住单，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天无酒店资料</t>
    </r>
  </si>
  <si>
    <t>宿4夜(含)以上</t>
  </si>
  <si>
    <t>RJ61K4I2SN26</t>
  </si>
  <si>
    <t>成都市,乐山市,眉山市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</si>
  <si>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天无酒店资料，酒店确认单少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</t>
    </r>
  </si>
  <si>
    <t>RJ62QXLVGJ92</t>
  </si>
  <si>
    <t>RJ66D2EN7E27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</si>
  <si>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天，其中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日为白天，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日缺酒店资料</t>
    </r>
  </si>
  <si>
    <t>RJ67XEJ5U244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</si>
  <si>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天额外申报，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天缺酒店资料</t>
    </r>
  </si>
  <si>
    <t>RJ73CZ2XOQ87</t>
  </si>
  <si>
    <t>RJ76UPHNH145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</si>
  <si>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天无入住单，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天无发票</t>
    </r>
  </si>
  <si>
    <t>RJ76YBRV7T90</t>
  </si>
  <si>
    <t>RJ85TMQHLY56</t>
  </si>
  <si>
    <t>2023-12-10~2023-12-14</t>
  </si>
  <si>
    <t>RJ98C1X9PO16</t>
  </si>
  <si>
    <t>RJ99VSOJRM54</t>
  </si>
  <si>
    <t>2023-12-24~2023-12-27</t>
  </si>
  <si>
    <t>RJ841D3PS035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</si>
  <si>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7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天无入住单，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天无发票，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天无酒店资料</t>
    </r>
  </si>
  <si>
    <t>RJ7949NK7N48</t>
  </si>
  <si>
    <t>RJ5390342382</t>
  </si>
  <si>
    <t>RJ05JFNOZG47</t>
  </si>
  <si>
    <t>RJ06AFBCUX34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</si>
  <si>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天，其中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天白天额外申报，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天缺酒店资料</t>
    </r>
  </si>
  <si>
    <t>RJ17UAG9VO03</t>
  </si>
  <si>
    <t>RJ19E229DY04</t>
  </si>
  <si>
    <t>2023-12-24~2023-12-28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</si>
  <si>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天无入住单，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天无酒店资料</t>
    </r>
  </si>
  <si>
    <t>RJ20BIOYZU70</t>
  </si>
  <si>
    <t>RJ32SAOTM283</t>
  </si>
  <si>
    <t>2023-12-21~2023-12-30</t>
  </si>
  <si>
    <t>RJ34K5SKY097</t>
  </si>
  <si>
    <t>RJ45X8ST4W33</t>
  </si>
  <si>
    <t>2023-12-20~2023-12-28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</si>
  <si>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天无入住单，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天无酒店资料</t>
    </r>
  </si>
  <si>
    <t>RJ73I0LN8D15</t>
  </si>
  <si>
    <t>RJ76CT0BAK301</t>
  </si>
  <si>
    <t>RJ80C5T3Z115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</si>
  <si>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8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天无入住单，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天无发票，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天无酒店资料</t>
    </r>
  </si>
  <si>
    <t>RJ86PN29FX62</t>
  </si>
  <si>
    <t>RJ97U51OSZ84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</si>
  <si>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7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天无入住单，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天无酒店资料</t>
    </r>
  </si>
  <si>
    <t>RJ120CI9VO87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</si>
  <si>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天无发票，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天无酒店资料</t>
    </r>
  </si>
  <si>
    <t>RJ345D8QRK21</t>
  </si>
  <si>
    <t>RJ488FP7KQ41</t>
  </si>
  <si>
    <t>RJ712NF7S093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</si>
  <si>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天无入住单，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天无发票，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天无酒店资料</t>
    </r>
  </si>
  <si>
    <t>RJ842JMMPS95</t>
  </si>
  <si>
    <t>2023-11-05~2023-11-13</t>
  </si>
  <si>
    <t>RJ903T9A1N50</t>
  </si>
  <si>
    <t>RJ994EN9NN42</t>
  </si>
  <si>
    <t>RJ8461PPLH88</t>
  </si>
  <si>
    <t>RJ71FIFVIM34</t>
  </si>
  <si>
    <t>RJ88AERTQR41</t>
  </si>
  <si>
    <t>RJ128XBM3V83</t>
  </si>
  <si>
    <t>RJ43MMA4YW41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</si>
  <si>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天无入住单，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天无发票，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天无酒店资料</t>
    </r>
  </si>
  <si>
    <t>RJ49ST3LTH41</t>
  </si>
  <si>
    <t>RJ50XNEM9U70</t>
  </si>
  <si>
    <t>RJ59ZFCL9A11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</si>
  <si>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人，酒店确认少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人，审减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天无发票，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天无酒店资料</t>
    </r>
  </si>
  <si>
    <t>RJ60BWQNAT36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</si>
  <si>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天无入住单，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天无发票，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天无酒店资料</t>
    </r>
  </si>
  <si>
    <t>RJ61OKL7MW43</t>
  </si>
  <si>
    <t>RJ62CI5S4825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</si>
  <si>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天无入住单，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天无酒店资料</t>
    </r>
  </si>
  <si>
    <t>RJ64JDIUMZ83</t>
  </si>
  <si>
    <t>RJ64WGROG134</t>
  </si>
  <si>
    <t>RJ411ZD5US23</t>
  </si>
  <si>
    <t>RJ695LTACA04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</si>
  <si>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天无酒店资料</t>
    </r>
  </si>
  <si>
    <t>RJ09DE8E2378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</si>
  <si>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人，酒店入住单少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人，审减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天无入住单，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天无发票，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天无酒店资料</t>
    </r>
  </si>
  <si>
    <t>RJ13UEYY3X11</t>
  </si>
  <si>
    <t>RJ19Q26BK588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</si>
  <si>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天无入住单，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天无发票，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天无酒店资料</t>
    </r>
  </si>
  <si>
    <t>RJ19XNZWS000</t>
  </si>
  <si>
    <t>RJ27D1CA5U22</t>
  </si>
  <si>
    <t>RJ29E4WP4R12</t>
  </si>
  <si>
    <t>RJ32VEXOQL81</t>
  </si>
  <si>
    <t>RJ32ZYCIWP33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</si>
  <si>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7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7</t>
    </r>
    <r>
      <rPr>
        <sz val="10"/>
        <rFont val="方正仿宋"/>
        <charset val="134"/>
      </rPr>
      <t>天无酒店资料</t>
    </r>
  </si>
  <si>
    <t>RJ36Y59OEE81</t>
  </si>
  <si>
    <t>RJ03ZAGKKK32</t>
  </si>
  <si>
    <t>RJ47JU6W1R91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</si>
  <si>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天无发票，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天无酒店资料</t>
    </r>
  </si>
  <si>
    <t>RJ162FCKSA38</t>
  </si>
  <si>
    <t>RJ231L8QZ762</t>
  </si>
  <si>
    <r>
      <rPr>
        <sz val="10"/>
        <rFont val="Times New Roman"/>
        <charset val="134"/>
      </rPr>
      <t xml:space="preserve">RJ237DLEC326
</t>
    </r>
    <r>
      <rPr>
        <sz val="10"/>
        <color rgb="FFFF0000"/>
        <rFont val="Times New Roman"/>
        <charset val="134"/>
      </rPr>
      <t>RJ276I1T2MI05</t>
    </r>
  </si>
  <si>
    <t>RJ300ZPME247</t>
  </si>
  <si>
    <t>RJ323L3K0Q64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</si>
  <si>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天无入住单，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天缺酒店资料</t>
    </r>
  </si>
  <si>
    <t>RJ368J2WSS45</t>
  </si>
  <si>
    <t>RJ380DJOG510</t>
  </si>
  <si>
    <r>
      <rPr>
        <sz val="10"/>
        <rFont val="Times New Roman"/>
        <charset val="134"/>
      </rPr>
      <t xml:space="preserve">RJ392SCLIB301
</t>
    </r>
    <r>
      <rPr>
        <sz val="10"/>
        <color rgb="FFFF0000"/>
        <rFont val="Times New Roman"/>
        <charset val="134"/>
      </rPr>
      <t>RJ392SCLIB30</t>
    </r>
  </si>
  <si>
    <t>RJ518N03J017</t>
  </si>
  <si>
    <t>RJ705Q5JLE76</t>
  </si>
  <si>
    <t>RJ713KTUUI50</t>
  </si>
  <si>
    <t>RJ920HQVMB68</t>
  </si>
  <si>
    <t>RJ7444QA4862</t>
  </si>
  <si>
    <t>RJ7911PVDS21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</si>
  <si>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8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天为白天额外申报，</t>
    </r>
    <r>
      <rPr>
        <sz val="10"/>
        <rFont val="Times New Roman"/>
        <charset val="134"/>
      </rPr>
      <t>7</t>
    </r>
    <r>
      <rPr>
        <sz val="10"/>
        <rFont val="方正仿宋"/>
        <charset val="134"/>
      </rPr>
      <t>天缺酒店资料</t>
    </r>
  </si>
  <si>
    <t>RJ8250AEJ455</t>
  </si>
  <si>
    <t>RJ15N0H67142</t>
  </si>
  <si>
    <t>RJ078M5EKD66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</si>
  <si>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天无入住单，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天无店资料</t>
    </r>
  </si>
  <si>
    <t>RJ79YITTC195</t>
  </si>
  <si>
    <t>RJ80QKUKMS81</t>
  </si>
  <si>
    <t>RJ80YGG5YH95</t>
  </si>
  <si>
    <t>RJ82B6QV6I01</t>
  </si>
  <si>
    <t>RJ83PZ363A04</t>
  </si>
  <si>
    <t>2023-10-29~2023-11-06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</si>
  <si>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天缺酒店资料</t>
    </r>
  </si>
  <si>
    <t>RJ84H911Q972</t>
  </si>
  <si>
    <t>RJ85R6GVWN51</t>
  </si>
  <si>
    <t>RJ87EG3HOM26</t>
  </si>
  <si>
    <t>RJ87ERD23F11</t>
  </si>
  <si>
    <t>RJ87VWQKYR85</t>
  </si>
  <si>
    <t>RJ88FVJL1523</t>
  </si>
  <si>
    <t>RJ88X6UUR943</t>
  </si>
  <si>
    <t>RJ88YNLYKB86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</si>
  <si>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天为白天额外申报，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天缺酒店资料</t>
    </r>
  </si>
  <si>
    <t>RJ94FPVD5C53</t>
  </si>
  <si>
    <t>RJ96UAXA9Y75</t>
  </si>
  <si>
    <t>RJ160I7T2563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</si>
  <si>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天，缺酒店资料</t>
    </r>
  </si>
  <si>
    <t>RJ40DOFLZ927</t>
  </si>
  <si>
    <t>RJ41IN0LXW97</t>
  </si>
  <si>
    <t>RJ45L91SQ692</t>
  </si>
  <si>
    <t>RJ46FFRPA926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</si>
  <si>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天无入住单，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天无酒店资料</t>
    </r>
  </si>
  <si>
    <t>RJ47OHS0XR52</t>
  </si>
  <si>
    <t>RJ48IYK1S028</t>
  </si>
  <si>
    <t>2023-10-30~2023-11-07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</si>
  <si>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为白天额外申报，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天缺酒店资料</t>
    </r>
  </si>
  <si>
    <t>RJ50KKKE0C92</t>
  </si>
  <si>
    <t>RJ56NL4DDC21</t>
  </si>
  <si>
    <t>RJ60X934C117</t>
  </si>
  <si>
    <t>RJ64K54S7R14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</si>
  <si>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天无入住单，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天无发票，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天无酒店资料</t>
    </r>
  </si>
  <si>
    <t>RJ65VRQ0L090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</si>
  <si>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7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天为白天额外申报，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天缺酒店资料</t>
    </r>
  </si>
  <si>
    <t>RJ66K5N43Y03</t>
  </si>
  <si>
    <t>RJ67AI2YIY72</t>
  </si>
  <si>
    <t>RJ67M9UUH523</t>
  </si>
  <si>
    <t>RJ69SEVLR430</t>
  </si>
  <si>
    <t>RJ70ADQ9WG28</t>
  </si>
  <si>
    <t>RJ71MZ6OKY52</t>
  </si>
  <si>
    <t>RJ73SILY6T71</t>
  </si>
  <si>
    <t>RJ76E1ANG603</t>
  </si>
  <si>
    <t>RJ76Z638RU28</t>
  </si>
  <si>
    <t>RJ77U8QQAN60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</si>
  <si>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天无入住单，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天无酒店资料</t>
    </r>
  </si>
  <si>
    <t>RJ13O9QFRC34</t>
  </si>
  <si>
    <t>2019-10-28~2023-11-05</t>
  </si>
  <si>
    <t>RJ13VWBJO760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</si>
  <si>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人，酒店确认单少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人，审减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天无入住单，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天无酒店资料</t>
    </r>
  </si>
  <si>
    <t>RJ15KQL67A18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</si>
  <si>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天白天额外申报，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天缺酒店资料</t>
    </r>
  </si>
  <si>
    <t>RJ17XS5WIK80</t>
  </si>
  <si>
    <t>RJ17YLRZGE25</t>
  </si>
  <si>
    <r>
      <rPr>
        <sz val="10"/>
        <rFont val="方正仿宋"/>
        <charset val="134"/>
      </rPr>
      <t>全部审减，其中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日为白天额外申报，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日信息不一致，</t>
    </r>
    <r>
      <rPr>
        <sz val="10"/>
        <rFont val="Times New Roman"/>
        <charset val="134"/>
      </rPr>
      <t>7</t>
    </r>
    <r>
      <rPr>
        <sz val="10"/>
        <rFont val="方正仿宋"/>
        <charset val="134"/>
      </rPr>
      <t>日缺酒店资料</t>
    </r>
  </si>
  <si>
    <t>RJ18XXC86R93</t>
  </si>
  <si>
    <t>RJ19CYRXG560</t>
  </si>
  <si>
    <t>RJ22E0NWOQ31</t>
  </si>
  <si>
    <t>RJ22U2HGBX06</t>
  </si>
  <si>
    <t>RJ24JDWI8020</t>
  </si>
  <si>
    <t>RJ28P0517I15</t>
  </si>
  <si>
    <t>RJ29G9RCR162</t>
  </si>
  <si>
    <t>RJ30HG5FSQ14</t>
  </si>
  <si>
    <t>RJ34A7HA8K43</t>
  </si>
  <si>
    <t>RJ34VXMVJW51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</si>
  <si>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人，酒店确认少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天无发票，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天无酒店资料</t>
    </r>
  </si>
  <si>
    <t xml:space="preserve">RJ29CW17NR28 </t>
  </si>
  <si>
    <t>RJ37XJHV0Q46</t>
  </si>
  <si>
    <t>RJ38TIOLSI74</t>
  </si>
  <si>
    <r>
      <rPr>
        <sz val="10"/>
        <rFont val="Times New Roman"/>
        <charset val="134"/>
      </rPr>
      <t xml:space="preserve">RJ120RNYCB71
</t>
    </r>
    <r>
      <rPr>
        <sz val="10"/>
        <color rgb="FFFF0000"/>
        <rFont val="Times New Roman"/>
        <charset val="134"/>
      </rPr>
      <t>RJ99FF9BRT87</t>
    </r>
  </si>
  <si>
    <t>RJ206M1RHF91</t>
  </si>
  <si>
    <t>2023-09-21~2023-09-27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</si>
  <si>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天无入住单，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天无酒店资料</t>
    </r>
  </si>
  <si>
    <t>RJ361ZVIF114</t>
  </si>
  <si>
    <t>RJ903WVU9345</t>
  </si>
  <si>
    <t>2023-09-05~2023-09-14</t>
  </si>
  <si>
    <t>RJ83538XXK85</t>
  </si>
  <si>
    <t>RJ00AC3ATE86</t>
  </si>
  <si>
    <r>
      <rPr>
        <sz val="10"/>
        <rFont val="方正仿宋"/>
        <charset val="134"/>
      </rPr>
      <t>成都市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眉山市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阿坝藏族羌族自治州</t>
    </r>
  </si>
  <si>
    <t>RJ01QT49NR36</t>
  </si>
  <si>
    <t>RJ08H1IA0H66</t>
  </si>
  <si>
    <t>RJ12A8XZ2F10</t>
  </si>
  <si>
    <r>
      <rPr>
        <sz val="10"/>
        <rFont val="方正仿宋"/>
        <charset val="134"/>
      </rPr>
      <t>成都市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广元市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南充市</t>
    </r>
  </si>
  <si>
    <t>RJ45DARKOC32</t>
  </si>
  <si>
    <t>RJ49Q9XD3G30</t>
  </si>
  <si>
    <t>RJ57ZM5FB621</t>
  </si>
  <si>
    <t>2023-09-14~2023-09-20</t>
  </si>
  <si>
    <t>RJ64T2V1VJ97</t>
  </si>
  <si>
    <t>RJ94Y93OD222</t>
  </si>
  <si>
    <t>2023-09-02~2023-09-10</t>
  </si>
  <si>
    <t>RJ99FF9BRT87</t>
  </si>
  <si>
    <t>四川新幸福国际旅行社2023实际接待来川旅游境外游客人天数总量表</t>
  </si>
  <si>
    <t>RJ11RORU6S56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</si>
  <si>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天酒店入住确认单及发票</t>
    </r>
  </si>
  <si>
    <t>RJ896Y82FC16</t>
  </si>
  <si>
    <r>
      <rPr>
        <sz val="10"/>
        <rFont val="方正仿宋"/>
        <charset val="134"/>
      </rPr>
      <t>成都市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自贡市</t>
    </r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</si>
  <si>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天酒店入住确认单及发票</t>
    </r>
  </si>
  <si>
    <t>RJ52HUS0DI30</t>
  </si>
  <si>
    <t>RJ50PM168455</t>
  </si>
  <si>
    <t>RJ40CZDB7834</t>
  </si>
  <si>
    <t>2023-11-19~2023-11-22</t>
  </si>
  <si>
    <t>RJ38VVYD3H96</t>
  </si>
  <si>
    <t xml:space="preserve"> RJ81Q8S17I10</t>
  </si>
  <si>
    <t>RJ11S6YNOD51</t>
  </si>
  <si>
    <t xml:space="preserve"> RJ52IODSIL94</t>
  </si>
  <si>
    <t>RJ99FNQZ3476</t>
  </si>
  <si>
    <t>2023-11-05~2023-11-08</t>
  </si>
  <si>
    <t>RJ14MK252407</t>
  </si>
  <si>
    <t>RJ445QSOQZ55</t>
  </si>
  <si>
    <t>RJ41OWTWKX62</t>
  </si>
  <si>
    <t>RJ1247P4TX07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</si>
  <si>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天，无1天酒店入住确认单及发票</t>
    </r>
  </si>
  <si>
    <t>RJ21URLXKR88</t>
  </si>
  <si>
    <t>2023-10-10~2023-10-14</t>
  </si>
  <si>
    <t>RJ62WXEESQ36</t>
  </si>
  <si>
    <t xml:space="preserve"> RJ02G5NMNS93</t>
  </si>
  <si>
    <t>RJ41AAIGXS04</t>
  </si>
  <si>
    <t>RJ256GG15E71</t>
  </si>
  <si>
    <t>2023-09-30~2023-10-03</t>
  </si>
  <si>
    <t xml:space="preserve"> RJ19ANYVAF43</t>
  </si>
  <si>
    <t>阿坝藏族羌族自治州</t>
  </si>
  <si>
    <t>RJ54XJPI1290</t>
  </si>
  <si>
    <t>RJ53SDKH6E54</t>
  </si>
  <si>
    <t>2023-09-04~2023-09-07</t>
  </si>
  <si>
    <t>RJ665BZGT743</t>
  </si>
  <si>
    <t>2023-09-04~2023-09-06</t>
  </si>
  <si>
    <t>RJ90YOAS4A47</t>
  </si>
  <si>
    <t>2023-08-28~2023-08-30</t>
  </si>
  <si>
    <t>RJ657SYV3Y62</t>
  </si>
  <si>
    <t>RJ27Q1RK6O52</t>
  </si>
  <si>
    <t>2023-08-18~2023-08-21</t>
  </si>
  <si>
    <t>RJ84I8UBIR10</t>
  </si>
  <si>
    <t>RJ197FCFE103</t>
  </si>
  <si>
    <t>2023-06-18~2023-06-20</t>
  </si>
  <si>
    <t>RJ76A5LRAT43</t>
  </si>
  <si>
    <t>RJ361OQXXC83</t>
  </si>
  <si>
    <t>2023-06-12~2023-06-14</t>
  </si>
  <si>
    <t>RJ35DXNA0391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</si>
  <si>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天酒店入住确认单及发票</t>
    </r>
  </si>
  <si>
    <t>RJ34JT8N7Z82</t>
  </si>
  <si>
    <t>2023-07-29~2023-08-01</t>
  </si>
  <si>
    <t>RJ06EQ6DU693</t>
  </si>
  <si>
    <t>2023-07-06~2023-07-08</t>
  </si>
  <si>
    <t>RJ82ZQCEIB67</t>
  </si>
  <si>
    <t>RJ35IYDMLS56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</si>
  <si>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天酒店入住确认单及发票，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天无关系证明</t>
    </r>
  </si>
  <si>
    <t>RJ638JUTO352</t>
  </si>
  <si>
    <t>RJ25NNBFX668</t>
  </si>
  <si>
    <t>RJ53L7EM2W65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</si>
  <si>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天，未在川内过夜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天酒店入住确认单及发票</t>
    </r>
  </si>
  <si>
    <t>RJ422R5DO906</t>
  </si>
  <si>
    <t>RJ981LOKZG22</t>
  </si>
  <si>
    <t>RJ80NT2ODZ88</t>
  </si>
  <si>
    <t>RJ3878KCML25</t>
  </si>
  <si>
    <t>RJ65CJQZH173</t>
  </si>
  <si>
    <r>
      <rPr>
        <sz val="10"/>
        <rFont val="方正仿宋"/>
        <charset val="134"/>
      </rPr>
      <t>成都市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乐山市</t>
    </r>
    <r>
      <rPr>
        <sz val="10"/>
        <rFont val="Times New Roman"/>
        <charset val="134"/>
      </rPr>
      <t>,</t>
    </r>
    <r>
      <rPr>
        <sz val="10"/>
        <rFont val="方正仿宋"/>
        <charset val="134"/>
      </rPr>
      <t>雅安市</t>
    </r>
  </si>
  <si>
    <t>RJ48P7W27G60</t>
  </si>
  <si>
    <t>RJ645KDKAB55</t>
  </si>
  <si>
    <t>RJ556NA5I754</t>
  </si>
  <si>
    <t>RJ1039SMEN35</t>
  </si>
  <si>
    <t>RJ54NP85WM87</t>
  </si>
  <si>
    <t>RJ56WCTJ4N38</t>
  </si>
  <si>
    <t>RJ047Q0LXJ25</t>
  </si>
  <si>
    <t>RJ16AR6R7252</t>
  </si>
  <si>
    <t>2023-11-02~2023-11-05</t>
  </si>
  <si>
    <t xml:space="preserve"> RJ84Q1VPOO22</t>
  </si>
  <si>
    <t>RJ91TS18NB71</t>
  </si>
  <si>
    <t xml:space="preserve"> RJ01Z7790625</t>
  </si>
  <si>
    <t>RJ41CDG3M617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</si>
  <si>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天，未在川内过夜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天酒店确认单及发票</t>
    </r>
  </si>
  <si>
    <t>RJ661OC2HW70</t>
  </si>
  <si>
    <t xml:space="preserve"> RJ56ONL4U311</t>
  </si>
  <si>
    <t>RJ29EYCSAB26</t>
  </si>
  <si>
    <t>RJ73X9Y54A86</t>
  </si>
  <si>
    <t>RJ337VV6UJ40</t>
  </si>
  <si>
    <t>RJ82FFE0MR84</t>
  </si>
  <si>
    <t xml:space="preserve"> RJ11DYEJHS81</t>
  </si>
  <si>
    <t>RJ02PUZYH268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</si>
  <si>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天，另审减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人。无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天酒店入住确认单及发票；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天酒店确认单少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人</t>
    </r>
  </si>
  <si>
    <t>RJ39OX257J48</t>
  </si>
  <si>
    <t>RJ98I9PR5B38</t>
  </si>
  <si>
    <t>RJ7136WWGO95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</si>
  <si>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天，审减未在川内过夜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天酒店入住确认单及发票</t>
    </r>
  </si>
  <si>
    <t>RJ72ZZZ5O180</t>
  </si>
  <si>
    <t>RJ73E1VJBT98</t>
  </si>
  <si>
    <t>RJ33CM3LQT47</t>
  </si>
  <si>
    <t xml:space="preserve"> RJ053LTRBP51</t>
  </si>
  <si>
    <t>RJ335LTXUQ64</t>
  </si>
  <si>
    <t>RJ75BQNT8147</t>
  </si>
  <si>
    <t>RJ77VNIF9B62</t>
  </si>
  <si>
    <t>2023-10-05~2023-10-09</t>
  </si>
  <si>
    <t>RJ7409D9VN20</t>
  </si>
  <si>
    <t>2023-10-01~2023-10-05</t>
  </si>
  <si>
    <t>RJ08X08CLT61</t>
  </si>
  <si>
    <t>RJ793DXQS431</t>
  </si>
  <si>
    <t>2023-09-26~2023-09-30</t>
  </si>
  <si>
    <t xml:space="preserve"> RJ76N9UINQ43</t>
  </si>
  <si>
    <t>RJ498UG4EZ50</t>
  </si>
  <si>
    <t>RJ3967ACWR32</t>
  </si>
  <si>
    <t xml:space="preserve"> RJ23X7GMAO34</t>
  </si>
  <si>
    <t xml:space="preserve"> RJ8023Z6FE14</t>
  </si>
  <si>
    <t>RJ93C677S530</t>
  </si>
  <si>
    <t>RJ48EU82M324</t>
  </si>
  <si>
    <t>2023-09-11~2023-09-15</t>
  </si>
  <si>
    <t xml:space="preserve"> RJ72W8SYTH51</t>
  </si>
  <si>
    <t>RJ01QWJ5KN23</t>
  </si>
  <si>
    <t>RJ84AYUKYK21</t>
  </si>
  <si>
    <t>2023-09-04~2023-09-08</t>
  </si>
  <si>
    <t>RJ77ZCTSI261</t>
  </si>
  <si>
    <r>
      <rPr>
        <sz val="10"/>
        <rFont val="方正仿宋"/>
        <charset val="134"/>
      </rPr>
      <t>韩国</t>
    </r>
  </si>
  <si>
    <t>RJ41VPCP9K68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</si>
  <si>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天，审减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人，无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天酒店入住确认单及发票；所有酒店确认单少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人</t>
    </r>
  </si>
  <si>
    <t>RJ71KWO25F98</t>
  </si>
  <si>
    <t>RJ07QRUQSZ90</t>
  </si>
  <si>
    <t>RJ16ERU6E832</t>
  </si>
  <si>
    <t>2023-08-30~2023-09-02</t>
  </si>
  <si>
    <t>RJ81L9FF4158</t>
  </si>
  <si>
    <t>2023-08-28~2023-09-01</t>
  </si>
  <si>
    <t>RJ90S5Z2M071</t>
  </si>
  <si>
    <t>2023-08-26~2023-08-30</t>
  </si>
  <si>
    <t>RJ26RGU98L14</t>
  </si>
  <si>
    <t>RJ94QIHEY423</t>
  </si>
  <si>
    <t>2023-08-17~2023-08-22</t>
  </si>
  <si>
    <t>RJ038DVQRB93</t>
  </si>
  <si>
    <t>RJ64QXB9QS11</t>
  </si>
  <si>
    <t>RJ8812N4Z012</t>
  </si>
  <si>
    <t>RJ32GQ8KK592</t>
  </si>
  <si>
    <t>RJ891J7OVM51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</si>
  <si>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人，无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天酒店入住确认单及发票；酒店确认单少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人</t>
    </r>
  </si>
  <si>
    <t>RJ97WKK4AH60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</si>
  <si>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人；无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天酒店入住确认单及发票；酒店确认单少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人</t>
    </r>
  </si>
  <si>
    <t>RJ85KUUJLV03</t>
  </si>
  <si>
    <t>RJ24AK166X57</t>
  </si>
  <si>
    <t>2023-08-05~2023-08-12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</si>
  <si>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天资料不齐全</t>
    </r>
  </si>
  <si>
    <t>RJ68M9820S03</t>
  </si>
  <si>
    <t>RJ50MF5VY117</t>
  </si>
  <si>
    <t>2023-08-04~2023-08-08</t>
  </si>
  <si>
    <t>RJ74S0ICEN98</t>
  </si>
  <si>
    <t>2023-08-01~2023-08-05</t>
  </si>
  <si>
    <t>RJ4955G6BH68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</si>
  <si>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天，无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天酒店入住确认单及发票，</t>
    </r>
    <r>
      <rPr>
        <sz val="10"/>
        <rFont val="Times New Roman"/>
        <charset val="134"/>
      </rPr>
      <t>16</t>
    </r>
    <r>
      <rPr>
        <sz val="10"/>
        <rFont val="方正仿宋"/>
        <charset val="134"/>
      </rPr>
      <t>人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天资料齐全</t>
    </r>
  </si>
  <si>
    <t>RJ39OSBYBW44</t>
  </si>
  <si>
    <t>2023-06-30~2023-07-04</t>
  </si>
  <si>
    <t>RJ50UA51P130</t>
  </si>
  <si>
    <t>RJ90UFVBV340</t>
  </si>
  <si>
    <t>2023-06-27~2023-07-01</t>
  </si>
  <si>
    <t>RJ11CTZU4G14</t>
  </si>
  <si>
    <t>2023-06-24~2023-06-28</t>
  </si>
  <si>
    <t>RJ65A8A52N64</t>
  </si>
  <si>
    <t>RJ10CKA0LD06</t>
  </si>
  <si>
    <t>RJ89YDM8BP16</t>
  </si>
  <si>
    <t>RJ71KTYZP673</t>
  </si>
  <si>
    <t>RJ960C47JY57</t>
  </si>
  <si>
    <t>2023-07-29~2023-08-03</t>
  </si>
  <si>
    <t>RJ50FVKP3T14</t>
  </si>
  <si>
    <t>RJ384LSORZ97</t>
  </si>
  <si>
    <t>RJ37R53K4795</t>
  </si>
  <si>
    <t>2023-07-28~2023-08-01</t>
  </si>
  <si>
    <t>RJ79ZT9KS093</t>
  </si>
  <si>
    <t>2023-07-24~2023-07-28</t>
  </si>
  <si>
    <t>RJ65VKV89Q46</t>
  </si>
  <si>
    <t>2023-07-24~2023-07-26</t>
  </si>
  <si>
    <t>RJ39ZKFKNW95</t>
  </si>
  <si>
    <t>2023-07-20~2023-07-24</t>
  </si>
  <si>
    <t>RJ44C212X702</t>
  </si>
  <si>
    <t>RJ200833I010</t>
  </si>
  <si>
    <t>RJ07JXYOEK21</t>
  </si>
  <si>
    <t>2023-07-08~2023-07-12</t>
  </si>
  <si>
    <t>美踪国际旅行社2023实际接待来川旅游境外游客人天数总量表</t>
  </si>
  <si>
    <r>
      <rPr>
        <sz val="10"/>
        <color theme="1"/>
        <rFont val="方正仿宋"/>
        <charset val="134"/>
      </rPr>
      <t>宿</t>
    </r>
    <r>
      <rPr>
        <sz val="10"/>
        <color theme="1"/>
        <rFont val="Times New Roman"/>
        <charset val="134"/>
      </rPr>
      <t>2~3</t>
    </r>
    <r>
      <rPr>
        <sz val="10"/>
        <color theme="1"/>
        <rFont val="方正仿宋"/>
        <charset val="134"/>
      </rPr>
      <t>夜</t>
    </r>
    <r>
      <rPr>
        <sz val="10"/>
        <color theme="1"/>
        <rFont val="Times New Roman"/>
        <charset val="134"/>
      </rPr>
      <t>(</t>
    </r>
    <r>
      <rPr>
        <sz val="10"/>
        <color theme="1"/>
        <rFont val="方正仿宋"/>
        <charset val="134"/>
      </rPr>
      <t>含</t>
    </r>
    <r>
      <rPr>
        <sz val="10"/>
        <color theme="1"/>
        <rFont val="Times New Roman"/>
        <charset val="134"/>
      </rPr>
      <t>)</t>
    </r>
  </si>
  <si>
    <t>RJ94JNUWXC12</t>
  </si>
  <si>
    <t>RJ78Z7ADYH63</t>
  </si>
  <si>
    <t>RJ36KUEWR907</t>
  </si>
  <si>
    <t>2023-12-08~2023-12-10</t>
  </si>
  <si>
    <t>RJ06SRLW4553</t>
  </si>
  <si>
    <t>2023-12-07~2023-12-09</t>
  </si>
  <si>
    <t>510100231007000076</t>
  </si>
  <si>
    <t>RJ93LFV4BD77</t>
  </si>
  <si>
    <t>2023-07-12~2023-07-18</t>
  </si>
  <si>
    <t>510100230913000068</t>
  </si>
  <si>
    <t>2023-09-18~2023-09-20</t>
  </si>
  <si>
    <t>RJ47MVZH4285</t>
  </si>
  <si>
    <t>2023-12-01~2023-12-03</t>
  </si>
  <si>
    <t>RJ3371YRM368</t>
  </si>
  <si>
    <r>
      <rPr>
        <sz val="10"/>
        <color theme="1"/>
        <rFont val="方正仿宋"/>
        <charset val="134"/>
      </rPr>
      <t>成都市</t>
    </r>
    <r>
      <rPr>
        <sz val="10"/>
        <color theme="1"/>
        <rFont val="Times New Roman"/>
        <charset val="134"/>
      </rPr>
      <t>,</t>
    </r>
    <r>
      <rPr>
        <sz val="10"/>
        <color theme="1"/>
        <rFont val="方正仿宋"/>
        <charset val="134"/>
      </rPr>
      <t>德阳市</t>
    </r>
  </si>
  <si>
    <t>斐济</t>
  </si>
  <si>
    <t>RJ177GAZOT04</t>
  </si>
  <si>
    <t>RJ493PQ9RP93</t>
  </si>
  <si>
    <t>2023-12-26~2024-03-30</t>
  </si>
  <si>
    <t>RJ49CY26J401</t>
  </si>
  <si>
    <r>
      <rPr>
        <sz val="10"/>
        <color theme="1"/>
        <rFont val="方正仿宋"/>
        <charset val="134"/>
      </rPr>
      <t>成都市</t>
    </r>
    <r>
      <rPr>
        <sz val="10"/>
        <color theme="1"/>
        <rFont val="Times New Roman"/>
        <charset val="134"/>
      </rPr>
      <t>,</t>
    </r>
    <r>
      <rPr>
        <sz val="10"/>
        <color theme="1"/>
        <rFont val="方正仿宋"/>
        <charset val="134"/>
      </rPr>
      <t>德阳市</t>
    </r>
    <r>
      <rPr>
        <sz val="10"/>
        <color theme="1"/>
        <rFont val="Times New Roman"/>
        <charset val="134"/>
      </rPr>
      <t>,</t>
    </r>
    <r>
      <rPr>
        <sz val="10"/>
        <color theme="1"/>
        <rFont val="方正仿宋"/>
        <charset val="134"/>
      </rPr>
      <t>绵阳市</t>
    </r>
    <r>
      <rPr>
        <sz val="10"/>
        <color theme="1"/>
        <rFont val="Times New Roman"/>
        <charset val="134"/>
      </rPr>
      <t>,</t>
    </r>
    <r>
      <rPr>
        <sz val="10"/>
        <color theme="1"/>
        <rFont val="方正仿宋"/>
        <charset val="134"/>
      </rPr>
      <t>阿坝藏族羌族自治州</t>
    </r>
  </si>
  <si>
    <t>RJ589LIGNA36</t>
  </si>
  <si>
    <t>RJ20P03KHD11</t>
  </si>
  <si>
    <t>2023-12-09~2023-12-13</t>
  </si>
  <si>
    <t>RJ94VG5STK54</t>
  </si>
  <si>
    <t>2023-11-20~2023-11-24</t>
  </si>
  <si>
    <t>RJ99HGVCSQ40</t>
  </si>
  <si>
    <t>RJ34S4XRNR85</t>
  </si>
  <si>
    <t>RJ09KVWQ4Y04</t>
  </si>
  <si>
    <t>RJ995M27EB21</t>
  </si>
  <si>
    <t>RJ05F1VCTU64</t>
  </si>
  <si>
    <t>2023-08-22~2023-08-26</t>
  </si>
  <si>
    <t>RJ25LWWH1R03</t>
  </si>
  <si>
    <t>RJ22Z4RI3X32</t>
  </si>
  <si>
    <t>2023-08-18~2023-08-22</t>
  </si>
  <si>
    <t>RJ25V2XY2A58</t>
  </si>
  <si>
    <t>RJ92YA6DJS40</t>
  </si>
  <si>
    <t>2023-07-02~2023-07-06</t>
  </si>
  <si>
    <t>RJ06P3O9NJ46</t>
  </si>
  <si>
    <t>RJ282I8M7714</t>
  </si>
  <si>
    <t>RJ71GKJRZT35</t>
  </si>
  <si>
    <r>
      <rPr>
        <sz val="10"/>
        <color theme="1"/>
        <rFont val="方正仿宋"/>
        <charset val="134"/>
      </rPr>
      <t>成都市</t>
    </r>
    <r>
      <rPr>
        <sz val="10"/>
        <color theme="1"/>
        <rFont val="Times New Roman"/>
        <charset val="134"/>
      </rPr>
      <t>,</t>
    </r>
    <r>
      <rPr>
        <sz val="10"/>
        <color theme="1"/>
        <rFont val="方正仿宋"/>
        <charset val="134"/>
      </rPr>
      <t>南充市</t>
    </r>
  </si>
  <si>
    <t>RJ463PXWGW54</t>
  </si>
  <si>
    <t>RJ10MK7K2697</t>
  </si>
  <si>
    <t>2023-10-21~2023-10-31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</si>
  <si>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9</t>
    </r>
    <r>
      <rPr>
        <sz val="10"/>
        <rFont val="方正仿宋"/>
        <charset val="134"/>
      </rPr>
      <t>天，无酒店资料；剩余2天资料不全</t>
    </r>
  </si>
  <si>
    <t>RJ86GECPG818</t>
  </si>
  <si>
    <t>510100231007000080</t>
  </si>
  <si>
    <t>510100231007000068</t>
  </si>
  <si>
    <t>510100231007000034</t>
  </si>
  <si>
    <t>RJ85305SDZ32</t>
  </si>
  <si>
    <t>2023-10-09~2023-10-19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</si>
  <si>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10</t>
    </r>
    <r>
      <rPr>
        <sz val="10"/>
        <rFont val="方正仿宋"/>
        <charset val="134"/>
      </rPr>
      <t>天，无酒店资料。不符合补助标准，全部审减</t>
    </r>
  </si>
  <si>
    <t>RJ88LKIPVD56</t>
  </si>
  <si>
    <r>
      <rPr>
        <sz val="10"/>
        <color theme="1"/>
        <rFont val="方正仿宋"/>
        <charset val="134"/>
      </rPr>
      <t>成都市</t>
    </r>
    <r>
      <rPr>
        <sz val="10"/>
        <color theme="1"/>
        <rFont val="Times New Roman"/>
        <charset val="134"/>
      </rPr>
      <t>,</t>
    </r>
    <r>
      <rPr>
        <sz val="10"/>
        <color theme="1"/>
        <rFont val="方正仿宋"/>
        <charset val="134"/>
      </rPr>
      <t>甘孜藏族自治州</t>
    </r>
  </si>
  <si>
    <t>2023-09-17~2023-09-28</t>
  </si>
  <si>
    <t>RJ34FE9DM382</t>
  </si>
  <si>
    <t>2023-09-09~2023-09-17</t>
  </si>
  <si>
    <t>RJ4519RFMK84</t>
  </si>
  <si>
    <t>RJ097YMJLB75</t>
  </si>
  <si>
    <t>2023-09-27~2023-09-30</t>
  </si>
  <si>
    <t>RJ06JK4LP715</t>
  </si>
  <si>
    <t>甘孜藏族自治州</t>
  </si>
  <si>
    <t>RJ89T3YLDP32</t>
  </si>
  <si>
    <t>2023-09-16~2024-03-26</t>
  </si>
  <si>
    <t>RJ45FPIMY380</t>
  </si>
  <si>
    <t>审减1天，无酒店资料</t>
  </si>
  <si>
    <t>RJ74VERTTQ74</t>
  </si>
  <si>
    <t>RJ7922RLRQ84</t>
  </si>
  <si>
    <t>2023-09-16~2023-09-26</t>
  </si>
  <si>
    <t>RJ54UB62JE02</t>
  </si>
  <si>
    <t>2023-11-16~2023-11-25</t>
  </si>
  <si>
    <t>RJ73HMJI1S76</t>
  </si>
  <si>
    <t xml:space="preserve">RJ91DI4GDI60 </t>
  </si>
  <si>
    <t>2023-09-15~2023-09-26</t>
  </si>
  <si>
    <t>510100230913000044</t>
  </si>
  <si>
    <t>RJ96OD73DU20</t>
  </si>
  <si>
    <t>2023-08-20~2023-08-29</t>
  </si>
  <si>
    <t>RJ95CYE6FD56</t>
  </si>
  <si>
    <t>2023-11-04~2024-11-09</t>
  </si>
  <si>
    <t>RJ34LPLO5G58</t>
  </si>
  <si>
    <t>2023-08-14~2023-08-18</t>
  </si>
  <si>
    <t>RJ14KZJMIS04</t>
  </si>
  <si>
    <t>RJ48L07K1K78</t>
  </si>
  <si>
    <t>RJ99Z5DXQY93</t>
  </si>
  <si>
    <t>RJ954C1ZK557</t>
  </si>
  <si>
    <t>RJ3357RVTP73</t>
  </si>
  <si>
    <t>2023-07-26~2023-08-01</t>
  </si>
  <si>
    <r>
      <rPr>
        <sz val="10"/>
        <color theme="1"/>
        <rFont val="Times New Roman"/>
        <charset val="134"/>
      </rPr>
      <t xml:space="preserve">RJ09KVRJ73CSWQ4Y04
</t>
    </r>
    <r>
      <rPr>
        <sz val="10"/>
        <color rgb="FFFF0000"/>
        <rFont val="Times New Roman"/>
        <charset val="134"/>
      </rPr>
      <t>RJ73CSDWJ806</t>
    </r>
  </si>
  <si>
    <t>2023-10-26~2023-11-06</t>
  </si>
  <si>
    <t>GD65WCBCJH65</t>
  </si>
  <si>
    <t>RJ37AD233W57</t>
  </si>
  <si>
    <t>2023-06-19~2023-06-23</t>
  </si>
  <si>
    <t>俄罗斯</t>
  </si>
  <si>
    <t>RJ75AZUTOR74</t>
  </si>
  <si>
    <t>RJ86W280TZ94</t>
  </si>
  <si>
    <t>RJ464LF04Z90</t>
  </si>
  <si>
    <t>RJ36ONVHD934</t>
  </si>
  <si>
    <r>
      <rPr>
        <sz val="10"/>
        <color theme="1"/>
        <rFont val="方正仿宋"/>
        <charset val="134"/>
      </rPr>
      <t>乐山市</t>
    </r>
    <r>
      <rPr>
        <sz val="10"/>
        <color theme="1"/>
        <rFont val="Times New Roman"/>
        <charset val="134"/>
      </rPr>
      <t>,</t>
    </r>
    <r>
      <rPr>
        <sz val="10"/>
        <color theme="1"/>
        <rFont val="方正仿宋"/>
        <charset val="134"/>
      </rPr>
      <t>成都市</t>
    </r>
  </si>
  <si>
    <t>RJ78PTQTH525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</si>
  <si>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天，无酒店资料；</t>
    </r>
    <r>
      <rPr>
        <sz val="10"/>
        <rFont val="Times New Roman"/>
        <charset val="134"/>
      </rPr>
      <t>20</t>
    </r>
    <r>
      <rPr>
        <sz val="10"/>
        <rFont val="方正仿宋"/>
        <charset val="134"/>
      </rPr>
      <t>人入住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天；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人入住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</t>
    </r>
  </si>
  <si>
    <t>GD51GFGS1E76</t>
  </si>
  <si>
    <r>
      <rPr>
        <sz val="10"/>
        <color theme="1"/>
        <rFont val="方正仿宋"/>
        <charset val="134"/>
      </rPr>
      <t>成都市</t>
    </r>
    <r>
      <rPr>
        <sz val="10"/>
        <color theme="1"/>
        <rFont val="Times New Roman"/>
        <charset val="134"/>
      </rPr>
      <t>,</t>
    </r>
    <r>
      <rPr>
        <sz val="10"/>
        <color theme="1"/>
        <rFont val="方正仿宋"/>
        <charset val="134"/>
      </rPr>
      <t>绵阳市</t>
    </r>
  </si>
  <si>
    <t>2023-05-26~2023-05-30</t>
  </si>
  <si>
    <r>
      <rPr>
        <sz val="10"/>
        <color theme="1"/>
        <rFont val="方正仿宋"/>
        <charset val="134"/>
      </rPr>
      <t>中国香港</t>
    </r>
  </si>
  <si>
    <t>RJ174WNTDS82</t>
  </si>
  <si>
    <t>2023-04-24~2023-04-28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</si>
  <si>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天，无酒店资料；审减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人，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天确认单为</t>
    </r>
    <r>
      <rPr>
        <sz val="10"/>
        <rFont val="Times New Roman"/>
        <charset val="134"/>
      </rPr>
      <t>23</t>
    </r>
    <r>
      <rPr>
        <sz val="10"/>
        <rFont val="方正仿宋"/>
        <charset val="134"/>
      </rPr>
      <t>人</t>
    </r>
  </si>
  <si>
    <t>RJ98IWC6MB68</t>
  </si>
  <si>
    <t>2023-04-14~2023-04-18</t>
  </si>
  <si>
    <t>RJ390NH3P112</t>
  </si>
  <si>
    <t>RJ470DS5EX63</t>
  </si>
  <si>
    <t>2023-08-24~2023-08-25</t>
  </si>
  <si>
    <t>四川恒信旅行社2023实际接待来川旅游境外游客人天数总量表</t>
  </si>
  <si>
    <t>510107231219000072</t>
  </si>
  <si>
    <t>2023-12-29~2023-12-31</t>
  </si>
  <si>
    <t>510107231211000060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</si>
  <si>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天，酒店资料不齐全</t>
    </r>
  </si>
  <si>
    <t>510107231215000110</t>
  </si>
  <si>
    <t>510107231201000008</t>
  </si>
  <si>
    <t>510107231116000096</t>
  </si>
  <si>
    <t>510107231109000166</t>
  </si>
  <si>
    <t>510107231101000062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</si>
  <si>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天，酒店资料不齐全</t>
    </r>
  </si>
  <si>
    <t>510107231101000228</t>
  </si>
  <si>
    <t>510107231103000046</t>
  </si>
  <si>
    <t>510107231026000152</t>
  </si>
  <si>
    <t>510107231026000100</t>
  </si>
  <si>
    <t>510107231026000086</t>
  </si>
  <si>
    <t>510107231026000052</t>
  </si>
  <si>
    <t>510107231019000332</t>
  </si>
  <si>
    <t>510107231024000376</t>
  </si>
  <si>
    <t>510107231018000142</t>
  </si>
  <si>
    <t>510107231022000068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</si>
  <si>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天，酒店资料不齐全</t>
    </r>
  </si>
  <si>
    <t>510107231013000256</t>
  </si>
  <si>
    <t>510107231013000062</t>
  </si>
  <si>
    <t>510107231013000036</t>
  </si>
  <si>
    <t>510107231012000190</t>
  </si>
  <si>
    <t>510107231012000304</t>
  </si>
  <si>
    <t>510107231012000082</t>
  </si>
  <si>
    <t>510107231011000120</t>
  </si>
  <si>
    <t>510107231010000250</t>
  </si>
  <si>
    <t>510107231009000270</t>
  </si>
  <si>
    <t>510107231005000146</t>
  </si>
  <si>
    <t>510107231011000108</t>
  </si>
  <si>
    <t>510107231005000112</t>
  </si>
  <si>
    <t>510107231006000062</t>
  </si>
  <si>
    <t>510107231007000048</t>
  </si>
  <si>
    <t>510107231007000018</t>
  </si>
  <si>
    <t>510107231005000104</t>
  </si>
  <si>
    <t>510107230928000318</t>
  </si>
  <si>
    <t>510107230919000274</t>
  </si>
  <si>
    <t>2023-09-28~2023-10-02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</si>
  <si>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天，酒店资料不齐全</t>
    </r>
  </si>
  <si>
    <t>510107230915000076</t>
  </si>
  <si>
    <t>510107230915000064</t>
  </si>
  <si>
    <t>510107230911000078</t>
  </si>
  <si>
    <t>510107230905000070</t>
  </si>
  <si>
    <t>510107230904000206</t>
  </si>
  <si>
    <t>510107230904000102</t>
  </si>
  <si>
    <t>510107230821000180</t>
  </si>
  <si>
    <t>510107230802000142</t>
  </si>
  <si>
    <t>510107230718000204</t>
  </si>
  <si>
    <t>2023-07-25~2023-07-30</t>
  </si>
  <si>
    <t>510107230620000020</t>
  </si>
  <si>
    <t>510107230612000044</t>
  </si>
  <si>
    <t>510107230606000130</t>
  </si>
  <si>
    <t>510107230529000052</t>
  </si>
  <si>
    <t>2023-05-31~2023-06-05</t>
  </si>
  <si>
    <t>510107230516000206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</si>
  <si>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20</t>
    </r>
    <r>
      <rPr>
        <sz val="10"/>
        <rFont val="方正仿宋"/>
        <charset val="134"/>
      </rPr>
      <t>人，全国旅游团队服务管理系统电子行程单为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人；审减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天，酒店资料不齐全</t>
    </r>
  </si>
  <si>
    <t>510107230512000346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</si>
  <si>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人，全国旅游团队服务管理系统电子行程单为</t>
    </r>
    <r>
      <rPr>
        <sz val="10"/>
        <rFont val="Times New Roman"/>
        <charset val="134"/>
      </rPr>
      <t>19</t>
    </r>
    <r>
      <rPr>
        <sz val="10"/>
        <rFont val="方正仿宋"/>
        <charset val="134"/>
      </rPr>
      <t>人；审减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天，酒店资料不齐全</t>
    </r>
  </si>
  <si>
    <t>510107230511000154</t>
  </si>
  <si>
    <t>2023-05-17~2023-05-22</t>
  </si>
  <si>
    <t>510107230510000040</t>
  </si>
  <si>
    <t>510107230504000050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</si>
  <si>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19</t>
    </r>
    <r>
      <rPr>
        <sz val="10"/>
        <rFont val="方正仿宋"/>
        <charset val="134"/>
      </rPr>
      <t>人，全国旅游团队服务管理系统电子行程单为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人；审减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天，酒店资料不齐全</t>
    </r>
  </si>
  <si>
    <t>510107230428000180</t>
  </si>
  <si>
    <t>2023-05-06~2023-05-11</t>
  </si>
  <si>
    <r>
      <rPr>
        <sz val="10"/>
        <rFont val="方正仿宋"/>
        <charset val="134"/>
      </rPr>
      <t>全部审减，无全国旅游团队服务管理系统电子行程单</t>
    </r>
  </si>
  <si>
    <t>510107230423000030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</si>
  <si>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16</t>
    </r>
    <r>
      <rPr>
        <sz val="10"/>
        <rFont val="方正仿宋"/>
        <charset val="134"/>
      </rPr>
      <t>人，全国旅游团队服务管理系统电子行程单为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人；审减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天，酒店资料不齐全</t>
    </r>
  </si>
  <si>
    <t>510107230414000046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</si>
  <si>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23</t>
    </r>
    <r>
      <rPr>
        <sz val="10"/>
        <rFont val="方正仿宋"/>
        <charset val="134"/>
      </rPr>
      <t>人，全国旅游团队服务管理系统电子行程单为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人；审减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天，酒店资料不齐全</t>
    </r>
  </si>
  <si>
    <t>510107230404000044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</si>
  <si>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18</t>
    </r>
    <r>
      <rPr>
        <sz val="10"/>
        <rFont val="方正仿宋"/>
        <charset val="134"/>
      </rPr>
      <t>人，全国旅游团队服务管理系统电子行程单为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人；审减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天，酒店资料不齐全</t>
    </r>
  </si>
  <si>
    <t>510107230331000068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</si>
  <si>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13</t>
    </r>
    <r>
      <rPr>
        <sz val="10"/>
        <rFont val="方正仿宋"/>
        <charset val="134"/>
      </rPr>
      <t>人，全国旅游团队服务管理系统电子行程单为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人；审减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天，酒店资料不齐全</t>
    </r>
  </si>
  <si>
    <t>510107230324000064</t>
  </si>
  <si>
    <t>510107230323000183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</si>
  <si>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41</t>
    </r>
    <r>
      <rPr>
        <sz val="10"/>
        <rFont val="方正仿宋"/>
        <charset val="134"/>
      </rPr>
      <t>人，全国旅游团队服务管理系统电子行程单为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人；审减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天，酒店资料不齐全</t>
    </r>
  </si>
  <si>
    <t>510107230320000078</t>
  </si>
  <si>
    <t>2023-04-01~2023-04-08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</si>
  <si>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人，全国旅游团队服务管理系统电子行程单为</t>
    </r>
    <r>
      <rPr>
        <sz val="10"/>
        <rFont val="Times New Roman"/>
        <charset val="134"/>
      </rPr>
      <t>24</t>
    </r>
    <r>
      <rPr>
        <sz val="10"/>
        <rFont val="方正仿宋"/>
        <charset val="134"/>
      </rPr>
      <t>人；审减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天，酒店资料不齐全</t>
    </r>
  </si>
  <si>
    <t>510107230321000091</t>
  </si>
  <si>
    <t>2023-03-23~2023-03-28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</si>
  <si>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21</t>
    </r>
    <r>
      <rPr>
        <sz val="10"/>
        <rFont val="方正仿宋"/>
        <charset val="134"/>
      </rPr>
      <t>人，全国旅游团队服务管理系统电子行程单为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人；审减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天，酒店资料不齐全</t>
    </r>
  </si>
  <si>
    <t>510107230310000128</t>
  </si>
  <si>
    <t>2023-03-14~2023-03-19</t>
  </si>
  <si>
    <t>成都光大国际旅行社2023实际接待来川旅游境外游客人天数总量表</t>
  </si>
  <si>
    <t>RJ716HCLM592</t>
  </si>
  <si>
    <r>
      <rPr>
        <sz val="10"/>
        <rFont val="方正仿宋"/>
        <charset val="134"/>
      </rPr>
      <t>日本</t>
    </r>
  </si>
  <si>
    <t>RJ31JRFS5R77</t>
  </si>
  <si>
    <t>2023-10-13~2023-10-16</t>
  </si>
  <si>
    <t>RJ36CHU38P85</t>
  </si>
  <si>
    <t>2023-08-31~2023-09-02</t>
  </si>
  <si>
    <t>RJ03IEAXX320</t>
  </si>
  <si>
    <t>2023-08-12~2023-08-15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</si>
  <si>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天，无关系证明</t>
    </r>
  </si>
  <si>
    <t>小计</t>
  </si>
  <si>
    <t>RJ6670EMHZ00</t>
  </si>
  <si>
    <t>RJ01VA3C7L84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</si>
  <si>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天无酒店资料；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天无关系证明；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</si>
  <si>
    <t>RJ111V9H2M26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</si>
  <si>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天无酒店资料；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</si>
  <si>
    <t>RJ65ZHLNBC95</t>
  </si>
  <si>
    <t>RJ588RG98H90</t>
  </si>
  <si>
    <t>RJ15V06IOE80</t>
  </si>
  <si>
    <t>RJ33XTUJMR27</t>
  </si>
  <si>
    <t>RJ37MCFNNI53</t>
  </si>
  <si>
    <t>RJ33X2XK1715</t>
  </si>
  <si>
    <t>2023-11-25~2023-12-01</t>
  </si>
  <si>
    <t>RJ66H3VKFZ54</t>
  </si>
  <si>
    <t>2023-11-20~2023-11-26</t>
  </si>
  <si>
    <r>
      <rPr>
        <sz val="10"/>
        <rFont val="方正仿宋"/>
        <charset val="134"/>
      </rPr>
      <t>奥地利</t>
    </r>
  </si>
  <si>
    <t>RJ20UNVOGB03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</si>
  <si>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天无酒店资料；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</si>
  <si>
    <r>
      <rPr>
        <sz val="10"/>
        <rFont val="方正仿宋"/>
        <charset val="134"/>
      </rPr>
      <t>荷兰</t>
    </r>
  </si>
  <si>
    <t>RJ66SN7KJT83</t>
  </si>
  <si>
    <t>RJ27B7DDSC83</t>
  </si>
  <si>
    <r>
      <rPr>
        <sz val="10"/>
        <rFont val="方正仿宋"/>
        <charset val="134"/>
      </rPr>
      <t>瑞士</t>
    </r>
  </si>
  <si>
    <t>RJ83DH5CDW73</t>
  </si>
  <si>
    <t>RJ12M19X0570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</si>
  <si>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天无代订企业开给申报单位的发票；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</si>
  <si>
    <t>RJ11H144V636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</si>
  <si>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天无关系证明；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</si>
  <si>
    <t>RJ15H2FQJU54</t>
  </si>
  <si>
    <t>RJ53NG7MTH63</t>
  </si>
  <si>
    <t>RJ69R9680273</t>
  </si>
  <si>
    <t>RJ49DS740R03</t>
  </si>
  <si>
    <t>RJ28DLGM4401</t>
  </si>
  <si>
    <t>2023-11-23~2023-11-29</t>
  </si>
  <si>
    <t>RJ588X7APL78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</si>
  <si>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天无代订企业开给申报单位的发票；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</si>
  <si>
    <t>RJ871UWV4F25</t>
  </si>
  <si>
    <t>RJ03T6E1GH63</t>
  </si>
  <si>
    <t>2023-11-18~2023-11-24</t>
  </si>
  <si>
    <t>RJ960AQK9775</t>
  </si>
  <si>
    <t>RJ615RD37C14</t>
  </si>
  <si>
    <t>RJ08FALXF612</t>
  </si>
  <si>
    <t>2023-11-19~2023-11-24</t>
  </si>
  <si>
    <t>RJ29E1XFE943</t>
  </si>
  <si>
    <t>RJ22JN6UQL15</t>
  </si>
  <si>
    <t>RJ26HD1ZSP02</t>
  </si>
  <si>
    <t>RJ923CN38W47</t>
  </si>
  <si>
    <t>RJ17YEAEHA88</t>
  </si>
  <si>
    <t>2023-11-22~2024-11-27</t>
  </si>
  <si>
    <t>RJ08EXXN6K03</t>
  </si>
  <si>
    <t>RJ21WSLKP860</t>
  </si>
  <si>
    <t>2023-11-13~2023-11-19</t>
  </si>
  <si>
    <r>
      <rPr>
        <sz val="10"/>
        <rFont val="方正仿宋"/>
        <charset val="134"/>
      </rPr>
      <t>英国</t>
    </r>
  </si>
  <si>
    <t>RJ874DAJBA81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</si>
  <si>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7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天有发票无酒店确认单；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</si>
  <si>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人，此人为内地人</t>
    </r>
  </si>
  <si>
    <r>
      <rPr>
        <sz val="10"/>
        <rFont val="方正仿宋"/>
        <charset val="134"/>
      </rPr>
      <t>巴西</t>
    </r>
  </si>
  <si>
    <t>RJ5215J6VQ52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</si>
  <si>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天无酒店资料；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天无代订企业开给申报单位的发票；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</si>
  <si>
    <r>
      <rPr>
        <sz val="10"/>
        <rFont val="方正仿宋"/>
        <charset val="134"/>
      </rPr>
      <t>比利时</t>
    </r>
  </si>
  <si>
    <t>RJ60HBWK4530</t>
  </si>
  <si>
    <t>RJ921MXI0V43</t>
  </si>
  <si>
    <t>2023-10-09~2023-10-13</t>
  </si>
  <si>
    <t>RJ19GZJ7DD30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</si>
  <si>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天无酒店资料；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天无代订企业开给申报单位的发票；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</si>
  <si>
    <t>RJ04CO78UH61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</si>
  <si>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天无代订企业开给申报单位的发票；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</si>
  <si>
    <t>RJ778QL85W07</t>
  </si>
  <si>
    <t>RJ06VBC9CU72</t>
  </si>
  <si>
    <t>RJ4201RU7Y31</t>
  </si>
  <si>
    <t>RJ24173KX897</t>
  </si>
  <si>
    <t>RJ468ZSZJX42</t>
  </si>
  <si>
    <t>RJ12JJKFN023</t>
  </si>
  <si>
    <t>RJ28WMXSBV74</t>
  </si>
  <si>
    <t>RJ22BAEDZM70</t>
  </si>
  <si>
    <t>RJ87F3ZJWY01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</si>
  <si>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天无酒店资料；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</si>
  <si>
    <t>RJ14G2DJCA52</t>
  </si>
  <si>
    <t>RJ31X6ITB341</t>
  </si>
  <si>
    <t>2023-10-17~2023-11-22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</si>
  <si>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天无酒店资料；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天无代订企业开给申报单位的发票</t>
    </r>
  </si>
  <si>
    <t>RJ72OPR4DG24</t>
  </si>
  <si>
    <t>RJ26N75WRX67</t>
  </si>
  <si>
    <t>RJ880QE4V733</t>
  </si>
  <si>
    <t>RJ61P20B6H85</t>
  </si>
  <si>
    <t>RJ58921UJS04</t>
  </si>
  <si>
    <t>RJ45BTW9BU06</t>
  </si>
  <si>
    <t>RJ75I11FDT11</t>
  </si>
  <si>
    <t>2023-09-11~2023-09-16</t>
  </si>
  <si>
    <t>RJ685SLJ6F78</t>
  </si>
  <si>
    <t>RJ72GDWSHN94</t>
  </si>
  <si>
    <t>RJ883WCBMF37</t>
  </si>
  <si>
    <t>RJ63SF9L6U13</t>
  </si>
  <si>
    <t>RJ51TWRCGF60</t>
  </si>
  <si>
    <t xml:space="preserve">RJ9976DSL623 </t>
  </si>
  <si>
    <t>RJ37X148RE65</t>
  </si>
  <si>
    <t>2023-07-23~2023-07-28</t>
  </si>
  <si>
    <t>RJ47ULKBDV03</t>
  </si>
  <si>
    <t>2023-07-30~2023-08-04</t>
  </si>
  <si>
    <t>RJ71D8JCIV13</t>
  </si>
  <si>
    <t>RJ81UIFJWB33</t>
  </si>
  <si>
    <t>RJ97DICS6904</t>
  </si>
  <si>
    <t>RJ02ZVZDHI21</t>
  </si>
  <si>
    <t>RJ53Z8X89V18</t>
  </si>
  <si>
    <t>RJ02N26FPA82</t>
  </si>
  <si>
    <t>2024-05-30~2024-06-04</t>
  </si>
  <si>
    <t>RJ28OHMZH448</t>
  </si>
  <si>
    <t>注：该旅行社出现同一团号，系因为客源地不同，然后分开填写，没有重复审核。</t>
  </si>
  <si>
    <t>四川欣锦官国际旅行社2023实际接待来川旅游境外游客人天数总量表</t>
  </si>
  <si>
    <r>
      <rPr>
        <sz val="10"/>
        <color theme="1"/>
        <rFont val="方正仿宋"/>
        <charset val="134"/>
      </rPr>
      <t>中国台湾</t>
    </r>
  </si>
  <si>
    <t xml:space="preserve"> RJ339XLSAM15</t>
  </si>
  <si>
    <r>
      <rPr>
        <sz val="10"/>
        <color theme="1"/>
        <rFont val="方正仿宋"/>
        <charset val="134"/>
      </rPr>
      <t>成都市</t>
    </r>
  </si>
  <si>
    <t>RJ27EPHAQG12</t>
  </si>
  <si>
    <r>
      <rPr>
        <sz val="10"/>
        <color theme="1"/>
        <rFont val="方正仿宋"/>
        <charset val="134"/>
      </rPr>
      <t>成都市</t>
    </r>
    <r>
      <rPr>
        <sz val="10"/>
        <color theme="1"/>
        <rFont val="Times New Roman"/>
        <charset val="134"/>
      </rPr>
      <t>,</t>
    </r>
    <r>
      <rPr>
        <sz val="10"/>
        <color theme="1"/>
        <rFont val="方正仿宋"/>
        <charset val="134"/>
      </rPr>
      <t>阿坝藏族羌族自治州</t>
    </r>
    <r>
      <rPr>
        <sz val="10"/>
        <color theme="1"/>
        <rFont val="Times New Roman"/>
        <charset val="134"/>
      </rPr>
      <t>,</t>
    </r>
    <r>
      <rPr>
        <sz val="10"/>
        <color theme="1"/>
        <rFont val="方正仿宋"/>
        <charset val="134"/>
      </rPr>
      <t>甘孜藏族自治州</t>
    </r>
  </si>
  <si>
    <t>2023-10-22~2023-11-01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</si>
  <si>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8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天有酒店确认单无发票；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天无酒店资料</t>
    </r>
  </si>
  <si>
    <t>RJ50EFBO1256</t>
  </si>
  <si>
    <t>2023-09-22~2023-09-24</t>
  </si>
  <si>
    <t>RJ96XDLQZX85</t>
  </si>
  <si>
    <t>2023-09-10~2023-09-12</t>
  </si>
  <si>
    <t>RJ75PBVE0S95</t>
  </si>
  <si>
    <t>2024-08-27~2024-08-29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</si>
  <si>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天无酒店资料。不符合补助标准，全部审减</t>
    </r>
  </si>
  <si>
    <t>RJ58JZMO2E83</t>
  </si>
  <si>
    <t>2023-08-12~2023-08-14</t>
  </si>
  <si>
    <t xml:space="preserve"> RJ64MB45OG60</t>
  </si>
  <si>
    <t>2023-07-26~2023-07-29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</si>
  <si>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天无发票；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天无开票方与酒店的证明关系；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天未在川内过夜。不符合补助标准，全部审减</t>
    </r>
  </si>
  <si>
    <t>RJ706AFU1U23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</si>
  <si>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天无酒店资料，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天未在川内过夜</t>
    </r>
  </si>
  <si>
    <r>
      <rPr>
        <sz val="10"/>
        <color theme="1"/>
        <rFont val="方正仿宋"/>
        <charset val="134"/>
      </rPr>
      <t>埃塞俄比亚</t>
    </r>
  </si>
  <si>
    <t>RJ183IY0X256</t>
  </si>
  <si>
    <t>2023-09-17~2023-09-20</t>
  </si>
  <si>
    <r>
      <rPr>
        <sz val="10"/>
        <color theme="1"/>
        <rFont val="方正仿宋"/>
        <charset val="134"/>
      </rPr>
      <t>古巴</t>
    </r>
  </si>
  <si>
    <r>
      <rPr>
        <sz val="10"/>
        <color theme="1"/>
        <rFont val="方正仿宋"/>
        <charset val="134"/>
      </rPr>
      <t>加纳</t>
    </r>
  </si>
  <si>
    <r>
      <rPr>
        <sz val="10"/>
        <color theme="1"/>
        <rFont val="方正仿宋"/>
        <charset val="134"/>
      </rPr>
      <t>泰国</t>
    </r>
  </si>
  <si>
    <r>
      <rPr>
        <sz val="10"/>
        <color theme="1"/>
        <rFont val="方正仿宋"/>
        <charset val="134"/>
      </rPr>
      <t>尼泊尔</t>
    </r>
  </si>
  <si>
    <t>莱索托王国</t>
  </si>
  <si>
    <t>RJ96B5EPMV07</t>
  </si>
  <si>
    <r>
      <rPr>
        <sz val="10"/>
        <color theme="1"/>
        <rFont val="方正仿宋"/>
        <charset val="134"/>
      </rPr>
      <t>阿坝藏族羌族自治州</t>
    </r>
  </si>
  <si>
    <t>2023-11-20~2023-11-22</t>
  </si>
  <si>
    <r>
      <rPr>
        <sz val="10"/>
        <color theme="1"/>
        <rFont val="方正仿宋"/>
        <charset val="134"/>
      </rPr>
      <t>加拿大</t>
    </r>
  </si>
  <si>
    <t>RJ06AKCZBU54</t>
  </si>
  <si>
    <t>2023-11-17~2023-11-19</t>
  </si>
  <si>
    <r>
      <rPr>
        <sz val="10"/>
        <color theme="1"/>
        <rFont val="方正仿宋"/>
        <charset val="134"/>
      </rPr>
      <t>新加坡</t>
    </r>
  </si>
  <si>
    <t>RJ532V9IIC33</t>
  </si>
  <si>
    <t>2023-10-28~2023-12-30</t>
  </si>
  <si>
    <t>RJ219GXU6V25</t>
  </si>
  <si>
    <t>2023-07-24~2023-07-27</t>
  </si>
  <si>
    <r>
      <rPr>
        <sz val="10"/>
        <color theme="1"/>
        <rFont val="方正仿宋"/>
        <charset val="134"/>
      </rPr>
      <t>美国</t>
    </r>
  </si>
  <si>
    <t>RJ70H84CNH43</t>
  </si>
  <si>
    <t>2023-07-20~2023-07-22</t>
  </si>
  <si>
    <r>
      <rPr>
        <sz val="10"/>
        <color theme="1"/>
        <rFont val="方正仿宋"/>
        <charset val="134"/>
      </rPr>
      <t>澳大利亚</t>
    </r>
  </si>
  <si>
    <t>RJ14UGUYPW46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</si>
  <si>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</t>
    </r>
    <r>
      <rPr>
        <sz val="10"/>
        <rFont val="方正仿宋"/>
        <charset val="134"/>
      </rPr>
      <t>无发票；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</si>
  <si>
    <r>
      <rPr>
        <sz val="10"/>
        <color theme="1"/>
        <rFont val="方正仿宋"/>
        <charset val="134"/>
      </rPr>
      <t>印度尼西亚</t>
    </r>
  </si>
  <si>
    <t>RJ529M5ORH26</t>
  </si>
  <si>
    <t>2023-10-30~2023-11-02</t>
  </si>
  <si>
    <t>RJ971Z3MWA71</t>
  </si>
  <si>
    <t>2023-09-03~2023-09-05</t>
  </si>
  <si>
    <t>RJ486O2UR824</t>
  </si>
  <si>
    <t>2023-08-01~2023-08-03</t>
  </si>
  <si>
    <t xml:space="preserve"> RJ28XFCNM550</t>
  </si>
  <si>
    <t>2023-08-06~2023-08-08</t>
  </si>
  <si>
    <r>
      <rPr>
        <sz val="10"/>
        <color theme="1"/>
        <rFont val="方正仿宋"/>
        <charset val="134"/>
      </rPr>
      <t>西班牙</t>
    </r>
  </si>
  <si>
    <t>RJ30CE8QHO96</t>
  </si>
  <si>
    <t>2023-08-14~2023-08-22</t>
  </si>
  <si>
    <r>
      <rPr>
        <sz val="10"/>
        <color theme="1"/>
        <rFont val="方正仿宋"/>
        <charset val="134"/>
      </rPr>
      <t>荷兰</t>
    </r>
  </si>
  <si>
    <t>RJ832RGFDA05</t>
  </si>
  <si>
    <t>2023-06-20~2023-06-22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</si>
  <si>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天无发票；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天未在川内过夜。不符合补助标准，全部审减</t>
    </r>
  </si>
  <si>
    <r>
      <rPr>
        <sz val="10"/>
        <color theme="1"/>
        <rFont val="方正仿宋"/>
        <charset val="134"/>
      </rPr>
      <t>日本</t>
    </r>
  </si>
  <si>
    <t>RJ67S7B4MB53</t>
  </si>
  <si>
    <t>2023-04-30~2023-05-02</t>
  </si>
  <si>
    <t>RJ29FTDGWV94</t>
  </si>
  <si>
    <t>2023-05-29~2023-05-31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</si>
  <si>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人，确认单仅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人；审减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天，未在川内过夜</t>
    </r>
  </si>
  <si>
    <r>
      <rPr>
        <sz val="10"/>
        <color theme="1"/>
        <rFont val="方正仿宋"/>
        <charset val="134"/>
      </rPr>
      <t>马来西亚</t>
    </r>
  </si>
  <si>
    <t>RJ24DC6QZZ76</t>
  </si>
  <si>
    <t>2023-04-29~2023-05-01</t>
  </si>
  <si>
    <t xml:space="preserve"> RJ48NC4Z3N95</t>
  </si>
  <si>
    <t>2023-04-06~2023-04-08</t>
  </si>
  <si>
    <r>
      <rPr>
        <sz val="10"/>
        <color theme="1"/>
        <rFont val="方正仿宋"/>
        <charset val="134"/>
      </rPr>
      <t>中国澳门</t>
    </r>
  </si>
  <si>
    <t>RJ27787GBO68</t>
  </si>
  <si>
    <t>2023-04-06~2023-04-09</t>
  </si>
  <si>
    <t>RJ982FRDHV41</t>
  </si>
  <si>
    <r>
      <rPr>
        <sz val="10"/>
        <color theme="1"/>
        <rFont val="方正仿宋"/>
        <charset val="134"/>
      </rPr>
      <t>成都市</t>
    </r>
    <r>
      <rPr>
        <sz val="10"/>
        <color theme="1"/>
        <rFont val="Times New Roman"/>
        <charset val="134"/>
      </rPr>
      <t>,</t>
    </r>
    <r>
      <rPr>
        <sz val="10"/>
        <color theme="1"/>
        <rFont val="方正仿宋"/>
        <charset val="134"/>
      </rPr>
      <t>眉山市</t>
    </r>
  </si>
  <si>
    <t>2023-10-26~2023-10-28</t>
  </si>
  <si>
    <t>RJ26NCL6FJ41</t>
  </si>
  <si>
    <t>RJ296C3TU070</t>
  </si>
  <si>
    <t>2023-11-18~2023-11-20</t>
  </si>
  <si>
    <t>RJ06IGVGYH94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</si>
  <si>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天无酒店资料；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天未在川内过夜；</t>
    </r>
  </si>
  <si>
    <t>RJ07LPHOQZ36</t>
  </si>
  <si>
    <t>RJ87VOFJOS37</t>
  </si>
  <si>
    <t>2023-01-23~2024-03-25</t>
  </si>
  <si>
    <t>RJ028B032D50</t>
  </si>
  <si>
    <t>2023-03-12~2024-03-14</t>
  </si>
  <si>
    <t>RJ4209WO4B28</t>
  </si>
  <si>
    <t>2023-03-13~2024-03-15</t>
  </si>
  <si>
    <t>RJ12G3E8EI51</t>
  </si>
  <si>
    <t>2023-03-22~2024-03-24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</si>
  <si>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天，酒店确认单与团队名单的姓名对不上</t>
    </r>
  </si>
  <si>
    <t>RJ627HJPK571</t>
  </si>
  <si>
    <t>2023-10-07~2023-10-09</t>
  </si>
  <si>
    <t xml:space="preserve"> RJ48PT574384</t>
  </si>
  <si>
    <t>2023-10-12~2023-10-14</t>
  </si>
  <si>
    <t>RJ00YGY3HW13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</si>
  <si>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天无发票；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天无酒店资料；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</si>
  <si>
    <r>
      <rPr>
        <sz val="10"/>
        <rFont val="方正仿宋"/>
        <charset val="134"/>
      </rPr>
      <t>该团表中有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次，此处全部审减</t>
    </r>
  </si>
  <si>
    <t>GD87YSXV1B46</t>
  </si>
  <si>
    <t xml:space="preserve"> RJ46AMBYSF27</t>
  </si>
  <si>
    <t xml:space="preserve"> RJ51CRC3DB61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</si>
  <si>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天，无酒店资料。不符合补助标准，全部审减</t>
    </r>
  </si>
  <si>
    <t>RJ301F2QJ623</t>
  </si>
  <si>
    <t>2023-09-09~2023-09-12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</si>
  <si>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天，无该团电子资料</t>
    </r>
  </si>
  <si>
    <t xml:space="preserve"> RJ95O3WLH533</t>
  </si>
  <si>
    <t>RJ00J44KVR97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</si>
  <si>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天，无该团电子资料</t>
    </r>
  </si>
  <si>
    <t>RJ11CPHNWG70</t>
  </si>
  <si>
    <t>GD95GG9DCN63</t>
  </si>
  <si>
    <t>2023-08-02~2023-08-05</t>
  </si>
  <si>
    <t xml:space="preserve"> RJ78XYADGQ50</t>
  </si>
  <si>
    <t>2023-07-06~2024-03-09</t>
  </si>
  <si>
    <t>RJ009MC17863</t>
  </si>
  <si>
    <r>
      <rPr>
        <sz val="10"/>
        <color theme="1"/>
        <rFont val="方正仿宋"/>
        <charset val="134"/>
      </rPr>
      <t>成都市</t>
    </r>
    <r>
      <rPr>
        <sz val="10"/>
        <color theme="1"/>
        <rFont val="Times New Roman"/>
        <charset val="134"/>
      </rPr>
      <t>,</t>
    </r>
    <r>
      <rPr>
        <sz val="10"/>
        <color theme="1"/>
        <rFont val="方正仿宋"/>
        <charset val="134"/>
      </rPr>
      <t>宜宾市</t>
    </r>
  </si>
  <si>
    <t>2023-06-07~2023-06-10</t>
  </si>
  <si>
    <t>RJ12D8ZV1G55</t>
  </si>
  <si>
    <t>2023-06-02~2023-06-04</t>
  </si>
  <si>
    <t xml:space="preserve"> RJ297PJT6111</t>
  </si>
  <si>
    <t>2023-04-13~2023-04-16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</si>
  <si>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天无酒店资料；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天未在川内过夜。不符合补助标准，全部审减</t>
    </r>
  </si>
  <si>
    <t xml:space="preserve"> RJ49E9R9HW73</t>
  </si>
  <si>
    <t>2023-10-08~2023-10-10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</si>
  <si>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天，无该团纸质资料</t>
    </r>
  </si>
  <si>
    <t>RJ26YMGLL276</t>
  </si>
  <si>
    <t>RJ80Q3ZKT837</t>
  </si>
  <si>
    <t>2023-06-26~2023-06-28</t>
  </si>
  <si>
    <t xml:space="preserve"> RJ795UM19T62</t>
  </si>
  <si>
    <r>
      <rPr>
        <sz val="10"/>
        <color theme="1"/>
        <rFont val="方正仿宋"/>
        <charset val="134"/>
      </rPr>
      <t>成都市</t>
    </r>
    <r>
      <rPr>
        <sz val="10"/>
        <color theme="1"/>
        <rFont val="Times New Roman"/>
        <charset val="134"/>
      </rPr>
      <t>,</t>
    </r>
    <r>
      <rPr>
        <sz val="10"/>
        <color theme="1"/>
        <rFont val="方正仿宋"/>
        <charset val="134"/>
      </rPr>
      <t>阿坝藏族羌族自治州</t>
    </r>
    <r>
      <rPr>
        <sz val="10"/>
        <color theme="1"/>
        <rFont val="Times New Roman"/>
        <charset val="134"/>
      </rPr>
      <t>,</t>
    </r>
    <r>
      <rPr>
        <sz val="10"/>
        <color theme="1"/>
        <rFont val="方正仿宋"/>
        <charset val="134"/>
      </rPr>
      <t>眉山市</t>
    </r>
  </si>
  <si>
    <t>2023-12-18~2023-12-22</t>
  </si>
  <si>
    <t>RJ60A8GJNG88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</si>
  <si>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天，无该团资料</t>
    </r>
  </si>
  <si>
    <t>RJ29PVNNAT55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</si>
  <si>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天无酒店资料；</t>
    </r>
    <r>
      <rPr>
        <sz val="10"/>
        <rFont val="Times New Roman"/>
        <charset val="134"/>
      </rPr>
      <t>2024.01.01</t>
    </r>
    <r>
      <rPr>
        <sz val="10"/>
        <rFont val="方正仿宋"/>
        <charset val="134"/>
      </rPr>
      <t>超期</t>
    </r>
  </si>
  <si>
    <t>RJ795UM19T62</t>
  </si>
  <si>
    <r>
      <rPr>
        <sz val="10"/>
        <color theme="1"/>
        <rFont val="方正仿宋"/>
        <charset val="134"/>
      </rPr>
      <t>成都市</t>
    </r>
    <r>
      <rPr>
        <sz val="10"/>
        <color theme="1"/>
        <rFont val="Times New Roman"/>
        <charset val="134"/>
      </rPr>
      <t>,</t>
    </r>
    <r>
      <rPr>
        <sz val="10"/>
        <color theme="1"/>
        <rFont val="方正仿宋"/>
        <charset val="134"/>
      </rPr>
      <t>乐山市</t>
    </r>
    <r>
      <rPr>
        <sz val="10"/>
        <color theme="1"/>
        <rFont val="Times New Roman"/>
        <charset val="134"/>
      </rPr>
      <t>,</t>
    </r>
    <r>
      <rPr>
        <sz val="10"/>
        <color theme="1"/>
        <rFont val="方正仿宋"/>
        <charset val="134"/>
      </rPr>
      <t>甘孜藏族自治州</t>
    </r>
  </si>
  <si>
    <t>2023-12-11~2024-03-18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</si>
  <si>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8</t>
    </r>
    <r>
      <rPr>
        <sz val="10"/>
        <rFont val="方正仿宋"/>
        <charset val="134"/>
      </rPr>
      <t>天，无该团电子资料</t>
    </r>
  </si>
  <si>
    <t>RJ805BP88161</t>
  </si>
  <si>
    <t>2023-10-06~2023-10-15</t>
  </si>
  <si>
    <t>RJ81T7DNXA54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</si>
  <si>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天无酒店资料；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</si>
  <si>
    <t>RJ34G85QDF01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</si>
  <si>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天无开票方与酒店的证明关系；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天无酒店资料；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</si>
  <si>
    <t xml:space="preserve"> RJ22A4LPEH30</t>
  </si>
  <si>
    <r>
      <rPr>
        <sz val="10"/>
        <color theme="1"/>
        <rFont val="方正仿宋"/>
        <charset val="134"/>
      </rPr>
      <t>巴拿马</t>
    </r>
  </si>
  <si>
    <t>RJ690HV40793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</si>
  <si>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天，无酒店资料。不符合补助标准，全部审减</t>
    </r>
  </si>
  <si>
    <t>RJ158FP1TE90</t>
  </si>
  <si>
    <r>
      <rPr>
        <sz val="10"/>
        <color theme="1"/>
        <rFont val="方正仿宋"/>
        <charset val="134"/>
      </rPr>
      <t>成都市</t>
    </r>
    <r>
      <rPr>
        <sz val="10"/>
        <color theme="1"/>
        <rFont val="Times New Roman"/>
        <charset val="134"/>
      </rPr>
      <t>,</t>
    </r>
    <r>
      <rPr>
        <sz val="10"/>
        <color theme="1"/>
        <rFont val="方正仿宋"/>
        <charset val="134"/>
      </rPr>
      <t>凉山彝族自治州</t>
    </r>
  </si>
  <si>
    <t>2023-09-23~2023-09-26</t>
  </si>
  <si>
    <t>RJ13GZ7PCB71</t>
  </si>
  <si>
    <t>RJ85YEHHGV87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</si>
  <si>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天无证明关系；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</si>
  <si>
    <t>RJ8102GCGW42</t>
  </si>
  <si>
    <t>RJ20U3VK7E44</t>
  </si>
  <si>
    <t>RJ80XDG7MK93</t>
  </si>
  <si>
    <t>RJ45RFFZEI08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</si>
  <si>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天无酒店资料；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天未在川内过夜。不符合补助标准，全部审减</t>
    </r>
  </si>
  <si>
    <r>
      <rPr>
        <sz val="10"/>
        <rFont val="方正仿宋"/>
        <charset val="134"/>
      </rPr>
      <t>该团表中有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次，该处全部审减</t>
    </r>
  </si>
  <si>
    <t>RJ35P0WT6O54</t>
  </si>
  <si>
    <t>RJ23HTVVJM81</t>
  </si>
  <si>
    <t>RJ6253S5PI82</t>
  </si>
  <si>
    <t>RJ12H33RGX15</t>
  </si>
  <si>
    <r>
      <rPr>
        <sz val="10"/>
        <color theme="1"/>
        <rFont val="方正仿宋"/>
        <charset val="134"/>
      </rPr>
      <t>法国</t>
    </r>
  </si>
  <si>
    <t>RJ77SL6D1486</t>
  </si>
  <si>
    <t>RJ24E78BBO45</t>
  </si>
  <si>
    <t>RJ809Y502C10</t>
  </si>
  <si>
    <t>2023-09-20~2023-09-23</t>
  </si>
  <si>
    <t>RJ92LWTFT014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</si>
  <si>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天，无发票</t>
    </r>
  </si>
  <si>
    <t>RJ4581L7YP53</t>
  </si>
  <si>
    <r>
      <rPr>
        <sz val="10"/>
        <rFont val="方正仿宋"/>
        <charset val="134"/>
      </rPr>
      <t>酒店确认单仅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人；审减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天，无发票。不符合补助标准，全部审减</t>
    </r>
  </si>
  <si>
    <t xml:space="preserve"> RJ069ZCY6B41</t>
  </si>
  <si>
    <t>RJ81KLWVG926</t>
  </si>
  <si>
    <t>2023-08-02~2023-08-09</t>
  </si>
  <si>
    <t>RJ89964SPF06</t>
  </si>
  <si>
    <t>2023-08-21~2023-08-27</t>
  </si>
  <si>
    <t>RJ21I2K5QW76</t>
  </si>
  <si>
    <t>2023-08-27~2023-09-03</t>
  </si>
  <si>
    <t>RJ04QRODIM55</t>
  </si>
  <si>
    <t>2023-07-15~2023-07-19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</si>
  <si>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天有发票无酒店确认单；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</si>
  <si>
    <t>RJ708I1B1V74</t>
  </si>
  <si>
    <t>2023-10-29~2023-11-04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</si>
  <si>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天无酒店资料；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天有酒店确认单无发票；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</si>
  <si>
    <t xml:space="preserve"> RJ41T4LYX337</t>
  </si>
  <si>
    <r>
      <rPr>
        <sz val="10"/>
        <color theme="1"/>
        <rFont val="方正仿宋"/>
        <charset val="134"/>
      </rPr>
      <t>成都市</t>
    </r>
    <r>
      <rPr>
        <sz val="10"/>
        <color theme="1"/>
        <rFont val="Times New Roman"/>
        <charset val="134"/>
      </rPr>
      <t>,</t>
    </r>
    <r>
      <rPr>
        <sz val="10"/>
        <color theme="1"/>
        <rFont val="方正仿宋"/>
        <charset val="134"/>
      </rPr>
      <t>眉山市</t>
    </r>
    <r>
      <rPr>
        <sz val="10"/>
        <color theme="1"/>
        <rFont val="Times New Roman"/>
        <charset val="134"/>
      </rPr>
      <t>,</t>
    </r>
    <r>
      <rPr>
        <sz val="10"/>
        <color theme="1"/>
        <rFont val="方正仿宋"/>
        <charset val="134"/>
      </rPr>
      <t>阿坝藏族羌族自治州</t>
    </r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</si>
  <si>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16</t>
    </r>
    <r>
      <rPr>
        <sz val="10"/>
        <rFont val="方正仿宋"/>
        <charset val="134"/>
      </rPr>
      <t>人，酒店确认单仅</t>
    </r>
    <r>
      <rPr>
        <sz val="10"/>
        <rFont val="Times New Roman"/>
        <charset val="134"/>
      </rPr>
      <t>11</t>
    </r>
    <r>
      <rPr>
        <sz val="10"/>
        <rFont val="方正仿宋"/>
        <charset val="134"/>
      </rPr>
      <t>人；审减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天无酒店资料；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</si>
  <si>
    <t>RJ63ZPG3AO06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</si>
  <si>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天，无纸质资料</t>
    </r>
  </si>
  <si>
    <t>RJ52QLVKCU72</t>
  </si>
  <si>
    <t>2023-06-04~2023-06-08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</si>
  <si>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天，在重庆</t>
    </r>
  </si>
  <si>
    <t>RJ30JZ09SO92</t>
  </si>
  <si>
    <t xml:space="preserve"> RJ951C46J510</t>
  </si>
  <si>
    <t>2023-05-21~2023-05-24</t>
  </si>
  <si>
    <t>RJ83HJN19F63</t>
  </si>
  <si>
    <t>2023-05-07~2023-05-14</t>
  </si>
  <si>
    <t>RJ23L5VC2F81</t>
  </si>
  <si>
    <t>2023-05-25~2023-05-31</t>
  </si>
  <si>
    <t>RJ106W9I2B43</t>
  </si>
  <si>
    <t>2023-04-09~2023-04-14</t>
  </si>
  <si>
    <t>RJ82RPBNQ434</t>
  </si>
  <si>
    <t>RJ65EWEQTU15</t>
  </si>
  <si>
    <t>RJ06BJT17Q01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</si>
  <si>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天无酒店资料；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</si>
  <si>
    <t>RJ95BLRBNT35</t>
  </si>
  <si>
    <t>2023-04-05~2023-04-09</t>
  </si>
  <si>
    <t>RJ682H8WK680</t>
  </si>
  <si>
    <t>RJ326USMWE58</t>
  </si>
  <si>
    <t>RJ45UMGYFK36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</si>
  <si>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8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7</t>
    </r>
    <r>
      <rPr>
        <sz val="10"/>
        <rFont val="方正仿宋"/>
        <charset val="134"/>
      </rPr>
      <t>天无酒店资料；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</si>
  <si>
    <r>
      <rPr>
        <sz val="10"/>
        <rFont val="方正仿宋"/>
        <charset val="134"/>
      </rPr>
      <t>宿</t>
    </r>
    <r>
      <rPr>
        <sz val="10"/>
        <color theme="1"/>
        <rFont val="Times New Roman"/>
        <charset val="134"/>
      </rPr>
      <t>4</t>
    </r>
    <r>
      <rPr>
        <sz val="10"/>
        <rFont val="方正仿宋"/>
        <charset val="134"/>
      </rPr>
      <t>夜</t>
    </r>
    <r>
      <rPr>
        <sz val="10"/>
        <color theme="1"/>
        <rFont val="Times New Roman"/>
        <charset val="134"/>
      </rPr>
      <t>(</t>
    </r>
    <r>
      <rPr>
        <sz val="10"/>
        <rFont val="方正仿宋"/>
        <charset val="134"/>
      </rPr>
      <t>含</t>
    </r>
    <r>
      <rPr>
        <sz val="10"/>
        <color theme="1"/>
        <rFont val="Times New Roman"/>
        <charset val="134"/>
      </rPr>
      <t>)</t>
    </r>
    <r>
      <rPr>
        <sz val="10"/>
        <rFont val="方正仿宋"/>
        <charset val="134"/>
      </rPr>
      <t>以上</t>
    </r>
  </si>
  <si>
    <t>RJ946OT6XM65</t>
  </si>
  <si>
    <r>
      <rPr>
        <sz val="10"/>
        <rFont val="方正仿宋"/>
        <charset val="134"/>
      </rPr>
      <t>成都市</t>
    </r>
    <r>
      <rPr>
        <sz val="10"/>
        <color theme="1"/>
        <rFont val="Times New Roman"/>
        <charset val="134"/>
      </rPr>
      <t>,</t>
    </r>
    <r>
      <rPr>
        <sz val="10"/>
        <rFont val="方正仿宋"/>
        <charset val="134"/>
      </rPr>
      <t>乐山市</t>
    </r>
  </si>
  <si>
    <t>2023-03-20~2023-03-24</t>
  </si>
  <si>
    <t>RJ06OUVJ6E40</t>
  </si>
  <si>
    <t>RJ20HY7JHV57</t>
  </si>
  <si>
    <t>2023-03-17~2023-03-21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</si>
  <si>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天无发票；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</si>
  <si>
    <r>
      <rPr>
        <sz val="10"/>
        <color theme="1"/>
        <rFont val="方正仿宋"/>
        <charset val="134"/>
      </rPr>
      <t>越南</t>
    </r>
  </si>
  <si>
    <t>RJ97SK7NDF17</t>
  </si>
  <si>
    <t>RJ37CO9HBO44</t>
  </si>
  <si>
    <t>RJ17BZRXCF42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</si>
  <si>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7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天无酒店确认单；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天无发票。不符合补助标准，全部审减</t>
    </r>
  </si>
  <si>
    <t>RJ29RV6P1R36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</si>
  <si>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天无酒店确认单；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</si>
  <si>
    <t>RJ48VNVDXV04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</si>
  <si>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天无发票；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天无酒店资料；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  <r>
      <rPr>
        <sz val="10"/>
        <rFont val="Times New Roman"/>
        <charset val="134"/>
      </rPr>
      <t xml:space="preserve">
</t>
    </r>
  </si>
  <si>
    <t xml:space="preserve"> RJ69RU8FZA06</t>
  </si>
  <si>
    <r>
      <rPr>
        <sz val="10"/>
        <color theme="1"/>
        <rFont val="方正仿宋"/>
        <charset val="134"/>
      </rPr>
      <t>成都市</t>
    </r>
    <r>
      <rPr>
        <sz val="10"/>
        <color theme="1"/>
        <rFont val="Times New Roman"/>
        <charset val="134"/>
      </rPr>
      <t>,</t>
    </r>
    <r>
      <rPr>
        <sz val="10"/>
        <color theme="1"/>
        <rFont val="方正仿宋"/>
        <charset val="134"/>
      </rPr>
      <t>绵阳市</t>
    </r>
    <r>
      <rPr>
        <sz val="10"/>
        <color theme="1"/>
        <rFont val="Times New Roman"/>
        <charset val="134"/>
      </rPr>
      <t>,</t>
    </r>
    <r>
      <rPr>
        <sz val="10"/>
        <color theme="1"/>
        <rFont val="方正仿宋"/>
        <charset val="134"/>
      </rPr>
      <t>乐山市</t>
    </r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</si>
  <si>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天无酒店资料；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天无发票；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天未在川内过夜。不符合补助标准，全部审减</t>
    </r>
  </si>
  <si>
    <t xml:space="preserve"> RJ65FI72K384</t>
  </si>
  <si>
    <t>2023-10-13~2023-10-22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</si>
  <si>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天无酒店资料；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  <r>
      <rPr>
        <sz val="10"/>
        <rFont val="Times New Roman"/>
        <charset val="134"/>
      </rPr>
      <t xml:space="preserve">
</t>
    </r>
  </si>
  <si>
    <t>RJ95QT6TI118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</si>
  <si>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天无酒店资料；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天无发票；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</si>
  <si>
    <t>RJ97232LWS41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</si>
  <si>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天无酒店资料；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天无发票；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</si>
  <si>
    <t>RJ02C4Z3LH05</t>
  </si>
  <si>
    <t>RJ9067G8H991</t>
  </si>
  <si>
    <t>RJ14YGAPZU47</t>
  </si>
  <si>
    <t xml:space="preserve"> RJ94QQQC9F57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</si>
  <si>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7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天无发票；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天无酒店确认单；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天未在川内过夜。不符合补助标准，全部审减</t>
    </r>
  </si>
  <si>
    <t xml:space="preserve"> RJ51MNJIA224</t>
  </si>
  <si>
    <t xml:space="preserve"> RJ76EH0ZS448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</si>
  <si>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8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天无酒店资料；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天无发票；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</si>
  <si>
    <t>RJ47GD902L34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</si>
  <si>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天无酒店资料；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天无发票；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</si>
  <si>
    <t xml:space="preserve"> RJ86L13F7R76</t>
  </si>
  <si>
    <t>RJ24PI49BR92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</si>
  <si>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人，酒店确认单仅</t>
    </r>
    <r>
      <rPr>
        <sz val="10"/>
        <rFont val="Times New Roman"/>
        <charset val="134"/>
      </rPr>
      <t>11</t>
    </r>
    <r>
      <rPr>
        <sz val="10"/>
        <rFont val="方正仿宋"/>
        <charset val="134"/>
      </rPr>
      <t>人；审减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天无酒店资料；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</si>
  <si>
    <t>RJ38G0AAQ316</t>
  </si>
  <si>
    <t>RJ059YLRDD17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</si>
  <si>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人，酒店确认单仅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人；审减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天，无酒店资料</t>
    </r>
  </si>
  <si>
    <t>RJ67IYTTER58</t>
  </si>
  <si>
    <t>RJ88P09K0R32</t>
  </si>
  <si>
    <t>2023-09-12~2023-09-23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</si>
  <si>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10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9</t>
    </r>
    <r>
      <rPr>
        <sz val="10"/>
        <rFont val="方正仿宋"/>
        <charset val="134"/>
      </rPr>
      <t>天无酒店资料；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</si>
  <si>
    <t xml:space="preserve"> RJ8863XG4E14</t>
  </si>
  <si>
    <t>2023-09-13~2024-03-17</t>
  </si>
  <si>
    <t xml:space="preserve"> RJ27F0P32I80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</si>
  <si>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天无酒店资料；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天超期</t>
    </r>
  </si>
  <si>
    <t>RJ48GPJNZS52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</si>
  <si>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8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天无酒店资料；</t>
    </r>
    <r>
      <rPr>
        <sz val="10"/>
        <rFont val="Times New Roman"/>
        <charset val="134"/>
      </rPr>
      <t>7</t>
    </r>
    <r>
      <rPr>
        <sz val="10"/>
        <rFont val="方正仿宋"/>
        <charset val="134"/>
      </rPr>
      <t>天超期</t>
    </r>
  </si>
  <si>
    <t>RJ29MTILFW73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</si>
  <si>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天无酒店资料；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天超期</t>
    </r>
  </si>
  <si>
    <t>RJ2141KNFD21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</si>
  <si>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天无酒店资料；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天超期</t>
    </r>
  </si>
  <si>
    <t>RJ47N3D1Z153</t>
  </si>
  <si>
    <t>RJ675Y54QE58</t>
  </si>
  <si>
    <t>RJ31AJT0JK93</t>
  </si>
  <si>
    <t>RJ25L7KOAG75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</si>
  <si>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天无酒店资料；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天无关系证明；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</si>
  <si>
    <t xml:space="preserve"> RJ6425GYJG48</t>
  </si>
  <si>
    <t>2023-12-18~2024-03-25</t>
  </si>
  <si>
    <t>RJ50IN17HM04</t>
  </si>
  <si>
    <t>RJ693DS2VS26</t>
  </si>
  <si>
    <t>RJ38IR69HL57</t>
  </si>
  <si>
    <t>2023-09-10~2023-09-15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</si>
  <si>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天，无该团信息</t>
    </r>
  </si>
  <si>
    <t>RJ13LV9GWU66</t>
  </si>
  <si>
    <t>2023-09-10~2023-09-14</t>
  </si>
  <si>
    <t>RJ86BY227M71</t>
  </si>
  <si>
    <t>RJ75EAILXY08</t>
  </si>
  <si>
    <t>2023-09-08~2023-09-18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</si>
  <si>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10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9</t>
    </r>
    <r>
      <rPr>
        <sz val="10"/>
        <rFont val="方正仿宋"/>
        <charset val="134"/>
      </rPr>
      <t>天无酒店资料；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天未在川内过夜。不符合补助标准，全部审减</t>
    </r>
  </si>
  <si>
    <t>RJ2339QX6035</t>
  </si>
  <si>
    <t>RJ73BQCZHS62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</si>
  <si>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8</t>
    </r>
    <r>
      <rPr>
        <sz val="10"/>
        <rFont val="方正仿宋"/>
        <charset val="134"/>
      </rPr>
      <t>天，无该团信息</t>
    </r>
  </si>
  <si>
    <t>RJ492LWC2M52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</si>
  <si>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天无酒店资料；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天无关系证明；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  <r>
      <rPr>
        <sz val="10"/>
        <rFont val="Times New Roman"/>
        <charset val="134"/>
      </rPr>
      <t xml:space="preserve">
</t>
    </r>
  </si>
  <si>
    <t xml:space="preserve"> RJ815SO7TE90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</si>
  <si>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7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天无酒店资料；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天未在川内过夜。不符合补助标准，全部审减</t>
    </r>
  </si>
  <si>
    <t>RJ28AWY46Y27</t>
  </si>
  <si>
    <r>
      <rPr>
        <sz val="10"/>
        <color theme="1"/>
        <rFont val="方正仿宋"/>
        <charset val="134"/>
      </rPr>
      <t>欧洲</t>
    </r>
  </si>
  <si>
    <t>RJ285NDUAG77</t>
  </si>
  <si>
    <t>2023-09-29~2023-10-04</t>
  </si>
  <si>
    <t xml:space="preserve"> RJ1531367G20</t>
  </si>
  <si>
    <t>2023-09-24~2023-09-28</t>
  </si>
  <si>
    <t>RJ794GINP274</t>
  </si>
  <si>
    <t>RJ639O1B2N32</t>
  </si>
  <si>
    <r>
      <rPr>
        <sz val="10"/>
        <rFont val="方正仿宋"/>
        <charset val="134"/>
      </rPr>
      <t>成都市</t>
    </r>
    <r>
      <rPr>
        <sz val="10"/>
        <color theme="1"/>
        <rFont val="Times New Roman"/>
        <charset val="134"/>
      </rPr>
      <t>,</t>
    </r>
    <r>
      <rPr>
        <sz val="10"/>
        <rFont val="方正仿宋"/>
        <charset val="134"/>
      </rPr>
      <t>阿坝藏族羌族自治州</t>
    </r>
  </si>
  <si>
    <t xml:space="preserve"> RJ580RYN7445</t>
  </si>
  <si>
    <t>RJ57TZ88AO67</t>
  </si>
  <si>
    <t>2023-08-10~2023-08-16</t>
  </si>
  <si>
    <t xml:space="preserve"> RJ505ZGH7O92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</si>
  <si>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天无酒店资料；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天未在川内过夜。不符合补助标准，全部审减</t>
    </r>
  </si>
  <si>
    <t>RJ771VDGAQ26</t>
  </si>
  <si>
    <t>RJ32JCEFWZ07</t>
  </si>
  <si>
    <r>
      <rPr>
        <sz val="10"/>
        <rFont val="方正仿宋"/>
        <charset val="134"/>
      </rPr>
      <t>成都市</t>
    </r>
    <r>
      <rPr>
        <sz val="10"/>
        <color theme="1"/>
        <rFont val="Times New Roman"/>
        <charset val="134"/>
      </rPr>
      <t>,</t>
    </r>
    <r>
      <rPr>
        <sz val="10"/>
        <rFont val="方正仿宋"/>
        <charset val="134"/>
      </rPr>
      <t>乐山市</t>
    </r>
    <r>
      <rPr>
        <sz val="10"/>
        <color theme="1"/>
        <rFont val="Times New Roman"/>
        <charset val="134"/>
      </rPr>
      <t>,</t>
    </r>
    <r>
      <rPr>
        <sz val="10"/>
        <rFont val="方正仿宋"/>
        <charset val="134"/>
      </rPr>
      <t>宜宾市</t>
    </r>
  </si>
  <si>
    <t>2023-07-03~2023-07-10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</si>
  <si>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8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天无发票；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天无酒店资料；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</si>
  <si>
    <t xml:space="preserve"> RJ10UACVLI53</t>
  </si>
  <si>
    <r>
      <rPr>
        <sz val="10"/>
        <rFont val="方正仿宋"/>
        <charset val="134"/>
      </rPr>
      <t>成都市</t>
    </r>
    <r>
      <rPr>
        <sz val="10"/>
        <color theme="1"/>
        <rFont val="Times New Roman"/>
        <charset val="134"/>
      </rPr>
      <t>,</t>
    </r>
    <r>
      <rPr>
        <sz val="10"/>
        <rFont val="方正仿宋"/>
        <charset val="134"/>
      </rPr>
      <t>甘孜藏族自治州</t>
    </r>
  </si>
  <si>
    <t>2023-06-16~2023-06-20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</si>
  <si>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天无关系证明；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天未在川内过夜</t>
    </r>
  </si>
  <si>
    <t xml:space="preserve"> RJ79JHFOHB58</t>
  </si>
  <si>
    <t>2023-06-08~2023-06-14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</si>
  <si>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天无酒店资料；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天未在川内过夜</t>
    </r>
  </si>
  <si>
    <t>RJ58Z49W6X07</t>
  </si>
  <si>
    <t>2023-06-01~2023-06-05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</si>
  <si>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天无关系证明；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</t>
    </r>
    <r>
      <rPr>
        <sz val="10"/>
        <rFont val="方正仿宋"/>
        <charset val="134"/>
      </rPr>
      <t>未在川内过夜</t>
    </r>
  </si>
  <si>
    <t>RJ31D0NIZX67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</si>
  <si>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天无发票；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</si>
  <si>
    <t>RJ89FMWP9C31</t>
  </si>
  <si>
    <t>2023-06-01~2023-06-08</t>
  </si>
  <si>
    <t xml:space="preserve"> RJ99CONM2V18</t>
  </si>
  <si>
    <r>
      <rPr>
        <sz val="10"/>
        <rFont val="方正仿宋"/>
        <charset val="134"/>
      </rPr>
      <t>成都市</t>
    </r>
    <r>
      <rPr>
        <sz val="10"/>
        <color theme="1"/>
        <rFont val="Times New Roman"/>
        <charset val="134"/>
      </rPr>
      <t>,</t>
    </r>
    <r>
      <rPr>
        <sz val="10"/>
        <rFont val="方正仿宋"/>
        <charset val="134"/>
      </rPr>
      <t>绵阳市</t>
    </r>
    <r>
      <rPr>
        <sz val="10"/>
        <color theme="1"/>
        <rFont val="Times New Roman"/>
        <charset val="134"/>
      </rPr>
      <t>,</t>
    </r>
    <r>
      <rPr>
        <sz val="10"/>
        <rFont val="方正仿宋"/>
        <charset val="134"/>
      </rPr>
      <t>宜宾市</t>
    </r>
  </si>
  <si>
    <t>2023-05-29~2023-06-02</t>
  </si>
  <si>
    <t>RJ002QO0QR42</t>
  </si>
  <si>
    <t>2023-05-28~2023-06-04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</si>
  <si>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7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天无关系证明；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天未在川内过夜。不符合补助标准，全部审减</t>
    </r>
  </si>
  <si>
    <t>RJ95RWDCAC83</t>
  </si>
  <si>
    <t>2023-04-17~2023-04-24</t>
  </si>
  <si>
    <t>RJ0032RCCK40</t>
  </si>
  <si>
    <t>2023-03-08~2023-03-15</t>
  </si>
  <si>
    <t>RJ89618BUT26</t>
  </si>
  <si>
    <t>2023-02-28~2023-03-04</t>
  </si>
  <si>
    <t>RJ15Y23D6X65</t>
  </si>
  <si>
    <r>
      <rPr>
        <sz val="10"/>
        <color theme="1"/>
        <rFont val="方正仿宋"/>
        <charset val="134"/>
      </rPr>
      <t>成都市</t>
    </r>
    <r>
      <rPr>
        <sz val="10"/>
        <color theme="1"/>
        <rFont val="Times New Roman"/>
        <charset val="134"/>
      </rPr>
      <t>,</t>
    </r>
    <r>
      <rPr>
        <sz val="10"/>
        <color theme="1"/>
        <rFont val="方正仿宋"/>
        <charset val="134"/>
      </rPr>
      <t>阿坝藏族羌族自治州</t>
    </r>
    <r>
      <rPr>
        <sz val="10"/>
        <color theme="1"/>
        <rFont val="Times New Roman"/>
        <charset val="134"/>
      </rPr>
      <t>,</t>
    </r>
    <r>
      <rPr>
        <sz val="10"/>
        <color theme="1"/>
        <rFont val="方正仿宋"/>
        <charset val="134"/>
      </rPr>
      <t>乐山市</t>
    </r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</si>
  <si>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天无酒店资料；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天无发票；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</si>
  <si>
    <t>RJ28CE9PFS74</t>
  </si>
  <si>
    <t>RJ49D4H1HM64</t>
  </si>
  <si>
    <r>
      <rPr>
        <sz val="10"/>
        <color theme="1"/>
        <rFont val="方正仿宋"/>
        <charset val="134"/>
      </rPr>
      <t>成都市</t>
    </r>
    <r>
      <rPr>
        <sz val="10"/>
        <color theme="1"/>
        <rFont val="Times New Roman"/>
        <charset val="134"/>
      </rPr>
      <t>,</t>
    </r>
    <r>
      <rPr>
        <sz val="10"/>
        <color theme="1"/>
        <rFont val="方正仿宋"/>
        <charset val="134"/>
      </rPr>
      <t>雅安市</t>
    </r>
    <r>
      <rPr>
        <sz val="10"/>
        <color theme="1"/>
        <rFont val="Times New Roman"/>
        <charset val="134"/>
      </rPr>
      <t>,</t>
    </r>
    <r>
      <rPr>
        <sz val="10"/>
        <color theme="1"/>
        <rFont val="方正仿宋"/>
        <charset val="134"/>
      </rPr>
      <t>甘孜藏族自治州</t>
    </r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</si>
  <si>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11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10</t>
    </r>
    <r>
      <rPr>
        <sz val="10"/>
        <rFont val="方正仿宋"/>
        <charset val="134"/>
      </rPr>
      <t>无酒店资料；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天未在川内过夜。不符合补助标准，全部审减</t>
    </r>
  </si>
  <si>
    <t>RJ07H5NP1F37</t>
  </si>
  <si>
    <t>RJ68RVTX9G75</t>
  </si>
  <si>
    <t>RJ50WG2FI796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</si>
  <si>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人，酒店确认单仅</t>
    </r>
    <r>
      <rPr>
        <sz val="10"/>
        <rFont val="Times New Roman"/>
        <charset val="134"/>
      </rPr>
      <t>23</t>
    </r>
    <r>
      <rPr>
        <sz val="10"/>
        <rFont val="方正仿宋"/>
        <charset val="134"/>
      </rPr>
      <t>人；审减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天无酒店资料；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</si>
  <si>
    <t>RJ48FONOI382</t>
  </si>
  <si>
    <r>
      <rPr>
        <sz val="10"/>
        <color theme="1"/>
        <rFont val="方正仿宋"/>
        <charset val="134"/>
      </rPr>
      <t>成都市</t>
    </r>
    <r>
      <rPr>
        <sz val="10"/>
        <color theme="1"/>
        <rFont val="Times New Roman"/>
        <charset val="134"/>
      </rPr>
      <t>,</t>
    </r>
    <r>
      <rPr>
        <sz val="10"/>
        <color theme="1"/>
        <rFont val="方正仿宋"/>
        <charset val="134"/>
      </rPr>
      <t>绵阳市</t>
    </r>
    <r>
      <rPr>
        <sz val="10"/>
        <color theme="1"/>
        <rFont val="Times New Roman"/>
        <charset val="134"/>
      </rPr>
      <t>,</t>
    </r>
    <r>
      <rPr>
        <sz val="10"/>
        <color theme="1"/>
        <rFont val="方正仿宋"/>
        <charset val="134"/>
      </rPr>
      <t>阿坝藏族羌族自治州</t>
    </r>
  </si>
  <si>
    <t>2023-07-15~2023-07-21</t>
  </si>
  <si>
    <t xml:space="preserve"> RJ62S5969216</t>
  </si>
  <si>
    <t>2023-06-29~2023-07-06</t>
  </si>
  <si>
    <t xml:space="preserve"> RJ55X62II806</t>
  </si>
  <si>
    <r>
      <rPr>
        <sz val="10"/>
        <color theme="1"/>
        <rFont val="方正仿宋"/>
        <charset val="134"/>
      </rPr>
      <t>成都市</t>
    </r>
    <r>
      <rPr>
        <sz val="10"/>
        <color theme="1"/>
        <rFont val="Times New Roman"/>
        <charset val="134"/>
      </rPr>
      <t>,</t>
    </r>
    <r>
      <rPr>
        <sz val="10"/>
        <color theme="1"/>
        <rFont val="方正仿宋"/>
        <charset val="134"/>
      </rPr>
      <t>广元市</t>
    </r>
    <r>
      <rPr>
        <sz val="10"/>
        <color theme="1"/>
        <rFont val="Times New Roman"/>
        <charset val="134"/>
      </rPr>
      <t>,</t>
    </r>
    <r>
      <rPr>
        <sz val="10"/>
        <color theme="1"/>
        <rFont val="方正仿宋"/>
        <charset val="134"/>
      </rPr>
      <t>阿坝藏族羌族自治州</t>
    </r>
  </si>
  <si>
    <t>2023-06-24~2023-07-01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</si>
  <si>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天无关系证明；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</si>
  <si>
    <t>RJ08JKRCK335</t>
  </si>
  <si>
    <t>RJ60UBJ37Q04</t>
  </si>
  <si>
    <t>RJ75YKDG438318-LT</t>
  </si>
  <si>
    <t xml:space="preserve"> RJ33NVBVP665</t>
  </si>
  <si>
    <t>2023-04-12~2023-04-15</t>
  </si>
  <si>
    <t xml:space="preserve"> RJ980AZ7LQ55</t>
  </si>
  <si>
    <t>2023-05-12~2023-05-16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</si>
  <si>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天无关系证明；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</si>
  <si>
    <t>RJ352PYX0P68</t>
  </si>
  <si>
    <t>2023-10-07~2023-10-17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</si>
  <si>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7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天无关系证明；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</si>
  <si>
    <t>RJ385XDY4531</t>
  </si>
  <si>
    <r>
      <rPr>
        <sz val="10"/>
        <color theme="1"/>
        <rFont val="方正仿宋"/>
        <charset val="134"/>
      </rPr>
      <t>阿坝藏族羌族自治州</t>
    </r>
    <r>
      <rPr>
        <sz val="10"/>
        <color theme="1"/>
        <rFont val="Times New Roman"/>
        <charset val="134"/>
      </rPr>
      <t>,</t>
    </r>
    <r>
      <rPr>
        <sz val="10"/>
        <color theme="1"/>
        <rFont val="方正仿宋"/>
        <charset val="134"/>
      </rPr>
      <t>成都市</t>
    </r>
  </si>
  <si>
    <t>2023-01-21~2023-01-25</t>
  </si>
  <si>
    <t>四川多美魅力旅行社2023实际接待来川旅游境外游客人天数总量表</t>
  </si>
  <si>
    <t>RJ61PQFPVL53</t>
  </si>
  <si>
    <t>2023-12-12~2023-12-15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</si>
  <si>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天无酒店资料；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天无发票；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天无酒店入住单</t>
    </r>
  </si>
  <si>
    <t>RJ14H380VI92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</si>
  <si>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天无酒店资料；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天无发票</t>
    </r>
    <r>
      <rPr>
        <sz val="10"/>
        <rFont val="Times New Roman"/>
        <charset val="134"/>
      </rPr>
      <t xml:space="preserve">
</t>
    </r>
  </si>
  <si>
    <t>RJ23K36AZT78</t>
  </si>
  <si>
    <t>RJ25CP01HS01</t>
  </si>
  <si>
    <t>RJ10Z8ZSKQ01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</si>
  <si>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天无酒店资料；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天无发票</t>
    </r>
  </si>
  <si>
    <t>RJ648QZRL160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</si>
  <si>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天，超期为</t>
    </r>
    <r>
      <rPr>
        <sz val="10"/>
        <rFont val="Times New Roman"/>
        <charset val="134"/>
      </rPr>
      <t>2024</t>
    </r>
    <r>
      <rPr>
        <sz val="10"/>
        <rFont val="方正仿宋"/>
        <charset val="134"/>
      </rPr>
      <t>年</t>
    </r>
  </si>
  <si>
    <t>RJ69Z718EV15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</si>
  <si>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天，超期为</t>
    </r>
    <r>
      <rPr>
        <sz val="10"/>
        <rFont val="Times New Roman"/>
        <charset val="134"/>
      </rPr>
      <t>2024</t>
    </r>
    <r>
      <rPr>
        <sz val="10"/>
        <rFont val="方正仿宋"/>
        <charset val="134"/>
      </rPr>
      <t>年</t>
    </r>
  </si>
  <si>
    <t>RJ97BIG73358</t>
  </si>
  <si>
    <t>RJ82MFO4SJ41</t>
  </si>
  <si>
    <t>RJ57EQ45EH47</t>
  </si>
  <si>
    <t>RJ96G3JSQ000</t>
  </si>
  <si>
    <t>RJ14HB6QR025</t>
  </si>
  <si>
    <t>RJ69RCMTQB87</t>
  </si>
  <si>
    <t>RJ4598M8FS78</t>
  </si>
  <si>
    <t>RJ95SVFYCB70</t>
  </si>
  <si>
    <t>RJ88G9439I61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</si>
  <si>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天无酒店资料；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天发票与酒店入住确认单无法对应</t>
    </r>
  </si>
  <si>
    <t>RJ683LJZRN98</t>
  </si>
  <si>
    <t>RJ21FHD2KY30</t>
  </si>
  <si>
    <t>RJ921T6BY093</t>
  </si>
  <si>
    <t>RJ7512A9NO56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</si>
  <si>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天无酒店资料；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天无酒店入住确认单</t>
    </r>
    <r>
      <rPr>
        <sz val="10"/>
        <rFont val="Times New Roman"/>
        <charset val="134"/>
      </rPr>
      <t xml:space="preserve">
</t>
    </r>
  </si>
  <si>
    <t>RJ66Q6OYV190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</si>
  <si>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天无发票，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天无酒店资料</t>
    </r>
    <r>
      <rPr>
        <sz val="10"/>
        <rFont val="Times New Roman"/>
        <charset val="134"/>
      </rPr>
      <t xml:space="preserve">
</t>
    </r>
  </si>
  <si>
    <t>RJ12913LQN74</t>
  </si>
  <si>
    <t>RJ14E70U8C40</t>
  </si>
  <si>
    <t>RJ87QSUTWT56</t>
  </si>
  <si>
    <t>RJ42WE7R7252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</si>
  <si>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天无酒店资料；</t>
    </r>
  </si>
  <si>
    <t>RJ762O04RT23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</si>
  <si>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人，酒店确认单为</t>
    </r>
    <r>
      <rPr>
        <sz val="10"/>
        <rFont val="Times New Roman"/>
        <charset val="134"/>
      </rPr>
      <t>25</t>
    </r>
    <r>
      <rPr>
        <sz val="10"/>
        <rFont val="方正仿宋"/>
        <charset val="134"/>
      </rPr>
      <t>人；审减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天，无酒店资料</t>
    </r>
  </si>
  <si>
    <t>RJ80XSZ4KA83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</si>
  <si>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天无酒店入住确认单，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天无酒店入住确认单</t>
    </r>
  </si>
  <si>
    <t>RJ43Z7FEF465</t>
  </si>
  <si>
    <t>RJ631EK2R790</t>
  </si>
  <si>
    <t>2023-10-13~2023-10-23</t>
  </si>
  <si>
    <t>RJ62HYLVJN45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</si>
  <si>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天，均无酒店入住确认单。</t>
    </r>
  </si>
  <si>
    <t>GN26SHFGQH83</t>
  </si>
  <si>
    <t>RJ545XAODQ61</t>
  </si>
  <si>
    <t>RJ55WRRD7191</t>
  </si>
  <si>
    <r>
      <rPr>
        <sz val="10"/>
        <color theme="1"/>
        <rFont val="方正仿宋"/>
        <charset val="134"/>
      </rPr>
      <t>成都市</t>
    </r>
    <r>
      <rPr>
        <sz val="10"/>
        <color theme="1"/>
        <rFont val="Times New Roman"/>
        <charset val="134"/>
      </rPr>
      <t>,</t>
    </r>
    <r>
      <rPr>
        <sz val="10"/>
        <color theme="1"/>
        <rFont val="方正仿宋"/>
        <charset val="134"/>
      </rPr>
      <t>乐山市</t>
    </r>
    <r>
      <rPr>
        <sz val="10"/>
        <color theme="1"/>
        <rFont val="Times New Roman"/>
        <charset val="134"/>
      </rPr>
      <t>,</t>
    </r>
    <r>
      <rPr>
        <sz val="10"/>
        <color theme="1"/>
        <rFont val="方正仿宋"/>
        <charset val="134"/>
      </rPr>
      <t>阿坝藏族羌族自治州</t>
    </r>
    <r>
      <rPr>
        <sz val="10"/>
        <color theme="1"/>
        <rFont val="Times New Roman"/>
        <charset val="134"/>
      </rPr>
      <t>,</t>
    </r>
    <r>
      <rPr>
        <sz val="10"/>
        <color theme="1"/>
        <rFont val="方正仿宋"/>
        <charset val="134"/>
      </rPr>
      <t>甘孜藏族自治州</t>
    </r>
  </si>
  <si>
    <t>RJ030EPJD701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</si>
  <si>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天无酒店资料；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天无发票</t>
    </r>
    <r>
      <rPr>
        <sz val="10"/>
        <rFont val="Times New Roman"/>
        <charset val="134"/>
      </rPr>
      <t xml:space="preserve">
</t>
    </r>
  </si>
  <si>
    <t>RJ99KF7T4Q47</t>
  </si>
  <si>
    <t>RJ01L17XBG12</t>
  </si>
  <si>
    <t>RJ86LSMCB912</t>
  </si>
  <si>
    <t>2023-10-27~2023-12-03</t>
  </si>
  <si>
    <t>RJ25JRX44X57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</si>
  <si>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天，无酒店入住单</t>
    </r>
  </si>
  <si>
    <t>RJ70E9S4E433</t>
  </si>
  <si>
    <t>RJ41WP7X1A63</t>
  </si>
  <si>
    <t>RJ48EX1PNI45</t>
  </si>
  <si>
    <t>2023-08-06~2023-08-13</t>
  </si>
  <si>
    <t>RJ85C4Q7MQ03</t>
  </si>
  <si>
    <t>2023-08-12~2023-08-19</t>
  </si>
  <si>
    <t>RJ498F8WNI91</t>
  </si>
  <si>
    <t>RJ39Q88BP776</t>
  </si>
  <si>
    <t>RJ63ACU51H37</t>
  </si>
  <si>
    <t>RJ58APZ7GU02</t>
  </si>
  <si>
    <t>RJ64MH79G192</t>
  </si>
  <si>
    <t>RJ37CLQXSG82</t>
  </si>
  <si>
    <t>RJ94AFP9NM01</t>
  </si>
  <si>
    <t>2023-09-17~2023-09-23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</si>
  <si>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天，无酒店入住确认单</t>
    </r>
  </si>
  <si>
    <t>RJ161P30HO17</t>
  </si>
  <si>
    <t>RJ214NR1BO83</t>
  </si>
  <si>
    <t>RJ95OJDP6767</t>
  </si>
  <si>
    <t>2023-07-08~2023-07-15</t>
  </si>
  <si>
    <t>成都华美国际旅行社2023实际接待来川旅游境外游客人天数总量表</t>
  </si>
  <si>
    <t>RJ618GOKQ868</t>
  </si>
  <si>
    <t>2024-01-25~2024-01-28</t>
  </si>
  <si>
    <t>全部审减，超期</t>
  </si>
  <si>
    <t>RJ042E014F38</t>
  </si>
  <si>
    <r>
      <rPr>
        <sz val="10"/>
        <rFont val="方正仿宋"/>
        <charset val="134"/>
      </rPr>
      <t>无任何资料</t>
    </r>
  </si>
  <si>
    <t>RJ17PA4NPE68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</si>
  <si>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"/>
        <charset val="134"/>
      </rPr>
      <t>天，资料不全</t>
    </r>
  </si>
  <si>
    <t>RJ96CQHJ4I83</t>
  </si>
  <si>
    <t>RJ468BZUC032</t>
  </si>
  <si>
    <t>2023-09-14~2024-01-18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</si>
  <si>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天无关系证明；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天无发票；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</si>
  <si>
    <t>RJ73AKWTNT23</t>
  </si>
  <si>
    <t>2024-02-27~2024-03-03</t>
  </si>
  <si>
    <t>RJ62GWJN2S36</t>
  </si>
  <si>
    <t>2024-02-24~2024-02-28</t>
  </si>
  <si>
    <t>RJ75AK0MD636</t>
  </si>
  <si>
    <t>2024-02-23~2024-02-27</t>
  </si>
  <si>
    <t>HMTH240222ZTG</t>
  </si>
  <si>
    <t>2024-02-22~2024-02-27</t>
  </si>
  <si>
    <t>RJ08DEHQZ660</t>
  </si>
  <si>
    <t>2024-02-22~2024-02-26</t>
  </si>
  <si>
    <t>RJ13K13GHC81</t>
  </si>
  <si>
    <t>2024-02-21~2024-02-25</t>
  </si>
  <si>
    <t>RJ99H95PY686</t>
  </si>
  <si>
    <t>2024-02-20~2024-02-24</t>
  </si>
  <si>
    <t>RJ333S5DO054</t>
  </si>
  <si>
    <t>2024-02-15~2024-02-20</t>
  </si>
  <si>
    <t>RJ216BUYLN60</t>
  </si>
  <si>
    <t>2024-01-25~2024-01-30</t>
  </si>
  <si>
    <t>RJ54UN8EP880</t>
  </si>
  <si>
    <t>RJ27WRL8NT41</t>
  </si>
  <si>
    <t>RJ70V4GDLC28</t>
  </si>
  <si>
    <t>2024-01-24~2024-01-27</t>
  </si>
  <si>
    <t>RJ42MO9QC034</t>
  </si>
  <si>
    <t>2024-01-23~2024-01-28</t>
  </si>
  <si>
    <t>RJ48AQXSHF07</t>
  </si>
  <si>
    <t>2024-01-20~2024-01-23</t>
  </si>
  <si>
    <t>RJ234ARM3371</t>
  </si>
  <si>
    <t>2024-01-18~2024-01-23</t>
  </si>
  <si>
    <t>RJ03MVMLD422</t>
  </si>
  <si>
    <t>2024-01-18~2024-01-21</t>
  </si>
  <si>
    <t>RJ06DCG16F53</t>
  </si>
  <si>
    <t>RJ33V6J1TG67</t>
  </si>
  <si>
    <t>2024-01-17~2024-01-20</t>
  </si>
  <si>
    <t>RJ72D2RR0W60</t>
  </si>
  <si>
    <t>2024-01-16~2024-01-21</t>
  </si>
  <si>
    <t>RJ58M80ILZ12</t>
  </si>
  <si>
    <t>2024-01-13~2024-05-16</t>
  </si>
  <si>
    <t>RJ62UM7YKO46</t>
  </si>
  <si>
    <t>2024-01-09~2024-01-14</t>
  </si>
  <si>
    <t>RJ76NRQWLV25</t>
  </si>
  <si>
    <t>2024-01-02~2024-01-07</t>
  </si>
  <si>
    <t>RJ78U2LBV071</t>
  </si>
  <si>
    <t>RJ6396V2BL33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</si>
  <si>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天无酒店任何资料且超期；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天未在川内过夜</t>
    </r>
  </si>
  <si>
    <t>RJ34DP3I1C98</t>
  </si>
  <si>
    <t>RJ507DLNSF95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</si>
  <si>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人，酒店入住单为</t>
    </r>
    <r>
      <rPr>
        <sz val="10"/>
        <rFont val="Times New Roman"/>
        <charset val="134"/>
      </rPr>
      <t>20</t>
    </r>
    <r>
      <rPr>
        <sz val="10"/>
        <rFont val="方正仿宋"/>
        <charset val="134"/>
      </rPr>
      <t>人；审减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天超期；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</si>
  <si>
    <t>RJ20GEJ1IE37</t>
  </si>
  <si>
    <t>RJ25PEJN3X98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</si>
  <si>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天无发票；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</si>
  <si>
    <t>RJ12YO3PYP51</t>
  </si>
  <si>
    <t>2023-12-21~2024-03-26</t>
  </si>
  <si>
    <t>RJ48UZ2EET24</t>
  </si>
  <si>
    <t>2023-12-20~2023-12-23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</si>
  <si>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天无关系证明；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天未在川内过夜</t>
    </r>
  </si>
  <si>
    <t>RJ5707BGVU33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</si>
  <si>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天无关系证明；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天无发票；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</si>
  <si>
    <t>RJ38GLHZVA53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</si>
  <si>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天无关系证明；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天无酒店资料；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</si>
  <si>
    <t>RJ203XTION31</t>
  </si>
  <si>
    <t>RJ65NUL35K06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</si>
  <si>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天无发票；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天未在川内过夜</t>
    </r>
  </si>
  <si>
    <t>RJ63266MA070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</si>
  <si>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天无关系证明；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天无发票；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</si>
  <si>
    <t>RJ513F821B46</t>
  </si>
  <si>
    <t>2023-12-02~2023-12-05</t>
  </si>
  <si>
    <t>RJ677B3OOL84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</si>
  <si>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天无关系证明；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天无发票；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</si>
  <si>
    <t>RJ17HQ2OE812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</si>
  <si>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仿宋"/>
        <charset val="134"/>
      </rPr>
      <t>天，资料不全</t>
    </r>
  </si>
  <si>
    <t>RJ56ZUQN1N17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</si>
  <si>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"/>
        <charset val="134"/>
      </rPr>
      <t>天，川内入住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仿宋"/>
        <charset val="134"/>
      </rPr>
      <t>晚，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"/>
        <charset val="134"/>
      </rPr>
      <t>晚无发票</t>
    </r>
  </si>
  <si>
    <t>RJ262Y135461</t>
  </si>
  <si>
    <t>2023-11-24~2023-11-28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</si>
  <si>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"/>
        <charset val="134"/>
      </rPr>
      <t>天，川内入住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方正仿宋"/>
        <charset val="134"/>
      </rPr>
      <t>晚，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晚无发票</t>
    </r>
  </si>
  <si>
    <t>RJ39DZKUVS43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</si>
  <si>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"/>
        <charset val="134"/>
      </rPr>
      <t>天，川内入住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仿宋"/>
        <charset val="134"/>
      </rPr>
      <t>晚，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晚无资料</t>
    </r>
  </si>
  <si>
    <t>RJ50LRINCP28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</si>
  <si>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方正仿宋"/>
        <charset val="134"/>
      </rPr>
      <t>天，川内入住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仿宋"/>
        <charset val="134"/>
      </rPr>
      <t>晚，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"/>
        <charset val="134"/>
      </rPr>
      <t>晚无发票</t>
    </r>
  </si>
  <si>
    <t>RJ31RUUXL946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</si>
  <si>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"/>
        <charset val="134"/>
      </rPr>
      <t>天，川内入住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仿宋"/>
        <charset val="134"/>
      </rPr>
      <t>天，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晚无资料，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晚无发票</t>
    </r>
  </si>
  <si>
    <t>RJ066WN9FQ80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</si>
  <si>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6</t>
    </r>
    <r>
      <rPr>
        <sz val="10"/>
        <color theme="1"/>
        <rFont val="方正仿宋"/>
        <charset val="134"/>
      </rPr>
      <t>天，川内入住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仿宋"/>
        <charset val="134"/>
      </rPr>
      <t>晚，均无发票</t>
    </r>
  </si>
  <si>
    <t>RJ97IZ67U128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</si>
  <si>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"/>
        <charset val="134"/>
      </rPr>
      <t>天，川内入住</t>
    </r>
    <r>
      <rPr>
        <sz val="10"/>
        <color indexed="8"/>
        <rFont val="Times New Roman"/>
        <charset val="134"/>
      </rPr>
      <t>7</t>
    </r>
    <r>
      <rPr>
        <sz val="10"/>
        <color indexed="8"/>
        <rFont val="方正仿宋"/>
        <charset val="134"/>
      </rPr>
      <t>晚，</t>
    </r>
    <r>
      <rPr>
        <sz val="10"/>
        <color indexed="8"/>
        <rFont val="Times New Roman"/>
        <charset val="134"/>
      </rPr>
      <t>1</t>
    </r>
    <r>
      <rPr>
        <sz val="10"/>
        <color rgb="FF000000"/>
        <rFont val="方正仿宋"/>
        <charset val="134"/>
      </rPr>
      <t>晚</t>
    </r>
    <r>
      <rPr>
        <sz val="10"/>
        <color indexed="8"/>
        <rFont val="方正仿宋"/>
        <charset val="134"/>
      </rPr>
      <t>无发票</t>
    </r>
  </si>
  <si>
    <t>RJ92JGRL1E57</t>
  </si>
  <si>
    <t>RJ2117D6M368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</si>
  <si>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"/>
        <charset val="134"/>
      </rPr>
      <t>天，川内入住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仿宋"/>
        <charset val="134"/>
      </rPr>
      <t>晚，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晚无发票</t>
    </r>
  </si>
  <si>
    <t>RJ38Q6FVU036</t>
  </si>
  <si>
    <t>RJ91MLYY3414</t>
  </si>
  <si>
    <t>RJ4002OQLC00</t>
  </si>
  <si>
    <t>RJ45600L0Y87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</si>
  <si>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"/>
        <charset val="134"/>
      </rPr>
      <t>天，川内入住</t>
    </r>
    <r>
      <rPr>
        <sz val="10"/>
        <color theme="1"/>
        <rFont val="Times New Roman"/>
        <charset val="134"/>
      </rPr>
      <t>7</t>
    </r>
    <r>
      <rPr>
        <sz val="10"/>
        <color theme="1"/>
        <rFont val="方正仿宋"/>
        <charset val="134"/>
      </rPr>
      <t>晚，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晚无发票</t>
    </r>
  </si>
  <si>
    <t>RJ522Q6FYL37</t>
  </si>
  <si>
    <t>RJ73EUTSXH22</t>
  </si>
  <si>
    <t>RJ88UJZ17K03</t>
  </si>
  <si>
    <r>
      <rPr>
        <sz val="10"/>
        <color indexed="8"/>
        <rFont val="方正仿宋"/>
        <charset val="134"/>
      </rPr>
      <t>审减</t>
    </r>
    <r>
      <rPr>
        <sz val="10"/>
        <color indexed="8"/>
        <rFont val="Times New Roman"/>
        <charset val="134"/>
      </rPr>
      <t>1</t>
    </r>
    <r>
      <rPr>
        <sz val="10"/>
        <color indexed="8"/>
        <rFont val="方正仿宋"/>
        <charset val="134"/>
      </rPr>
      <t>天，川内入住</t>
    </r>
    <r>
      <rPr>
        <sz val="10"/>
        <color indexed="8"/>
        <rFont val="Times New Roman"/>
        <charset val="134"/>
      </rPr>
      <t>7</t>
    </r>
    <r>
      <rPr>
        <sz val="10"/>
        <color indexed="8"/>
        <rFont val="方正仿宋"/>
        <charset val="134"/>
      </rPr>
      <t>晚</t>
    </r>
  </si>
  <si>
    <t>RJ10J9HW6746</t>
  </si>
  <si>
    <r>
      <rPr>
        <sz val="10"/>
        <color theme="1"/>
        <rFont val="方正仿宋"/>
        <charset val="134"/>
      </rPr>
      <t>审减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方正仿宋"/>
        <charset val="134"/>
      </rPr>
      <t>天，川内入住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仿宋"/>
        <charset val="134"/>
      </rPr>
      <t>晚，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"/>
        <charset val="134"/>
      </rPr>
      <t>晚无发票，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"/>
        <charset val="134"/>
      </rPr>
      <t>天无资料</t>
    </r>
  </si>
  <si>
    <t>RJ829YV0QK62</t>
  </si>
  <si>
    <t>RJ74E4EH0W36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</si>
  <si>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天无发票；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天未在川内过夜。</t>
    </r>
  </si>
  <si>
    <t>RJ7421TKLD65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</si>
  <si>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天无发票；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天未在川内过夜。</t>
    </r>
  </si>
  <si>
    <t>RJ68SN9ROQ43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</si>
  <si>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天无发票；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天未在川内过夜。</t>
    </r>
  </si>
  <si>
    <t>RJ52AS07UN75</t>
  </si>
  <si>
    <t>510109231023000046</t>
  </si>
  <si>
    <t>RJ480Y0D6O66</t>
  </si>
  <si>
    <t>RJ13DVB60F88</t>
  </si>
  <si>
    <t>2023-10-22~2024-03-27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</si>
  <si>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天无发票</t>
    </r>
    <r>
      <rPr>
        <sz val="10"/>
        <rFont val="方正仿宋"/>
        <charset val="134"/>
      </rPr>
      <t>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</si>
  <si>
    <t>RJ98O5TTBF16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</si>
  <si>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天无关系证明；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天无发票；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天无酒店资料；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</si>
  <si>
    <t>RJ20DWMS5T52</t>
  </si>
  <si>
    <t>510109231019000072</t>
  </si>
  <si>
    <t>RJ98OY4FHC75</t>
  </si>
  <si>
    <t>RJ44UPY6SG26</t>
  </si>
  <si>
    <t>510109231015000014</t>
  </si>
  <si>
    <t>RJ22R0KBQF62</t>
  </si>
  <si>
    <t>510109231018000070</t>
  </si>
  <si>
    <t>510109231013000032</t>
  </si>
  <si>
    <t>RJ07X38W5010</t>
  </si>
  <si>
    <t>510109231010000072</t>
  </si>
  <si>
    <t>RJ34PVNWMP26</t>
  </si>
  <si>
    <t>RJ0715ZHNK01</t>
  </si>
  <si>
    <t>2024-03-17~2024-03-22</t>
  </si>
  <si>
    <t>RJ457KZVZZ68</t>
  </si>
  <si>
    <t>510109231007000018</t>
  </si>
  <si>
    <t>510109231005000032</t>
  </si>
  <si>
    <t>510109231005000036</t>
  </si>
  <si>
    <t>2023-10-13~2024-03-18</t>
  </si>
  <si>
    <t>RJ6724H2KQ83</t>
  </si>
  <si>
    <t>RJ575ZQBU317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</si>
  <si>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天无发票；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天未在川内过夜。不符合补助标准，全部审减</t>
    </r>
  </si>
  <si>
    <t>RJ48XWIJEC17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</si>
  <si>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</t>
    </r>
    <r>
      <rPr>
        <sz val="10"/>
        <rFont val="方正仿宋"/>
        <charset val="134"/>
      </rPr>
      <t>无发票</t>
    </r>
    <r>
      <rPr>
        <sz val="10"/>
        <rFont val="方正仿宋"/>
        <charset val="134"/>
      </rPr>
      <t>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</si>
  <si>
    <t>RJ65673NGS73</t>
  </si>
  <si>
    <t>RJ82Z8Z4WY17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</si>
  <si>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天无酒店资料；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天无发票</t>
    </r>
    <r>
      <rPr>
        <sz val="10"/>
        <rFont val="方正仿宋"/>
        <charset val="134"/>
      </rPr>
      <t>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</si>
  <si>
    <t>RJ42MAVBW218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</si>
  <si>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</si>
  <si>
    <t>RJ40FMAAO905</t>
  </si>
  <si>
    <t>RJ555UTQZI12</t>
  </si>
  <si>
    <t>RJ85KTOK4U41</t>
  </si>
  <si>
    <t>2023-09-22~2024-03-27</t>
  </si>
  <si>
    <t xml:space="preserve"> RJ96PJWZ5C11</t>
  </si>
  <si>
    <t>RJ82HWBJ4X91</t>
  </si>
  <si>
    <t>2024-03-10~2024-03-15</t>
  </si>
  <si>
    <t>RJ01UAK5M932</t>
  </si>
  <si>
    <t>2024-03-07~2024-03-12</t>
  </si>
  <si>
    <t>RJ29V6IU3G76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</si>
  <si>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天，无资料</t>
    </r>
  </si>
  <si>
    <t>RJ59IQH9AT53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</si>
  <si>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天无酒店入住确认单；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</si>
  <si>
    <t>四川锋行国际旅行社2023实际接待来川旅游境外游客人天数总量表</t>
  </si>
  <si>
    <r>
      <rPr>
        <sz val="10"/>
        <color theme="1"/>
        <rFont val="Times New Roman"/>
        <charset val="134"/>
      </rPr>
      <t xml:space="preserve">510104231026000056
</t>
    </r>
    <r>
      <rPr>
        <sz val="10"/>
        <color rgb="FFFF0000"/>
        <rFont val="Times New Roman"/>
        <charset val="134"/>
      </rPr>
      <t>RJ19OOA6V773</t>
    </r>
  </si>
  <si>
    <r>
      <rPr>
        <sz val="10"/>
        <color theme="1"/>
        <rFont val="Times New Roman"/>
        <charset val="134"/>
      </rPr>
      <t xml:space="preserve">510104231225000030
</t>
    </r>
    <r>
      <rPr>
        <sz val="10"/>
        <color rgb="FFFF0000"/>
        <rFont val="Times New Roman"/>
        <charset val="134"/>
      </rPr>
      <t>RJ74QRQOI806</t>
    </r>
  </si>
  <si>
    <r>
      <rPr>
        <sz val="10"/>
        <color theme="1"/>
        <rFont val="Times New Roman"/>
        <charset val="134"/>
      </rPr>
      <t xml:space="preserve">510104231225000032
</t>
    </r>
    <r>
      <rPr>
        <sz val="10"/>
        <color rgb="FFFF0000"/>
        <rFont val="Times New Roman"/>
        <charset val="134"/>
      </rPr>
      <t>RJ07ZFNIYF04</t>
    </r>
  </si>
  <si>
    <r>
      <rPr>
        <sz val="10"/>
        <color theme="1"/>
        <rFont val="Times New Roman"/>
        <charset val="134"/>
      </rPr>
      <t xml:space="preserve">510104231220000022
</t>
    </r>
    <r>
      <rPr>
        <sz val="10"/>
        <color rgb="FFFF0000"/>
        <rFont val="Times New Roman"/>
        <charset val="134"/>
      </rPr>
      <t>RJ44UNFTVU16</t>
    </r>
  </si>
  <si>
    <t>2023-12-22~2023-12-30</t>
  </si>
  <si>
    <r>
      <rPr>
        <sz val="10"/>
        <color theme="1"/>
        <rFont val="Times New Roman"/>
        <charset val="134"/>
      </rPr>
      <t xml:space="preserve">510104231220000030
</t>
    </r>
    <r>
      <rPr>
        <sz val="10"/>
        <color rgb="FFFF0000"/>
        <rFont val="Times New Roman"/>
        <charset val="134"/>
      </rPr>
      <t>RJ01E9N73858</t>
    </r>
  </si>
  <si>
    <r>
      <rPr>
        <sz val="10"/>
        <color theme="1"/>
        <rFont val="Times New Roman"/>
        <charset val="134"/>
      </rPr>
      <t xml:space="preserve">510104231218000068
</t>
    </r>
    <r>
      <rPr>
        <sz val="10"/>
        <color rgb="FFFF0000"/>
        <rFont val="Times New Roman"/>
        <charset val="134"/>
      </rPr>
      <t>RJ64X7N1SI26</t>
    </r>
  </si>
  <si>
    <r>
      <rPr>
        <sz val="10"/>
        <color theme="1"/>
        <rFont val="Times New Roman"/>
        <charset val="134"/>
      </rPr>
      <t xml:space="preserve">510104231213000040
</t>
    </r>
    <r>
      <rPr>
        <sz val="10"/>
        <color rgb="FFFF0000"/>
        <rFont val="Times New Roman"/>
        <charset val="134"/>
      </rPr>
      <t>RJ82723TKM37</t>
    </r>
  </si>
  <si>
    <t>2023-12-15~2023-12-23</t>
  </si>
  <si>
    <r>
      <rPr>
        <sz val="10"/>
        <color theme="1"/>
        <rFont val="Times New Roman"/>
        <charset val="134"/>
      </rPr>
      <t xml:space="preserve">510104231214000040
</t>
    </r>
    <r>
      <rPr>
        <sz val="10"/>
        <color rgb="FFFF0000"/>
        <rFont val="Times New Roman"/>
        <charset val="134"/>
      </rPr>
      <t>RJ62G31D0952</t>
    </r>
  </si>
  <si>
    <r>
      <rPr>
        <sz val="10"/>
        <color theme="1"/>
        <rFont val="Times New Roman"/>
        <charset val="134"/>
      </rPr>
      <t xml:space="preserve">510104231214000066
</t>
    </r>
    <r>
      <rPr>
        <sz val="10"/>
        <color rgb="FFFF0000"/>
        <rFont val="Times New Roman"/>
        <charset val="134"/>
      </rPr>
      <t>RJ71WWINCO06</t>
    </r>
  </si>
  <si>
    <r>
      <rPr>
        <sz val="10"/>
        <color theme="1"/>
        <rFont val="Times New Roman"/>
        <charset val="134"/>
      </rPr>
      <t xml:space="preserve">510104231211000032
</t>
    </r>
    <r>
      <rPr>
        <sz val="10"/>
        <color rgb="FFFF0000"/>
        <rFont val="Times New Roman"/>
        <charset val="134"/>
      </rPr>
      <t>RJ99DJCR3W10</t>
    </r>
  </si>
  <si>
    <t>2023-12-11~2023-12-19</t>
  </si>
  <si>
    <r>
      <rPr>
        <sz val="10"/>
        <color theme="1"/>
        <rFont val="Times New Roman"/>
        <charset val="134"/>
      </rPr>
      <t xml:space="preserve">510104231211000024
</t>
    </r>
    <r>
      <rPr>
        <sz val="10"/>
        <color rgb="FFFF0000"/>
        <rFont val="Times New Roman"/>
        <charset val="134"/>
      </rPr>
      <t>RJ38MV06FN12</t>
    </r>
  </si>
  <si>
    <r>
      <rPr>
        <sz val="10"/>
        <color theme="1"/>
        <rFont val="Times New Roman"/>
        <charset val="134"/>
      </rPr>
      <t xml:space="preserve">510104231208000058
</t>
    </r>
    <r>
      <rPr>
        <sz val="10"/>
        <color rgb="FFFF0000"/>
        <rFont val="Times New Roman"/>
        <charset val="134"/>
      </rPr>
      <t>RJ86GHGS2X67</t>
    </r>
  </si>
  <si>
    <r>
      <rPr>
        <sz val="10"/>
        <color theme="1"/>
        <rFont val="Times New Roman"/>
        <charset val="134"/>
      </rPr>
      <t xml:space="preserve">510104231207000020
</t>
    </r>
    <r>
      <rPr>
        <sz val="10"/>
        <color rgb="FFFF0000"/>
        <rFont val="Times New Roman"/>
        <charset val="134"/>
      </rPr>
      <t>RJ21VW1OWT88</t>
    </r>
  </si>
  <si>
    <t>2023-12-08~2023-12-16</t>
  </si>
  <si>
    <r>
      <rPr>
        <sz val="10"/>
        <color theme="1"/>
        <rFont val="Times New Roman"/>
        <charset val="134"/>
      </rPr>
      <t xml:space="preserve">510104231204000068
</t>
    </r>
    <r>
      <rPr>
        <sz val="10"/>
        <color rgb="FFFF0000"/>
        <rFont val="Times New Roman"/>
        <charset val="134"/>
      </rPr>
      <t>RJ20BW7XI163</t>
    </r>
  </si>
  <si>
    <r>
      <rPr>
        <sz val="10"/>
        <color theme="1"/>
        <rFont val="Times New Roman"/>
        <charset val="134"/>
      </rPr>
      <t xml:space="preserve">510104231201000036
</t>
    </r>
    <r>
      <rPr>
        <sz val="10"/>
        <color rgb="FFFF0000"/>
        <rFont val="Times New Roman"/>
        <charset val="134"/>
      </rPr>
      <t>RJ228KQMKA82</t>
    </r>
  </si>
  <si>
    <t>2023-12-04~2023-12-12</t>
  </si>
  <si>
    <r>
      <rPr>
        <sz val="10"/>
        <color theme="1"/>
        <rFont val="Times New Roman"/>
        <charset val="134"/>
      </rPr>
      <t xml:space="preserve">510104231130000062
</t>
    </r>
    <r>
      <rPr>
        <sz val="10"/>
        <color rgb="FFFF0000"/>
        <rFont val="Times New Roman"/>
        <charset val="134"/>
      </rPr>
      <t>RJ33O24U8U74</t>
    </r>
  </si>
  <si>
    <t>2023-12-01~2023-12-09</t>
  </si>
  <si>
    <r>
      <rPr>
        <sz val="10"/>
        <color theme="1"/>
        <rFont val="Times New Roman"/>
        <charset val="134"/>
      </rPr>
      <t xml:space="preserve">510104231124000056
 </t>
    </r>
    <r>
      <rPr>
        <sz val="10"/>
        <color rgb="FFFF0000"/>
        <rFont val="Times New Roman"/>
        <charset val="134"/>
      </rPr>
      <t>RJ83B8K8NQ66</t>
    </r>
  </si>
  <si>
    <r>
      <rPr>
        <sz val="10"/>
        <color theme="1"/>
        <rFont val="Times New Roman"/>
        <charset val="134"/>
      </rPr>
      <t xml:space="preserve">510104231123000050
</t>
    </r>
    <r>
      <rPr>
        <sz val="10"/>
        <color rgb="FFFF0000"/>
        <rFont val="Times New Roman"/>
        <charset val="134"/>
      </rPr>
      <t>RJ70OVLBXL27</t>
    </r>
  </si>
  <si>
    <t>2023-11-24~2023-12-02</t>
  </si>
  <si>
    <r>
      <rPr>
        <sz val="10"/>
        <color theme="1"/>
        <rFont val="Times New Roman"/>
        <charset val="134"/>
      </rPr>
      <t xml:space="preserve">510104231120000034
</t>
    </r>
    <r>
      <rPr>
        <sz val="10"/>
        <color rgb="FFFF0000"/>
        <rFont val="Times New Roman"/>
        <charset val="134"/>
      </rPr>
      <t>RJ908SENA688</t>
    </r>
  </si>
  <si>
    <r>
      <rPr>
        <sz val="10"/>
        <color theme="1"/>
        <rFont val="Times New Roman"/>
        <charset val="134"/>
      </rPr>
      <t xml:space="preserve">510104231120000036
</t>
    </r>
    <r>
      <rPr>
        <sz val="10"/>
        <color rgb="FFFF0000"/>
        <rFont val="Times New Roman"/>
        <charset val="134"/>
      </rPr>
      <t>RJ579CR0UM51</t>
    </r>
  </si>
  <si>
    <t>2023-11-20~2023-11-28</t>
  </si>
  <si>
    <r>
      <rPr>
        <sz val="10"/>
        <color theme="1"/>
        <rFont val="Times New Roman"/>
        <charset val="134"/>
      </rPr>
      <t xml:space="preserve">510104231106000154
</t>
    </r>
    <r>
      <rPr>
        <sz val="10"/>
        <color rgb="FFFF0000"/>
        <rFont val="Times New Roman"/>
        <charset val="134"/>
      </rPr>
      <t>RJ03260PRW74</t>
    </r>
  </si>
  <si>
    <r>
      <rPr>
        <sz val="10"/>
        <color theme="1"/>
        <rFont val="Times New Roman"/>
        <charset val="134"/>
      </rPr>
      <t xml:space="preserve">510104231106000108
</t>
    </r>
    <r>
      <rPr>
        <sz val="10"/>
        <color rgb="FFFF0000"/>
        <rFont val="Times New Roman"/>
        <charset val="134"/>
      </rPr>
      <t>RJ143UPUF203</t>
    </r>
  </si>
  <si>
    <r>
      <rPr>
        <sz val="10"/>
        <color theme="1"/>
        <rFont val="Times New Roman"/>
        <charset val="134"/>
      </rPr>
      <t xml:space="preserve">510104231106000092
</t>
    </r>
    <r>
      <rPr>
        <sz val="10"/>
        <color rgb="FFFF0000"/>
        <rFont val="Times New Roman"/>
        <charset val="134"/>
      </rPr>
      <t>RJ46YFIY7W18</t>
    </r>
  </si>
  <si>
    <r>
      <rPr>
        <sz val="10"/>
        <color theme="1"/>
        <rFont val="Times New Roman"/>
        <charset val="134"/>
      </rPr>
      <t xml:space="preserve">510104231106000072
</t>
    </r>
    <r>
      <rPr>
        <sz val="10"/>
        <color rgb="FFFF0000"/>
        <rFont val="Times New Roman"/>
        <charset val="134"/>
      </rPr>
      <t>RJ473U62XH72</t>
    </r>
  </si>
  <si>
    <r>
      <rPr>
        <sz val="10"/>
        <color theme="1"/>
        <rFont val="Times New Roman"/>
        <charset val="134"/>
      </rPr>
      <t xml:space="preserve">510104231030000070
</t>
    </r>
    <r>
      <rPr>
        <sz val="10"/>
        <color rgb="FFFF0000"/>
        <rFont val="Times New Roman"/>
        <charset val="134"/>
      </rPr>
      <t>RJ734PLC9H90</t>
    </r>
  </si>
  <si>
    <r>
      <rPr>
        <sz val="10"/>
        <color theme="1"/>
        <rFont val="Times New Roman"/>
        <charset val="134"/>
      </rPr>
      <t xml:space="preserve">510104231026000110
</t>
    </r>
    <r>
      <rPr>
        <sz val="10"/>
        <color rgb="FFFF0000"/>
        <rFont val="Times New Roman"/>
        <charset val="134"/>
      </rPr>
      <t>RJ974DM8HJ23</t>
    </r>
  </si>
  <si>
    <t>2023-10-27~2023-11-04</t>
  </si>
  <si>
    <r>
      <rPr>
        <sz val="10"/>
        <color theme="1"/>
        <rFont val="Times New Roman"/>
        <charset val="134"/>
      </rPr>
      <t xml:space="preserve">510104231025000034
</t>
    </r>
    <r>
      <rPr>
        <sz val="10"/>
        <color rgb="FFFF0000"/>
        <rFont val="Times New Roman"/>
        <charset val="134"/>
      </rPr>
      <t>RJ40Z4UGIG07</t>
    </r>
  </si>
  <si>
    <r>
      <rPr>
        <sz val="10"/>
        <color theme="1"/>
        <rFont val="Times New Roman"/>
        <charset val="134"/>
      </rPr>
      <t xml:space="preserve">510104231020000262
</t>
    </r>
    <r>
      <rPr>
        <sz val="10"/>
        <color rgb="FFFF0000"/>
        <rFont val="Times New Roman"/>
        <charset val="134"/>
      </rPr>
      <t>RJ38UU6G7V52</t>
    </r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</si>
  <si>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人，申报游客为内地人</t>
    </r>
  </si>
  <si>
    <r>
      <rPr>
        <sz val="10"/>
        <color theme="1"/>
        <rFont val="Times New Roman"/>
        <charset val="134"/>
      </rPr>
      <t xml:space="preserve">510104231020000148
</t>
    </r>
    <r>
      <rPr>
        <sz val="10"/>
        <color rgb="FFFF0000"/>
        <rFont val="Times New Roman"/>
        <charset val="134"/>
      </rPr>
      <t>RJ46D7IXLK41</t>
    </r>
  </si>
  <si>
    <r>
      <rPr>
        <sz val="10"/>
        <color theme="1"/>
        <rFont val="Times New Roman"/>
        <charset val="134"/>
      </rPr>
      <t xml:space="preserve">510104231018000285
</t>
    </r>
    <r>
      <rPr>
        <sz val="10"/>
        <color rgb="FFFF0000"/>
        <rFont val="Times New Roman"/>
        <charset val="134"/>
      </rPr>
      <t>RJ3363G7ZV52</t>
    </r>
  </si>
  <si>
    <t>2023-10-18~2023-10-29</t>
  </si>
  <si>
    <r>
      <rPr>
        <sz val="10"/>
        <color theme="1"/>
        <rFont val="Times New Roman"/>
        <charset val="134"/>
      </rPr>
      <t xml:space="preserve">510104231019000324
</t>
    </r>
    <r>
      <rPr>
        <sz val="10"/>
        <color rgb="FFFF0000"/>
        <rFont val="Times New Roman"/>
        <charset val="134"/>
      </rPr>
      <t>RJ67E206R483</t>
    </r>
  </si>
  <si>
    <r>
      <rPr>
        <sz val="10"/>
        <color theme="1"/>
        <rFont val="Times New Roman"/>
        <charset val="134"/>
      </rPr>
      <t xml:space="preserve">510104231016000238
</t>
    </r>
    <r>
      <rPr>
        <sz val="10"/>
        <color rgb="FFFF0000"/>
        <rFont val="Times New Roman"/>
        <charset val="134"/>
      </rPr>
      <t>RJ823W7JCR36</t>
    </r>
  </si>
  <si>
    <r>
      <rPr>
        <sz val="10"/>
        <color theme="1"/>
        <rFont val="Times New Roman"/>
        <charset val="134"/>
      </rPr>
      <t xml:space="preserve">510104231016000152
</t>
    </r>
    <r>
      <rPr>
        <sz val="10"/>
        <color rgb="FFFF0000"/>
        <rFont val="Times New Roman"/>
        <charset val="134"/>
      </rPr>
      <t>RJ25ZOVPRE68</t>
    </r>
  </si>
  <si>
    <r>
      <rPr>
        <sz val="10"/>
        <color theme="1"/>
        <rFont val="Times New Roman"/>
        <charset val="134"/>
      </rPr>
      <t xml:space="preserve">510104231011000152
</t>
    </r>
    <r>
      <rPr>
        <sz val="10"/>
        <color rgb="FFFF0000"/>
        <rFont val="Times New Roman"/>
        <charset val="134"/>
      </rPr>
      <t>RJ56SRSIN067</t>
    </r>
  </si>
  <si>
    <r>
      <rPr>
        <sz val="10"/>
        <color theme="1"/>
        <rFont val="Times New Roman"/>
        <charset val="134"/>
      </rPr>
      <t xml:space="preserve">510104231009000086
</t>
    </r>
    <r>
      <rPr>
        <sz val="10"/>
        <color rgb="FFFF0000"/>
        <rFont val="Times New Roman"/>
        <charset val="134"/>
      </rPr>
      <t>RJ50F6AE3472</t>
    </r>
  </si>
  <si>
    <r>
      <rPr>
        <sz val="10"/>
        <color theme="1"/>
        <rFont val="Times New Roman"/>
        <charset val="134"/>
      </rPr>
      <t xml:space="preserve">510104230928000072
</t>
    </r>
    <r>
      <rPr>
        <sz val="10"/>
        <color rgb="FFFF0000"/>
        <rFont val="Times New Roman"/>
        <charset val="134"/>
      </rPr>
      <t>RJ06KT05UY54</t>
    </r>
  </si>
  <si>
    <r>
      <rPr>
        <sz val="10"/>
        <color theme="1"/>
        <rFont val="Times New Roman"/>
        <charset val="134"/>
      </rPr>
      <t xml:space="preserve">510104230918000164
</t>
    </r>
    <r>
      <rPr>
        <sz val="10"/>
        <color rgb="FFFF0000"/>
        <rFont val="Times New Roman"/>
        <charset val="134"/>
      </rPr>
      <t>RJ6769UGVL78</t>
    </r>
  </si>
  <si>
    <r>
      <rPr>
        <sz val="10"/>
        <color theme="1"/>
        <rFont val="Times New Roman"/>
        <charset val="134"/>
      </rPr>
      <t xml:space="preserve">510104230911000138
</t>
    </r>
    <r>
      <rPr>
        <sz val="10"/>
        <color rgb="FFFF0000"/>
        <rFont val="Times New Roman"/>
        <charset val="134"/>
      </rPr>
      <t>RJ56APSP8D04</t>
    </r>
  </si>
  <si>
    <r>
      <rPr>
        <sz val="10"/>
        <color theme="1"/>
        <rFont val="Times New Roman"/>
        <charset val="134"/>
      </rPr>
      <t xml:space="preserve">510104230612000127
</t>
    </r>
    <r>
      <rPr>
        <sz val="10"/>
        <color rgb="FFFF0000"/>
        <rFont val="Times New Roman"/>
        <charset val="134"/>
      </rPr>
      <t>RJ75TOLGQR60</t>
    </r>
  </si>
  <si>
    <t>2023-06-13~2023-06-20</t>
  </si>
  <si>
    <r>
      <rPr>
        <sz val="10"/>
        <color theme="1"/>
        <rFont val="Times New Roman"/>
        <charset val="134"/>
      </rPr>
      <t xml:space="preserve">510104230605000144
</t>
    </r>
    <r>
      <rPr>
        <sz val="10"/>
        <color rgb="FFFF0000"/>
        <rFont val="Times New Roman"/>
        <charset val="134"/>
      </rPr>
      <t>RJ38LCGIIQ96</t>
    </r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</si>
  <si>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方正仿宋"/>
        <charset val="134"/>
      </rPr>
      <t>新加坡</t>
    </r>
  </si>
  <si>
    <r>
      <rPr>
        <sz val="10"/>
        <color theme="1"/>
        <rFont val="Times New Roman"/>
        <charset val="134"/>
      </rPr>
      <t xml:space="preserve">510104230529000084
</t>
    </r>
    <r>
      <rPr>
        <sz val="10"/>
        <color rgb="FFFF0000"/>
        <rFont val="Times New Roman"/>
        <charset val="134"/>
      </rPr>
      <t>RJ86ZQ6CR915</t>
    </r>
  </si>
  <si>
    <t>成都中国旅行社2023实际接待来川旅游境外游客人天数总量表</t>
  </si>
  <si>
    <t>RJ05MVNEB280</t>
  </si>
  <si>
    <t>2023-12-02~2023-12-10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</si>
  <si>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天无酒店资料；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  <r>
      <rPr>
        <sz val="10"/>
        <rFont val="Times New Roman"/>
        <charset val="134"/>
      </rPr>
      <t xml:space="preserve"> 
</t>
    </r>
  </si>
  <si>
    <t>RJ04PKZD9E94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</si>
  <si>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天无酒店资料；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  <r>
      <rPr>
        <sz val="10"/>
        <rFont val="Times New Roman"/>
        <charset val="134"/>
      </rPr>
      <t xml:space="preserve">
</t>
    </r>
  </si>
  <si>
    <t>RJ028FF1FX90</t>
  </si>
  <si>
    <t>2023-05-23~2023-05-30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</si>
  <si>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天无酒店资料；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  <r>
      <rPr>
        <sz val="10"/>
        <rFont val="Times New Roman"/>
        <charset val="134"/>
      </rPr>
      <t xml:space="preserve">
</t>
    </r>
  </si>
  <si>
    <t>RJ11DD6L5O37</t>
  </si>
  <si>
    <t>2023-06-13~2024-03-20</t>
  </si>
  <si>
    <t>RJ56HQECVQ58</t>
  </si>
  <si>
    <t>2023-08-29~2023-09-12</t>
  </si>
  <si>
    <t>RJ04LGB8HP15</t>
  </si>
  <si>
    <t>RJ53SWV2BO70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</si>
  <si>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天无酒店资料；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  <r>
      <rPr>
        <sz val="10"/>
        <rFont val="Times New Roman"/>
        <charset val="134"/>
      </rPr>
      <t xml:space="preserve">
</t>
    </r>
  </si>
  <si>
    <t>RJ23J26UUF00</t>
  </si>
  <si>
    <t>RJ11AJY52A46</t>
  </si>
  <si>
    <t>RJ85Y8O51B75</t>
  </si>
  <si>
    <t>2023-11-14~2023-11-22</t>
  </si>
  <si>
    <t>RJ05P26EL586</t>
  </si>
  <si>
    <t>2023-11-21~2023-11-29</t>
  </si>
  <si>
    <t>RJ51MN730K67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</si>
  <si>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6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5</t>
    </r>
    <r>
      <rPr>
        <sz val="10"/>
        <rFont val="方正仿宋"/>
        <charset val="134"/>
      </rPr>
      <t>天无酒店资料；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  <r>
      <rPr>
        <sz val="10"/>
        <rFont val="Times New Roman"/>
        <charset val="134"/>
      </rPr>
      <t xml:space="preserve">
</t>
    </r>
    <r>
      <rPr>
        <sz val="10"/>
        <rFont val="方正仿宋"/>
        <charset val="134"/>
      </rPr>
      <t>无</t>
    </r>
  </si>
  <si>
    <t>RJ914YGDK278</t>
  </si>
  <si>
    <t>RJ2965LYZK20</t>
  </si>
  <si>
    <t>RJ69USAA8982</t>
  </si>
  <si>
    <t>RJ34JR6NBW44</t>
  </si>
  <si>
    <t>RJ317EQW2398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</si>
  <si>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天无关系证明；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  <r>
      <rPr>
        <sz val="10"/>
        <rFont val="Times New Roman"/>
        <charset val="134"/>
      </rPr>
      <t xml:space="preserve">
</t>
    </r>
  </si>
  <si>
    <t>RJ214VP31782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</si>
  <si>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天，未在川内过夜</t>
    </r>
    <r>
      <rPr>
        <sz val="10"/>
        <rFont val="Times New Roman"/>
        <charset val="134"/>
      </rPr>
      <t xml:space="preserve">
</t>
    </r>
  </si>
  <si>
    <t>RJ90UUT83002</t>
  </si>
  <si>
    <t>RJ51GK0J8042</t>
  </si>
  <si>
    <t>RJ518TRJA585</t>
  </si>
  <si>
    <t>RJ758K8ZCB32</t>
  </si>
  <si>
    <t>RJ4543CPM454</t>
  </si>
  <si>
    <t>RJ27BM94XO73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</si>
  <si>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天无关系证明；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</si>
  <si>
    <t>RJ43DNSHRS22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</si>
  <si>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天由其他旅行社代订酒店缺少相关证明；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  <r>
      <rPr>
        <sz val="10"/>
        <rFont val="Times New Roman"/>
        <charset val="134"/>
      </rPr>
      <t xml:space="preserve">
</t>
    </r>
  </si>
  <si>
    <t>RJ04PX2KLU45</t>
  </si>
  <si>
    <t>2023-09-15~2023-09-19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</si>
  <si>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4</t>
    </r>
    <r>
      <rPr>
        <sz val="10"/>
        <rFont val="方正仿宋"/>
        <charset val="134"/>
      </rPr>
      <t>人，酒店确认单仅</t>
    </r>
    <r>
      <rPr>
        <sz val="10"/>
        <rFont val="Times New Roman"/>
        <charset val="134"/>
      </rPr>
      <t>25</t>
    </r>
    <r>
      <rPr>
        <sz val="10"/>
        <rFont val="方正仿宋"/>
        <charset val="134"/>
      </rPr>
      <t>人；审减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天无关系证明；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  <r>
      <rPr>
        <sz val="10"/>
        <rFont val="Times New Roman"/>
        <charset val="134"/>
      </rPr>
      <t xml:space="preserve">
</t>
    </r>
  </si>
  <si>
    <t>RJ55I7TC5A46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</si>
  <si>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3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天无关系证明；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  <r>
      <rPr>
        <sz val="10"/>
        <rFont val="Times New Roman"/>
        <charset val="134"/>
      </rPr>
      <t xml:space="preserve">
</t>
    </r>
  </si>
  <si>
    <t>RJ89R4HK3I98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</si>
  <si>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天无关系证明；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  <r>
      <rPr>
        <sz val="10"/>
        <rFont val="Times New Roman"/>
        <charset val="134"/>
      </rPr>
      <t xml:space="preserve">
</t>
    </r>
  </si>
  <si>
    <r>
      <rPr>
        <b/>
        <sz val="10"/>
        <rFont val="方正仿宋"/>
        <charset val="134"/>
      </rPr>
      <t>合计</t>
    </r>
  </si>
  <si>
    <t>四川曙光国际旅行社2023实际接待来川旅游境外游客人天数总量表</t>
  </si>
  <si>
    <t xml:space="preserve">RJ40ZG8VEV27 </t>
  </si>
  <si>
    <t>2023-11-27~2023-11-29</t>
  </si>
  <si>
    <t>RJ11X1DFXH07</t>
  </si>
  <si>
    <t>2023-06-26~2023-07-07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</si>
  <si>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9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8</t>
    </r>
    <r>
      <rPr>
        <sz val="10"/>
        <rFont val="方正仿宋"/>
        <charset val="134"/>
      </rPr>
      <t>天无发票；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</si>
  <si>
    <t>RJ145NWATG61</t>
  </si>
  <si>
    <r>
      <rPr>
        <sz val="10"/>
        <rFont val="方正仿宋"/>
        <charset val="134"/>
      </rPr>
      <t>审减</t>
    </r>
    <r>
      <rPr>
        <sz val="10"/>
        <rFont val="Times New Roman"/>
        <charset val="134"/>
      </rPr>
      <t>2</t>
    </r>
    <r>
      <rPr>
        <sz val="10"/>
        <rFont val="方正仿宋"/>
        <charset val="134"/>
      </rPr>
      <t>天，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天无酒店任何资料；</t>
    </r>
    <r>
      <rPr>
        <sz val="10"/>
        <rFont val="Times New Roman"/>
        <charset val="134"/>
      </rPr>
      <t>1</t>
    </r>
    <r>
      <rPr>
        <sz val="10"/>
        <rFont val="方正仿宋"/>
        <charset val="134"/>
      </rPr>
      <t>天未在川内过夜</t>
    </r>
  </si>
  <si>
    <t>RJ29KJNX1J67</t>
  </si>
  <si>
    <t>RJ9573ZZDJ56</t>
  </si>
  <si>
    <t>RJ776OZT5J20</t>
  </si>
  <si>
    <t>RJ57KI8EPK01</t>
  </si>
  <si>
    <t>RJ9644U24Z73</t>
  </si>
  <si>
    <t>RJ3947XNNB28</t>
  </si>
  <si>
    <t>RJ13TG0TMU16</t>
  </si>
  <si>
    <t>RJ483RNPDP71</t>
  </si>
  <si>
    <t>RJ03924WWH23</t>
  </si>
  <si>
    <t>RJ73ZVF95053</t>
  </si>
  <si>
    <t>RJ41GAYFES96</t>
  </si>
  <si>
    <t>RJ64B3YRZB41</t>
  </si>
  <si>
    <t>RJ30MZAAFA20</t>
  </si>
  <si>
    <t>GN04K2HQOJ20</t>
  </si>
  <si>
    <t>RJ24FU56IY86</t>
  </si>
  <si>
    <r>
      <rPr>
        <sz val="10"/>
        <color theme="1"/>
        <rFont val="方正仿宋"/>
        <charset val="134"/>
      </rPr>
      <t>成都市</t>
    </r>
    <r>
      <rPr>
        <sz val="10"/>
        <color theme="1"/>
        <rFont val="Times New Roman"/>
        <charset val="134"/>
      </rPr>
      <t>,</t>
    </r>
    <r>
      <rPr>
        <sz val="10"/>
        <color theme="1"/>
        <rFont val="方正仿宋"/>
        <charset val="134"/>
      </rPr>
      <t>南充市</t>
    </r>
    <r>
      <rPr>
        <sz val="10"/>
        <color theme="1"/>
        <rFont val="Times New Roman"/>
        <charset val="134"/>
      </rPr>
      <t>,</t>
    </r>
    <r>
      <rPr>
        <sz val="10"/>
        <color theme="1"/>
        <rFont val="方正仿宋"/>
        <charset val="134"/>
      </rPr>
      <t>眉山市</t>
    </r>
    <r>
      <rPr>
        <sz val="10"/>
        <color theme="1"/>
        <rFont val="Times New Roman"/>
        <charset val="134"/>
      </rPr>
      <t>,</t>
    </r>
    <r>
      <rPr>
        <sz val="10"/>
        <color theme="1"/>
        <rFont val="方正仿宋"/>
        <charset val="134"/>
      </rPr>
      <t>阿坝藏族羌族自治州</t>
    </r>
  </si>
  <si>
    <t>2023-05-20~2023-05-29</t>
  </si>
  <si>
    <t>RJ71XWJM4968</t>
  </si>
  <si>
    <t>2023-05-16~2023-05-23</t>
  </si>
  <si>
    <t>RJ25ZRWPAM06</t>
  </si>
  <si>
    <t xml:space="preserve">RJ09YTWAGU54 </t>
  </si>
  <si>
    <t>2023-05-04~2023-05-09</t>
  </si>
  <si>
    <t>RJ731SL40A60</t>
  </si>
  <si>
    <t>2023-04-28~2023-05-03</t>
  </si>
  <si>
    <t xml:space="preserve">RJ57SQO1CM55 </t>
  </si>
  <si>
    <t>RJ4680OXAJ30</t>
  </si>
  <si>
    <t>RJ60X6A9VZ38</t>
  </si>
  <si>
    <t>RJ21K7XX9Z28</t>
  </si>
  <si>
    <t>2023-04-03~2023-04-08</t>
  </si>
  <si>
    <t>RJ04MJCBL090</t>
  </si>
  <si>
    <t>2023-04-01~2023-04-05</t>
  </si>
  <si>
    <t>RJ183GD17Y60</t>
  </si>
  <si>
    <t>RJ59D8B39117</t>
  </si>
  <si>
    <t>2023-03-27~2023-04-01</t>
  </si>
  <si>
    <t>RJ32WS4P5D62</t>
  </si>
  <si>
    <t>RJ9447SD5188</t>
  </si>
  <si>
    <t>2023-03-16~2023-03-21</t>
  </si>
  <si>
    <t xml:space="preserve"> RJ73GB4GGX43</t>
  </si>
  <si>
    <t>四川太平洋国际旅行社2023实际接待来川旅游境外游客人天数总量表</t>
  </si>
  <si>
    <r>
      <rPr>
        <sz val="10"/>
        <color theme="1"/>
        <rFont val="方正仿宋"/>
        <charset val="134"/>
      </rPr>
      <t>韩国</t>
    </r>
  </si>
  <si>
    <t>RJ47TFKWB801</t>
  </si>
  <si>
    <t>RJ711DJPAG58</t>
  </si>
  <si>
    <t>2023-08-08~2023-08-11</t>
  </si>
  <si>
    <t>RJ40UVR2T784</t>
  </si>
  <si>
    <t>RJ870AGKQW58</t>
  </si>
  <si>
    <t>RJ904GCWE413</t>
  </si>
  <si>
    <t>RJ55RB1RXY88</t>
  </si>
  <si>
    <t>RJ036F6NFU77</t>
  </si>
  <si>
    <t>RJ19NT2OR831</t>
  </si>
  <si>
    <t>RJ93P4AN9U52</t>
  </si>
  <si>
    <t>RJ59ILRM8X66</t>
  </si>
  <si>
    <t>RJ17A6I1SY18</t>
  </si>
  <si>
    <t>RJ33EPGN7384</t>
  </si>
  <si>
    <t>RJ58RQO9VA85</t>
  </si>
  <si>
    <t>RJ361HSBSE34</t>
  </si>
  <si>
    <t>RJ08RGENVL74</t>
  </si>
  <si>
    <t>RJ16OEXP3B78</t>
  </si>
  <si>
    <t>RJ19TZJNX592</t>
  </si>
  <si>
    <t>2023-10-16~2023-10-20</t>
  </si>
  <si>
    <t>RJ50RSL7YZ38</t>
  </si>
  <si>
    <t>RJ68PM458F83</t>
  </si>
  <si>
    <t>RJ88GEY49G70</t>
  </si>
  <si>
    <t>RJ08E8FPSH76</t>
  </si>
  <si>
    <t>RJ32I2N3TW40</t>
  </si>
  <si>
    <t>RJ956T79Z002</t>
  </si>
  <si>
    <t>RJ68WHSCB683</t>
  </si>
  <si>
    <t>RJ13UOG2VD94</t>
  </si>
  <si>
    <t>RJ14ISZE0H01</t>
  </si>
  <si>
    <t>RJ60QGO1M276</t>
  </si>
  <si>
    <t>RJ363GI83746</t>
  </si>
  <si>
    <t>RJ06961S9164</t>
  </si>
  <si>
    <t>RJ34JM7G4E00</t>
  </si>
  <si>
    <t>2023-09-03~2023-09-07</t>
  </si>
  <si>
    <t>RJ53PRGDEJ30</t>
  </si>
  <si>
    <t>RJ21DE98SX01</t>
  </si>
  <si>
    <t>RJ565JA68K43</t>
  </si>
  <si>
    <t>RJ01HRALHJ84</t>
  </si>
  <si>
    <t>RJ58O9DOXB68</t>
  </si>
  <si>
    <t>RJ00L9Q30041</t>
  </si>
  <si>
    <t>RJ82SN5LRK77</t>
  </si>
  <si>
    <t>2023-08-08~2023-08-12</t>
  </si>
  <si>
    <t>RJ4702BSFF46</t>
  </si>
  <si>
    <t>2023-08-03~2023-08-08</t>
  </si>
  <si>
    <t>RJ72CL8INW20</t>
  </si>
  <si>
    <t>RJ88B4GMFA38</t>
  </si>
  <si>
    <t>2023-06-28~2023-07-02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</si>
</sst>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0">
    <font>
      <sz val="11"/>
      <color theme="1"/>
      <name val="等线"/>
      <charset val="134"/>
      <scheme val="minor"/>
    </font>
    <font>
      <sz val="10"/>
      <color theme="1"/>
      <name val="方正小标宋简体"/>
      <charset val="134"/>
    </font>
    <font>
      <b/>
      <sz val="10"/>
      <name val="Times New Roman"/>
      <charset val="134"/>
    </font>
    <font>
      <sz val="10"/>
      <color theme="1"/>
      <name val="Times New Roman"/>
      <charset val="134"/>
    </font>
    <font>
      <sz val="10"/>
      <name val="方正小标宋简体"/>
      <charset val="134"/>
    </font>
    <font>
      <b/>
      <sz val="10"/>
      <name val="方正仿宋"/>
      <charset val="134"/>
    </font>
    <font>
      <sz val="10"/>
      <name val="Times New Roman"/>
      <charset val="134"/>
    </font>
    <font>
      <sz val="10"/>
      <name val="方正仿宋"/>
      <charset val="134"/>
    </font>
    <font>
      <sz val="10"/>
      <color theme="1"/>
      <name val="方正仿宋"/>
      <charset val="134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  <font>
      <sz val="10"/>
      <color rgb="FFFF0000"/>
      <name val="Times New Roman"/>
      <charset val="134"/>
    </font>
    <font>
      <b/>
      <sz val="10"/>
      <color rgb="FFFF0000"/>
      <name val="方正仿宋"/>
      <charset val="134"/>
    </font>
    <font>
      <sz val="10"/>
      <color indexed="10"/>
      <name val="Times New Roman"/>
      <charset val="134"/>
    </font>
    <font>
      <b/>
      <sz val="10"/>
      <name val="宋体"/>
      <charset val="134"/>
    </font>
    <font>
      <b/>
      <sz val="10"/>
      <color theme="1"/>
      <name val="Times New Roman"/>
      <charset val="134"/>
    </font>
    <font>
      <b/>
      <sz val="10"/>
      <color theme="1"/>
      <name val="方正仿宋"/>
      <charset val="134"/>
    </font>
    <font>
      <sz val="10"/>
      <name val="宋体"/>
      <charset val="134"/>
    </font>
    <font>
      <sz val="11"/>
      <color theme="1"/>
      <name val="方正小标宋简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0"/>
      <color rgb="FF000000"/>
      <name val="方正小标宋简体"/>
      <charset val="134"/>
    </font>
    <font>
      <sz val="10"/>
      <color rgb="FF000000"/>
      <name val="方正仿宋"/>
      <charset val="134"/>
    </font>
    <font>
      <sz val="11"/>
      <name val="方正小标宋简体"/>
      <charset val="134"/>
    </font>
    <font>
      <b/>
      <sz val="11"/>
      <color theme="1"/>
      <name val="Times New Roman"/>
      <charset val="134"/>
    </font>
    <font>
      <sz val="18"/>
      <color theme="1"/>
      <name val="方正小标宋简体"/>
      <charset val="134"/>
    </font>
    <font>
      <b/>
      <sz val="10"/>
      <color rgb="FFFF0000"/>
      <name val="Times New Roman"/>
      <charset val="134"/>
    </font>
    <font>
      <b/>
      <sz val="10"/>
      <color rgb="FFFF0000"/>
      <name val="宋体"/>
      <charset val="134"/>
    </font>
    <font>
      <sz val="10"/>
      <color theme="1"/>
      <name val="宋体"/>
      <charset val="134"/>
    </font>
    <font>
      <sz val="16"/>
      <color theme="1"/>
      <name val="仿宋_GB2312"/>
      <charset val="134"/>
    </font>
    <font>
      <sz val="11"/>
      <color rgb="FF000000"/>
      <name val="方正仿宋"/>
      <charset val="134"/>
    </font>
    <font>
      <sz val="11"/>
      <color theme="1"/>
      <name val="方正仿宋"/>
      <charset val="134"/>
    </font>
    <font>
      <sz val="11"/>
      <color rgb="FF000000"/>
      <name val="Times New Roman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0"/>
      <color indexed="8"/>
      <name val="方正仿宋"/>
      <charset val="134"/>
    </font>
    <font>
      <sz val="11"/>
      <color rgb="FFFF0000"/>
      <name val="Times New Roman"/>
      <charset val="134"/>
    </font>
    <font>
      <sz val="10"/>
      <name val="Arial"/>
      <charset val="134"/>
    </font>
    <font>
      <sz val="10"/>
      <color rgb="FFFF0000"/>
      <name val="宋体"/>
      <charset val="134"/>
    </font>
    <font>
      <sz val="11"/>
      <name val="方正仿宋"/>
      <charset val="134"/>
    </font>
    <font>
      <b/>
      <sz val="11"/>
      <color theme="1"/>
      <name val="方正仿宋"/>
      <charset val="134"/>
    </font>
    <font>
      <b/>
      <sz val="9"/>
      <name val="宋体"/>
      <charset val="134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5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true"/>
      </left>
      <right style="thin">
        <color indexed="8"/>
      </right>
      <top/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theme="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theme="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auto="true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auto="true"/>
      </right>
      <top/>
      <bottom style="thin">
        <color auto="true"/>
      </bottom>
      <diagonal/>
    </border>
    <border>
      <left style="thin">
        <color indexed="8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indexed="8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indexed="8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indexed="8"/>
      </top>
      <bottom/>
      <diagonal/>
    </border>
    <border>
      <left style="thin">
        <color auto="true"/>
      </left>
      <right style="thin">
        <color indexed="8"/>
      </right>
      <top style="thin">
        <color auto="true"/>
      </top>
      <bottom/>
      <diagonal/>
    </border>
    <border>
      <left style="thin">
        <color indexed="8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/>
      <top style="thin">
        <color indexed="8"/>
      </top>
      <bottom style="thin">
        <color indexed="8"/>
      </bottom>
      <diagonal/>
    </border>
    <border>
      <left style="thin">
        <color auto="true"/>
      </left>
      <right/>
      <top style="thin">
        <color indexed="8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0" fontId="33" fillId="22" borderId="0" applyNumberFormat="false" applyBorder="false" applyAlignment="false" applyProtection="false">
      <alignment vertical="center"/>
    </xf>
    <xf numFmtId="0" fontId="33" fillId="25" borderId="0" applyNumberFormat="false" applyBorder="false" applyAlignment="false" applyProtection="false">
      <alignment vertical="center"/>
    </xf>
    <xf numFmtId="0" fontId="34" fillId="34" borderId="0" applyNumberFormat="false" applyBorder="false" applyAlignment="false" applyProtection="false">
      <alignment vertical="center"/>
    </xf>
    <xf numFmtId="0" fontId="33" fillId="23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34" fillId="18" borderId="0" applyNumberFormat="false" applyBorder="false" applyAlignment="false" applyProtection="false">
      <alignment vertical="center"/>
    </xf>
    <xf numFmtId="0" fontId="33" fillId="15" borderId="0" applyNumberFormat="false" applyBorder="false" applyAlignment="false" applyProtection="false">
      <alignment vertical="center"/>
    </xf>
    <xf numFmtId="0" fontId="39" fillId="0" borderId="45" applyNumberFormat="false" applyFill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38" fillId="0" borderId="4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2" fillId="0" borderId="4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4" fillId="24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33" fillId="26" borderId="0" applyNumberFormat="false" applyBorder="false" applyAlignment="false" applyProtection="false">
      <alignment vertical="center"/>
    </xf>
    <xf numFmtId="0" fontId="34" fillId="31" borderId="0" applyNumberFormat="false" applyBorder="false" applyAlignment="false" applyProtection="false">
      <alignment vertical="center"/>
    </xf>
    <xf numFmtId="0" fontId="46" fillId="0" borderId="47" applyNumberFormat="false" applyFill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33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3" fillId="32" borderId="0" applyNumberFormat="false" applyBorder="false" applyAlignment="false" applyProtection="false">
      <alignment vertical="center"/>
    </xf>
    <xf numFmtId="0" fontId="50" fillId="17" borderId="49" applyNumberFormat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4" fillId="33" borderId="0" applyNumberFormat="false" applyBorder="false" applyAlignment="false" applyProtection="false">
      <alignment vertical="center"/>
    </xf>
    <xf numFmtId="0" fontId="33" fillId="35" borderId="0" applyNumberFormat="false" applyBorder="false" applyAlignment="false" applyProtection="false">
      <alignment vertical="center"/>
    </xf>
    <xf numFmtId="0" fontId="34" fillId="37" borderId="0" applyNumberFormat="false" applyBorder="false" applyAlignment="false" applyProtection="false">
      <alignment vertical="center"/>
    </xf>
    <xf numFmtId="0" fontId="48" fillId="29" borderId="49" applyNumberFormat="false" applyAlignment="false" applyProtection="false">
      <alignment vertical="center"/>
    </xf>
    <xf numFmtId="0" fontId="43" fillId="17" borderId="48" applyNumberFormat="false" applyAlignment="false" applyProtection="false">
      <alignment vertical="center"/>
    </xf>
    <xf numFmtId="0" fontId="51" fillId="36" borderId="50" applyNumberFormat="false" applyAlignment="false" applyProtection="false">
      <alignment vertical="center"/>
    </xf>
    <xf numFmtId="0" fontId="41" fillId="0" borderId="46" applyNumberFormat="false" applyFill="false" applyAlignment="false" applyProtection="false">
      <alignment vertical="center"/>
    </xf>
    <xf numFmtId="0" fontId="34" fillId="16" borderId="0" applyNumberFormat="false" applyBorder="false" applyAlignment="false" applyProtection="false">
      <alignment vertical="center"/>
    </xf>
    <xf numFmtId="0" fontId="34" fillId="21" borderId="0" applyNumberFormat="false" applyBorder="false" applyAlignment="false" applyProtection="false">
      <alignment vertical="center"/>
    </xf>
    <xf numFmtId="0" fontId="0" fillId="14" borderId="43" applyNumberFormat="false" applyFont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6" fillId="13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34" fillId="12" borderId="0" applyNumberFormat="false" applyBorder="false" applyAlignment="false" applyProtection="false">
      <alignment vertical="center"/>
    </xf>
    <xf numFmtId="0" fontId="35" fillId="11" borderId="0" applyNumberFormat="false" applyBorder="false" applyAlignment="false" applyProtection="false">
      <alignment vertical="center"/>
    </xf>
    <xf numFmtId="0" fontId="33" fillId="9" borderId="0" applyNumberFormat="false" applyBorder="false" applyAlignment="false" applyProtection="false">
      <alignment vertical="center"/>
    </xf>
    <xf numFmtId="0" fontId="44" fillId="20" borderId="0" applyNumberFormat="false" applyBorder="false" applyAlignment="false" applyProtection="false">
      <alignment vertical="center"/>
    </xf>
    <xf numFmtId="0" fontId="34" fillId="8" borderId="0" applyNumberFormat="false" applyBorder="false" applyAlignment="false" applyProtection="false">
      <alignment vertical="center"/>
    </xf>
    <xf numFmtId="0" fontId="3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4" fillId="19" borderId="0" applyNumberFormat="false" applyBorder="false" applyAlignment="false" applyProtection="false">
      <alignment vertical="center"/>
    </xf>
    <xf numFmtId="0" fontId="33" fillId="10" borderId="0" applyNumberFormat="false" applyBorder="false" applyAlignment="false" applyProtection="false">
      <alignment vertical="center"/>
    </xf>
    <xf numFmtId="0" fontId="34" fillId="28" borderId="0" applyNumberFormat="false" applyBorder="false" applyAlignment="false" applyProtection="false">
      <alignment vertical="center"/>
    </xf>
  </cellStyleXfs>
  <cellXfs count="375">
    <xf numFmtId="0" fontId="0" fillId="0" borderId="0" xfId="0"/>
    <xf numFmtId="0" fontId="1" fillId="0" borderId="0" xfId="0" applyFont="true"/>
    <xf numFmtId="0" fontId="2" fillId="2" borderId="0" xfId="0" applyFont="true" applyFill="true"/>
    <xf numFmtId="0" fontId="3" fillId="0" borderId="0" xfId="0" applyFont="true"/>
    <xf numFmtId="0" fontId="3" fillId="0" borderId="0" xfId="0" applyFont="true" applyAlignment="true">
      <alignment horizontal="justify" vertical="center" wrapText="true"/>
    </xf>
    <xf numFmtId="0" fontId="4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/>
    </xf>
    <xf numFmtId="0" fontId="5" fillId="2" borderId="3" xfId="0" applyFont="true" applyFill="true" applyBorder="true" applyAlignment="true">
      <alignment horizontal="center" vertical="center"/>
    </xf>
    <xf numFmtId="0" fontId="2" fillId="2" borderId="3" xfId="0" applyFont="true" applyFill="true" applyBorder="true" applyAlignment="true">
      <alignment horizontal="center" vertical="center"/>
    </xf>
    <xf numFmtId="0" fontId="1" fillId="0" borderId="1" xfId="0" applyFont="true" applyBorder="true"/>
    <xf numFmtId="0" fontId="2" fillId="2" borderId="4" xfId="0" applyFont="true" applyFill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6" fillId="0" borderId="6" xfId="0" applyFont="true" applyBorder="true" applyAlignment="true">
      <alignment horizontal="justify" vertical="center" wrapText="true"/>
    </xf>
    <xf numFmtId="0" fontId="6" fillId="0" borderId="7" xfId="0" applyFont="true" applyBorder="true" applyAlignment="true">
      <alignment horizontal="justify" vertical="center" wrapText="true"/>
    </xf>
    <xf numFmtId="0" fontId="3" fillId="0" borderId="7" xfId="0" applyFont="true" applyBorder="true" applyAlignment="true">
      <alignment horizontal="justify" vertical="center" wrapText="true"/>
    </xf>
    <xf numFmtId="0" fontId="2" fillId="2" borderId="7" xfId="0" applyFont="true" applyFill="true" applyBorder="true" applyAlignment="true">
      <alignment horizontal="justify" vertical="center" wrapText="true"/>
    </xf>
    <xf numFmtId="0" fontId="2" fillId="2" borderId="8" xfId="0" applyFont="true" applyFill="true" applyBorder="true" applyAlignment="true">
      <alignment horizontal="justify" vertical="center" wrapText="true"/>
    </xf>
    <xf numFmtId="0" fontId="3" fillId="3" borderId="0" xfId="0" applyFont="true" applyFill="true"/>
    <xf numFmtId="0" fontId="3" fillId="0" borderId="0" xfId="0" applyFont="true" applyAlignment="true">
      <alignment horizontal="center"/>
    </xf>
    <xf numFmtId="0" fontId="3" fillId="3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/>
    </xf>
    <xf numFmtId="0" fontId="4" fillId="0" borderId="1" xfId="0" applyFont="true" applyBorder="true" applyAlignment="true">
      <alignment horizontal="center"/>
    </xf>
    <xf numFmtId="0" fontId="3" fillId="3" borderId="1" xfId="0" applyFont="true" applyFill="true" applyBorder="true" applyAlignment="true">
      <alignment horizontal="center"/>
    </xf>
    <xf numFmtId="0" fontId="2" fillId="2" borderId="1" xfId="0" applyFont="true" applyFill="true" applyBorder="true" applyAlignment="true">
      <alignment horizontal="center"/>
    </xf>
    <xf numFmtId="0" fontId="4" fillId="0" borderId="1" xfId="0" applyFont="true" applyBorder="true"/>
    <xf numFmtId="0" fontId="6" fillId="3" borderId="1" xfId="0" applyFont="true" applyFill="true" applyBorder="true"/>
    <xf numFmtId="0" fontId="2" fillId="2" borderId="1" xfId="0" applyFont="true" applyFill="true" applyBorder="true"/>
    <xf numFmtId="0" fontId="2" fillId="3" borderId="0" xfId="0" applyFont="true" applyFill="true"/>
    <xf numFmtId="0" fontId="7" fillId="3" borderId="1" xfId="0" applyFont="true" applyFill="true" applyBorder="true" applyAlignment="true">
      <alignment wrapText="true"/>
    </xf>
    <xf numFmtId="0" fontId="6" fillId="0" borderId="1" xfId="0" applyFont="true" applyBorder="true"/>
    <xf numFmtId="0" fontId="6" fillId="0" borderId="0" xfId="0" applyFont="true"/>
    <xf numFmtId="0" fontId="6" fillId="3" borderId="0" xfId="0" applyFont="true" applyFill="true"/>
    <xf numFmtId="0" fontId="7" fillId="0" borderId="1" xfId="0" applyFont="true" applyBorder="true"/>
    <xf numFmtId="0" fontId="4" fillId="0" borderId="0" xfId="0" applyFont="true" applyAlignment="true">
      <alignment vertical="center"/>
    </xf>
    <xf numFmtId="0" fontId="2" fillId="2" borderId="0" xfId="0" applyFont="true" applyFill="true" applyAlignment="true">
      <alignment vertical="center"/>
    </xf>
    <xf numFmtId="0" fontId="6" fillId="0" borderId="0" xfId="0" applyFont="true" applyAlignment="true">
      <alignment vertical="center"/>
    </xf>
    <xf numFmtId="0" fontId="6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49" fontId="4" fillId="0" borderId="9" xfId="0" applyNumberFormat="true" applyFont="true" applyBorder="true" applyAlignment="true">
      <alignment horizontal="center" vertical="center" wrapText="true"/>
    </xf>
    <xf numFmtId="49" fontId="4" fillId="0" borderId="10" xfId="0" applyNumberFormat="true" applyFont="true" applyBorder="true" applyAlignment="true">
      <alignment horizontal="center" vertical="center" wrapText="true"/>
    </xf>
    <xf numFmtId="49" fontId="6" fillId="0" borderId="1" xfId="0" applyNumberFormat="true" applyFont="true" applyBorder="true" applyAlignment="true">
      <alignment horizontal="center" vertical="center" wrapText="true"/>
    </xf>
    <xf numFmtId="49" fontId="4" fillId="0" borderId="11" xfId="0" applyNumberFormat="true" applyFont="true" applyBorder="true" applyAlignment="true">
      <alignment horizontal="center" vertical="center" wrapText="true"/>
    </xf>
    <xf numFmtId="49" fontId="4" fillId="0" borderId="12" xfId="0" applyNumberFormat="true" applyFont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/>
    </xf>
    <xf numFmtId="49" fontId="4" fillId="0" borderId="13" xfId="0" applyNumberFormat="true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49" fontId="6" fillId="0" borderId="1" xfId="0" applyNumberFormat="true" applyFont="true" applyBorder="true" applyAlignment="true">
      <alignment horizontal="left" vertical="center" wrapText="true"/>
    </xf>
    <xf numFmtId="49" fontId="7" fillId="0" borderId="1" xfId="0" applyNumberFormat="true" applyFont="true" applyBorder="true" applyAlignment="true">
      <alignment horizontal="left" vertical="center" wrapText="true"/>
    </xf>
    <xf numFmtId="0" fontId="4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 wrapText="true"/>
    </xf>
    <xf numFmtId="49" fontId="3" fillId="0" borderId="3" xfId="0" applyNumberFormat="true" applyFont="true" applyBorder="true" applyAlignment="true">
      <alignment horizontal="center" vertical="center" wrapText="true"/>
    </xf>
    <xf numFmtId="0" fontId="1" fillId="0" borderId="14" xfId="0" applyFont="true" applyBorder="true"/>
    <xf numFmtId="0" fontId="1" fillId="0" borderId="15" xfId="0" applyFont="true" applyBorder="true"/>
    <xf numFmtId="0" fontId="4" fillId="0" borderId="5" xfId="0" applyFont="true" applyBorder="true" applyAlignment="true">
      <alignment horizontal="center" vertical="center"/>
    </xf>
    <xf numFmtId="0" fontId="4" fillId="0" borderId="14" xfId="0" applyFont="true" applyBorder="true" applyAlignment="true">
      <alignment horizontal="center" vertical="center"/>
    </xf>
    <xf numFmtId="0" fontId="4" fillId="0" borderId="15" xfId="0" applyFont="true" applyBorder="true" applyAlignment="true">
      <alignment horizontal="center" vertical="center"/>
    </xf>
    <xf numFmtId="0" fontId="4" fillId="0" borderId="16" xfId="0" applyFont="true" applyBorder="true" applyAlignment="true">
      <alignment horizontal="center" vertical="center"/>
    </xf>
    <xf numFmtId="0" fontId="7" fillId="0" borderId="3" xfId="0" applyFont="true" applyBorder="true" applyAlignment="true">
      <alignment horizontal="left" vertical="center" wrapText="true"/>
    </xf>
    <xf numFmtId="0" fontId="7" fillId="0" borderId="3" xfId="0" applyFont="true" applyBorder="true" applyAlignment="true">
      <alignment horizontal="left" vertical="top" wrapText="true"/>
    </xf>
    <xf numFmtId="0" fontId="3" fillId="0" borderId="3" xfId="0" applyFont="true" applyBorder="true" applyAlignment="true">
      <alignment horizontal="left" vertical="center"/>
    </xf>
    <xf numFmtId="0" fontId="8" fillId="0" borderId="3" xfId="0" applyFont="true" applyBorder="true" applyAlignment="true">
      <alignment horizontal="center" vertical="center"/>
    </xf>
    <xf numFmtId="0" fontId="9" fillId="0" borderId="3" xfId="0" applyFont="true" applyBorder="true" applyAlignment="true">
      <alignment horizontal="center" vertical="center"/>
    </xf>
    <xf numFmtId="0" fontId="3" fillId="0" borderId="17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6" fillId="0" borderId="16" xfId="0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/>
    </xf>
    <xf numFmtId="0" fontId="7" fillId="0" borderId="3" xfId="0" applyFont="true" applyBorder="true" applyAlignment="true">
      <alignment horizontal="left" vertical="top"/>
    </xf>
    <xf numFmtId="0" fontId="6" fillId="0" borderId="3" xfId="0" applyFont="true" applyBorder="true" applyAlignment="true">
      <alignment horizontal="left" vertical="top"/>
    </xf>
    <xf numFmtId="0" fontId="3" fillId="0" borderId="18" xfId="0" applyFont="true" applyBorder="true" applyAlignment="true">
      <alignment horizontal="left" vertical="center"/>
    </xf>
    <xf numFmtId="0" fontId="6" fillId="0" borderId="3" xfId="0" applyFont="true" applyBorder="true" applyAlignment="true">
      <alignment horizontal="left" vertical="top" wrapText="true"/>
    </xf>
    <xf numFmtId="0" fontId="2" fillId="2" borderId="3" xfId="0" applyFont="true" applyFill="true" applyBorder="true" applyAlignment="true">
      <alignment horizontal="left" vertical="top"/>
    </xf>
    <xf numFmtId="0" fontId="10" fillId="0" borderId="18" xfId="0" applyFont="true" applyBorder="true" applyAlignment="true">
      <alignment horizontal="left" vertical="center"/>
    </xf>
    <xf numFmtId="0" fontId="6" fillId="0" borderId="3" xfId="0" applyFont="true" applyBorder="true" applyAlignment="true">
      <alignment horizontal="center" vertical="center"/>
    </xf>
    <xf numFmtId="0" fontId="7" fillId="0" borderId="3" xfId="0" applyFont="true" applyBorder="true" applyAlignment="true">
      <alignment horizontal="center" vertical="center"/>
    </xf>
    <xf numFmtId="0" fontId="6" fillId="2" borderId="0" xfId="0" applyFont="true" applyFill="true"/>
    <xf numFmtId="0" fontId="3" fillId="0" borderId="0" xfId="0" applyFont="true" applyAlignment="true">
      <alignment vertical="center"/>
    </xf>
    <xf numFmtId="0" fontId="3" fillId="0" borderId="0" xfId="0" applyFont="true" applyAlignment="true">
      <alignment vertical="center" wrapText="true"/>
    </xf>
    <xf numFmtId="0" fontId="3" fillId="0" borderId="0" xfId="0" applyFont="true" applyAlignment="true">
      <alignment horizontal="center" vertical="center"/>
    </xf>
    <xf numFmtId="0" fontId="4" fillId="0" borderId="19" xfId="0" applyFont="true" applyBorder="true" applyAlignment="true">
      <alignment horizontal="center" vertical="center"/>
    </xf>
    <xf numFmtId="0" fontId="11" fillId="0" borderId="1" xfId="0" applyFont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/>
    </xf>
    <xf numFmtId="0" fontId="2" fillId="2" borderId="2" xfId="0" applyFont="true" applyFill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 wrapText="true"/>
    </xf>
    <xf numFmtId="0" fontId="1" fillId="0" borderId="14" xfId="0" applyFont="true" applyBorder="true" applyAlignment="true">
      <alignment vertical="center"/>
    </xf>
    <xf numFmtId="0" fontId="4" fillId="0" borderId="19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0" xfId="0" applyFont="true" applyBorder="true" applyAlignment="true">
      <alignment horizontal="center" vertical="center"/>
    </xf>
    <xf numFmtId="0" fontId="4" fillId="0" borderId="20" xfId="0" applyFont="true" applyBorder="true" applyAlignment="true">
      <alignment horizontal="center" vertical="center"/>
    </xf>
    <xf numFmtId="0" fontId="4" fillId="0" borderId="9" xfId="0" applyFont="true" applyBorder="true" applyAlignment="true">
      <alignment horizontal="center" vertical="center"/>
    </xf>
    <xf numFmtId="0" fontId="4" fillId="0" borderId="7" xfId="0" applyFont="true" applyBorder="true" applyAlignment="true">
      <alignment horizontal="center" vertical="center" wrapText="true"/>
    </xf>
    <xf numFmtId="0" fontId="4" fillId="0" borderId="9" xfId="0" applyFont="true" applyBorder="true" applyAlignment="true">
      <alignment vertical="center"/>
    </xf>
    <xf numFmtId="0" fontId="7" fillId="0" borderId="7" xfId="0" applyFont="true" applyBorder="true" applyAlignment="true">
      <alignment vertical="center" wrapText="true"/>
    </xf>
    <xf numFmtId="0" fontId="6" fillId="0" borderId="7" xfId="0" applyFont="true" applyBorder="true" applyAlignment="true">
      <alignment vertical="center"/>
    </xf>
    <xf numFmtId="0" fontId="6" fillId="2" borderId="7" xfId="0" applyFont="true" applyFill="true" applyBorder="true" applyAlignment="true">
      <alignment vertical="center"/>
    </xf>
    <xf numFmtId="0" fontId="7" fillId="0" borderId="7" xfId="0" applyFont="true" applyBorder="true" applyAlignment="true">
      <alignment horizontal="left" vertical="center" wrapText="true"/>
    </xf>
    <xf numFmtId="0" fontId="6" fillId="0" borderId="7" xfId="0" applyFont="true" applyBorder="true" applyAlignment="true">
      <alignment horizontal="left" vertical="center"/>
    </xf>
    <xf numFmtId="0" fontId="6" fillId="0" borderId="7" xfId="0" applyFont="true" applyBorder="true" applyAlignment="true">
      <alignment vertical="center" wrapText="true"/>
    </xf>
    <xf numFmtId="0" fontId="7" fillId="0" borderId="7" xfId="0" applyFont="true" applyBorder="true" applyAlignment="true">
      <alignment vertical="center"/>
    </xf>
    <xf numFmtId="0" fontId="6" fillId="2" borderId="10" xfId="0" applyFont="true" applyFill="true" applyBorder="true" applyAlignment="true">
      <alignment vertical="center"/>
    </xf>
    <xf numFmtId="0" fontId="12" fillId="0" borderId="0" xfId="0" applyFont="true"/>
    <xf numFmtId="0" fontId="4" fillId="0" borderId="2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3" fillId="0" borderId="10" xfId="0" applyFont="true" applyBorder="true" applyAlignment="true">
      <alignment horizontal="center" vertical="center"/>
    </xf>
    <xf numFmtId="0" fontId="6" fillId="0" borderId="10" xfId="0" applyFont="true" applyBorder="true" applyAlignment="true">
      <alignment vertical="center"/>
    </xf>
    <xf numFmtId="0" fontId="6" fillId="0" borderId="1" xfId="0" applyFont="true" applyBorder="true" applyAlignment="true">
      <alignment vertical="center"/>
    </xf>
    <xf numFmtId="0" fontId="11" fillId="0" borderId="0" xfId="0" applyFont="true"/>
    <xf numFmtId="0" fontId="7" fillId="0" borderId="1" xfId="0" applyFont="true" applyBorder="true" applyAlignment="true">
      <alignment vertical="center"/>
    </xf>
    <xf numFmtId="0" fontId="7" fillId="0" borderId="1" xfId="0" applyFont="true" applyBorder="true" applyAlignment="true">
      <alignment vertical="center" wrapText="true"/>
    </xf>
    <xf numFmtId="0" fontId="6" fillId="0" borderId="1" xfId="0" applyFont="true" applyBorder="true" applyAlignment="true">
      <alignment vertical="center" wrapText="true"/>
    </xf>
    <xf numFmtId="0" fontId="3" fillId="3" borderId="3" xfId="0" applyFont="true" applyFill="true" applyBorder="true" applyAlignment="true">
      <alignment horizontal="center" vertical="center"/>
    </xf>
    <xf numFmtId="0" fontId="3" fillId="3" borderId="4" xfId="0" applyFont="true" applyFill="true" applyBorder="true" applyAlignment="true">
      <alignment horizontal="center" vertical="center"/>
    </xf>
    <xf numFmtId="0" fontId="13" fillId="0" borderId="0" xfId="0" applyFont="true"/>
    <xf numFmtId="0" fontId="7" fillId="3" borderId="1" xfId="0" applyFont="true" applyFill="true" applyBorder="true" applyAlignment="true">
      <alignment vertical="center" wrapText="true"/>
    </xf>
    <xf numFmtId="0" fontId="8" fillId="0" borderId="0" xfId="0" applyFont="true" applyAlignment="true">
      <alignment horizontal="center" vertical="center"/>
    </xf>
    <xf numFmtId="0" fontId="7" fillId="0" borderId="1" xfId="0" applyFont="true" applyBorder="true" applyAlignment="true">
      <alignment horizontal="left" vertical="center" wrapText="true"/>
    </xf>
    <xf numFmtId="0" fontId="12" fillId="0" borderId="0" xfId="0" applyFont="true" applyAlignment="true">
      <alignment horizontal="left" vertical="center"/>
    </xf>
    <xf numFmtId="0" fontId="4" fillId="3" borderId="0" xfId="0" applyFont="true" applyFill="true"/>
    <xf numFmtId="0" fontId="12" fillId="3" borderId="0" xfId="0" applyFont="true" applyFill="true"/>
    <xf numFmtId="0" fontId="6" fillId="3" borderId="0" xfId="0" applyFont="true" applyFill="true" applyAlignment="true">
      <alignment horizontal="center" vertical="center"/>
    </xf>
    <xf numFmtId="0" fontId="4" fillId="3" borderId="21" xfId="0" applyFont="true" applyFill="true" applyBorder="true" applyAlignment="true">
      <alignment horizontal="center" vertical="center"/>
    </xf>
    <xf numFmtId="0" fontId="4" fillId="3" borderId="0" xfId="0" applyFont="true" applyFill="true" applyAlignment="true">
      <alignment horizontal="center" vertical="center"/>
    </xf>
    <xf numFmtId="0" fontId="4" fillId="3" borderId="3" xfId="0" applyFont="true" applyFill="true" applyBorder="true" applyAlignment="true">
      <alignment horizontal="center" vertical="center"/>
    </xf>
    <xf numFmtId="0" fontId="6" fillId="3" borderId="3" xfId="0" applyFont="true" applyFill="true" applyBorder="true" applyAlignment="true">
      <alignment horizontal="center" vertical="center"/>
    </xf>
    <xf numFmtId="0" fontId="14" fillId="2" borderId="3" xfId="0" applyFont="true" applyFill="true" applyBorder="true" applyAlignment="true">
      <alignment horizontal="center" vertical="center"/>
    </xf>
    <xf numFmtId="0" fontId="4" fillId="3" borderId="22" xfId="0" applyFont="true" applyFill="true" applyBorder="true" applyAlignment="true">
      <alignment horizontal="center" vertical="center"/>
    </xf>
    <xf numFmtId="0" fontId="11" fillId="3" borderId="3" xfId="0" applyFont="true" applyFill="true" applyBorder="true" applyAlignment="true">
      <alignment horizontal="center" vertical="center"/>
    </xf>
    <xf numFmtId="0" fontId="4" fillId="3" borderId="11" xfId="0" applyFont="true" applyFill="true" applyBorder="true" applyAlignment="true">
      <alignment horizontal="center" vertical="center"/>
    </xf>
    <xf numFmtId="0" fontId="4" fillId="3" borderId="12" xfId="0" applyFont="true" applyFill="true" applyBorder="true" applyAlignment="true">
      <alignment horizontal="center" vertical="center"/>
    </xf>
    <xf numFmtId="0" fontId="4" fillId="3" borderId="13" xfId="0" applyFont="true" applyFill="true" applyBorder="true" applyAlignment="true">
      <alignment horizontal="center" vertical="center"/>
    </xf>
    <xf numFmtId="0" fontId="4" fillId="3" borderId="4" xfId="0" applyFont="true" applyFill="true" applyBorder="true" applyAlignment="true">
      <alignment horizontal="center" vertical="center"/>
    </xf>
    <xf numFmtId="0" fontId="4" fillId="3" borderId="1" xfId="0" applyFont="true" applyFill="true" applyBorder="true" applyAlignment="true">
      <alignment horizontal="center" vertical="center"/>
    </xf>
    <xf numFmtId="0" fontId="6" fillId="3" borderId="4" xfId="0" applyFont="true" applyFill="true" applyBorder="true" applyAlignment="true">
      <alignment horizontal="center" vertical="center"/>
    </xf>
    <xf numFmtId="0" fontId="6" fillId="3" borderId="1" xfId="0" applyFont="true" applyFill="true" applyBorder="true" applyAlignment="true">
      <alignment horizontal="center" vertical="center"/>
    </xf>
    <xf numFmtId="0" fontId="4" fillId="3" borderId="23" xfId="0" applyFont="true" applyFill="true" applyBorder="true" applyAlignment="true">
      <alignment horizontal="center" vertical="center"/>
    </xf>
    <xf numFmtId="0" fontId="4" fillId="3" borderId="9" xfId="0" applyFont="true" applyFill="true" applyBorder="true" applyAlignment="true">
      <alignment horizontal="center" vertical="center"/>
    </xf>
    <xf numFmtId="0" fontId="4" fillId="3" borderId="10" xfId="0" applyFont="true" applyFill="true" applyBorder="true" applyAlignment="true">
      <alignment horizontal="center" vertical="center"/>
    </xf>
    <xf numFmtId="0" fontId="6" fillId="3" borderId="0" xfId="0" applyFont="true" applyFill="true" applyAlignment="true">
      <alignment horizontal="right" vertical="top"/>
    </xf>
    <xf numFmtId="0" fontId="12" fillId="3" borderId="0" xfId="0" applyFont="true" applyFill="true" applyAlignment="true">
      <alignment horizontal="left" vertical="center"/>
    </xf>
    <xf numFmtId="0" fontId="6" fillId="2" borderId="1" xfId="0" applyFont="true" applyFill="true" applyBorder="true"/>
    <xf numFmtId="0" fontId="15" fillId="2" borderId="0" xfId="0" applyFont="true" applyFill="true"/>
    <xf numFmtId="0" fontId="8" fillId="3" borderId="3" xfId="0" applyFont="true" applyFill="true" applyBorder="true" applyAlignment="true">
      <alignment horizontal="center" vertical="center"/>
    </xf>
    <xf numFmtId="0" fontId="1" fillId="0" borderId="14" xfId="0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  <xf numFmtId="0" fontId="4" fillId="0" borderId="10" xfId="0" applyFont="true" applyBorder="true" applyAlignment="true">
      <alignment horizontal="center"/>
    </xf>
    <xf numFmtId="0" fontId="6" fillId="0" borderId="1" xfId="0" applyFont="true" applyBorder="true" applyAlignment="true">
      <alignment wrapText="true"/>
    </xf>
    <xf numFmtId="0" fontId="16" fillId="2" borderId="3" xfId="0" applyFont="true" applyFill="true" applyBorder="true" applyAlignment="true">
      <alignment horizontal="center" vertical="center"/>
    </xf>
    <xf numFmtId="0" fontId="15" fillId="2" borderId="3" xfId="0" applyFont="true" applyFill="true" applyBorder="true" applyAlignment="true">
      <alignment horizontal="center" vertical="center"/>
    </xf>
    <xf numFmtId="0" fontId="15" fillId="2" borderId="4" xfId="0" applyFont="true" applyFill="true" applyBorder="true" applyAlignment="true">
      <alignment horizontal="center" vertical="center"/>
    </xf>
    <xf numFmtId="0" fontId="15" fillId="2" borderId="1" xfId="0" applyFont="true" applyFill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0" fontId="8" fillId="0" borderId="9" xfId="0" applyFont="true" applyBorder="true" applyAlignment="true">
      <alignment horizontal="center" vertical="center"/>
    </xf>
    <xf numFmtId="0" fontId="3" fillId="0" borderId="9" xfId="0" applyFont="true" applyBorder="true" applyAlignment="true">
      <alignment horizontal="center" vertical="center"/>
    </xf>
    <xf numFmtId="0" fontId="1" fillId="0" borderId="24" xfId="0" applyFont="true" applyBorder="true" applyAlignment="true">
      <alignment horizontal="center" vertical="center"/>
    </xf>
    <xf numFmtId="0" fontId="4" fillId="0" borderId="25" xfId="0" applyFont="true" applyBorder="true" applyAlignment="true">
      <alignment horizontal="center" vertical="center"/>
    </xf>
    <xf numFmtId="0" fontId="4" fillId="0" borderId="26" xfId="0" applyFont="true" applyBorder="true" applyAlignment="true">
      <alignment horizontal="center" vertical="center"/>
    </xf>
    <xf numFmtId="0" fontId="4" fillId="0" borderId="6" xfId="0" applyFont="true" applyBorder="true" applyAlignment="true">
      <alignment horizontal="center" vertical="center"/>
    </xf>
    <xf numFmtId="0" fontId="4" fillId="0" borderId="9" xfId="0" applyFont="true" applyBorder="true"/>
    <xf numFmtId="0" fontId="3" fillId="0" borderId="1" xfId="0" applyFont="true" applyBorder="true"/>
    <xf numFmtId="0" fontId="7" fillId="0" borderId="9" xfId="0" applyFont="true" applyBorder="true" applyAlignment="true">
      <alignment horizontal="left" vertical="center" wrapText="true"/>
    </xf>
    <xf numFmtId="0" fontId="5" fillId="2" borderId="27" xfId="0" applyFont="true" applyFill="true" applyBorder="true" applyAlignment="true">
      <alignment horizontal="center" vertical="center"/>
    </xf>
    <xf numFmtId="0" fontId="2" fillId="2" borderId="27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left" vertical="center"/>
    </xf>
    <xf numFmtId="0" fontId="7" fillId="0" borderId="1" xfId="0" applyFont="true" applyBorder="true" applyAlignment="true">
      <alignment wrapText="true"/>
    </xf>
    <xf numFmtId="0" fontId="2" fillId="2" borderId="27" xfId="0" applyFont="true" applyFill="true" applyBorder="true"/>
    <xf numFmtId="0" fontId="4" fillId="0" borderId="0" xfId="0" applyFont="true"/>
    <xf numFmtId="0" fontId="4" fillId="0" borderId="28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4" fillId="0" borderId="28" xfId="0" applyFont="true" applyBorder="true"/>
    <xf numFmtId="0" fontId="4" fillId="0" borderId="29" xfId="0" applyFont="true" applyBorder="true" applyAlignment="true">
      <alignment horizontal="center" vertical="center"/>
    </xf>
    <xf numFmtId="0" fontId="4" fillId="0" borderId="7" xfId="0" applyFont="true" applyBorder="true"/>
    <xf numFmtId="0" fontId="7" fillId="0" borderId="7" xfId="0" applyFont="true" applyBorder="true"/>
    <xf numFmtId="0" fontId="6" fillId="0" borderId="7" xfId="0" applyFont="true" applyBorder="true"/>
    <xf numFmtId="0" fontId="7" fillId="0" borderId="7" xfId="0" applyFont="true" applyBorder="true" applyAlignment="true">
      <alignment wrapText="true"/>
    </xf>
    <xf numFmtId="0" fontId="6" fillId="2" borderId="7" xfId="0" applyFont="true" applyFill="true" applyBorder="true"/>
    <xf numFmtId="0" fontId="6" fillId="0" borderId="9" xfId="0" applyFont="true" applyBorder="true" applyAlignment="true">
      <alignment horizontal="center" vertical="center"/>
    </xf>
    <xf numFmtId="0" fontId="6" fillId="0" borderId="7" xfId="0" applyFont="true" applyBorder="true" applyAlignment="true">
      <alignment wrapText="true"/>
    </xf>
    <xf numFmtId="0" fontId="6" fillId="2" borderId="30" xfId="0" applyFont="true" applyFill="true" applyBorder="true"/>
    <xf numFmtId="0" fontId="7" fillId="0" borderId="2" xfId="0" applyFont="true" applyBorder="true" applyAlignment="true">
      <alignment horizontal="center" vertical="center"/>
    </xf>
    <xf numFmtId="0" fontId="7" fillId="0" borderId="19" xfId="0" applyFont="true" applyBorder="true" applyAlignment="true">
      <alignment horizontal="center" vertical="center"/>
    </xf>
    <xf numFmtId="0" fontId="6" fillId="0" borderId="19" xfId="0" applyFont="true" applyBorder="true" applyAlignment="true">
      <alignment horizontal="center" vertical="center"/>
    </xf>
    <xf numFmtId="0" fontId="6" fillId="0" borderId="11" xfId="0" applyFont="true" applyBorder="true"/>
    <xf numFmtId="0" fontId="4" fillId="0" borderId="11" xfId="0" applyFont="true" applyBorder="true" applyAlignment="true">
      <alignment horizontal="center" vertical="center"/>
    </xf>
    <xf numFmtId="0" fontId="6" fillId="0" borderId="5" xfId="0" applyFont="true" applyBorder="true" applyAlignment="true">
      <alignment horizontal="center" vertical="center"/>
    </xf>
    <xf numFmtId="0" fontId="6" fillId="0" borderId="4" xfId="0" applyFont="true" applyBorder="true" applyAlignment="true">
      <alignment horizontal="center" vertical="center"/>
    </xf>
    <xf numFmtId="0" fontId="4" fillId="0" borderId="1" xfId="0" applyFont="true" applyBorder="true" applyAlignment="true">
      <alignment vertical="center"/>
    </xf>
    <xf numFmtId="0" fontId="6" fillId="4" borderId="0" xfId="0" applyFont="true" applyFill="true"/>
    <xf numFmtId="0" fontId="6" fillId="5" borderId="0" xfId="0" applyFont="true" applyFill="true"/>
    <xf numFmtId="0" fontId="6" fillId="2" borderId="1" xfId="0" applyFont="true" applyFill="true" applyBorder="true" applyAlignment="true">
      <alignment vertical="center"/>
    </xf>
    <xf numFmtId="0" fontId="6" fillId="0" borderId="3" xfId="0" applyFont="true" applyBorder="true" applyAlignment="true">
      <alignment horizontal="center" vertical="center" wrapText="true"/>
    </xf>
    <xf numFmtId="0" fontId="6" fillId="2" borderId="5" xfId="0" applyFont="true" applyFill="true" applyBorder="true" applyAlignment="true">
      <alignment vertical="center"/>
    </xf>
    <xf numFmtId="0" fontId="1" fillId="0" borderId="10" xfId="0" applyFont="true" applyBorder="true" applyAlignment="true">
      <alignment horizontal="center" vertical="center"/>
    </xf>
    <xf numFmtId="0" fontId="4" fillId="0" borderId="31" xfId="0" applyFont="true" applyBorder="true" applyAlignment="true">
      <alignment horizontal="center" vertical="center"/>
    </xf>
    <xf numFmtId="0" fontId="4" fillId="0" borderId="32" xfId="0" applyFont="true" applyBorder="true" applyAlignment="true">
      <alignment horizontal="center" vertical="center"/>
    </xf>
    <xf numFmtId="0" fontId="4" fillId="0" borderId="33" xfId="0" applyFont="true" applyBorder="true" applyAlignment="true">
      <alignment horizontal="center" vertical="center"/>
    </xf>
    <xf numFmtId="0" fontId="6" fillId="0" borderId="10" xfId="0" applyFont="true" applyBorder="true" applyAlignment="true">
      <alignment horizontal="center"/>
    </xf>
    <xf numFmtId="0" fontId="6" fillId="0" borderId="7" xfId="0" applyFont="true" applyBorder="true" applyAlignment="true">
      <alignment horizontal="left" vertical="center" wrapText="true"/>
    </xf>
    <xf numFmtId="0" fontId="2" fillId="2" borderId="7" xfId="0" applyFont="true" applyFill="true" applyBorder="true"/>
    <xf numFmtId="0" fontId="6" fillId="0" borderId="0" xfId="0" applyFont="true" applyAlignment="true">
      <alignment horizontal="left" vertical="center"/>
    </xf>
    <xf numFmtId="0" fontId="6" fillId="0" borderId="0" xfId="0" applyFont="true" applyAlignment="true">
      <alignment horizontal="center" vertical="center" wrapText="true"/>
    </xf>
    <xf numFmtId="0" fontId="6" fillId="0" borderId="10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7" fillId="0" borderId="3" xfId="0" applyFont="true" applyBorder="true" applyAlignment="true">
      <alignment horizontal="center" vertical="center" wrapText="true"/>
    </xf>
    <xf numFmtId="0" fontId="5" fillId="2" borderId="3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0" fontId="7" fillId="3" borderId="3" xfId="0" applyFont="true" applyFill="true" applyBorder="true" applyAlignment="true">
      <alignment horizontal="center" vertical="center" wrapText="true"/>
    </xf>
    <xf numFmtId="0" fontId="6" fillId="3" borderId="3" xfId="0" applyFont="true" applyFill="true" applyBorder="true" applyAlignment="true">
      <alignment horizontal="center" vertical="center" wrapText="true"/>
    </xf>
    <xf numFmtId="0" fontId="6" fillId="0" borderId="31" xfId="0" applyFont="true" applyBorder="true" applyAlignment="true">
      <alignment horizontal="center" vertical="center" wrapText="true"/>
    </xf>
    <xf numFmtId="0" fontId="6" fillId="0" borderId="5" xfId="0" applyFont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center" vertical="center" wrapText="true"/>
    </xf>
    <xf numFmtId="0" fontId="6" fillId="0" borderId="11" xfId="0" applyFont="true" applyBorder="true" applyAlignment="true">
      <alignment horizontal="center" vertical="center" wrapText="true"/>
    </xf>
    <xf numFmtId="0" fontId="6" fillId="3" borderId="4" xfId="0" applyFont="true" applyFill="true" applyBorder="true" applyAlignment="true">
      <alignment horizontal="center" vertical="center" wrapText="true"/>
    </xf>
    <xf numFmtId="0" fontId="6" fillId="3" borderId="1" xfId="0" applyFont="true" applyFill="true" applyBorder="true" applyAlignment="true">
      <alignment horizontal="center" vertical="center" wrapText="true"/>
    </xf>
    <xf numFmtId="0" fontId="6" fillId="3" borderId="11" xfId="0" applyFont="true" applyFill="true" applyBorder="true" applyAlignment="true">
      <alignment horizontal="center" vertical="center" wrapText="true"/>
    </xf>
    <xf numFmtId="0" fontId="6" fillId="0" borderId="10" xfId="0" applyFont="true" applyBorder="true" applyAlignment="true">
      <alignment horizontal="left" vertical="center" wrapText="true"/>
    </xf>
    <xf numFmtId="0" fontId="6" fillId="0" borderId="1" xfId="0" applyFont="true" applyBorder="true" applyAlignment="true">
      <alignment horizontal="left" vertical="center" wrapText="true"/>
    </xf>
    <xf numFmtId="0" fontId="2" fillId="2" borderId="1" xfId="0" applyFont="true" applyFill="true" applyBorder="true" applyAlignment="true">
      <alignment horizontal="left" vertical="center" wrapText="true"/>
    </xf>
    <xf numFmtId="0" fontId="17" fillId="0" borderId="0" xfId="0" applyFont="true"/>
    <xf numFmtId="0" fontId="6" fillId="6" borderId="0" xfId="0" applyFont="true" applyFill="true"/>
    <xf numFmtId="0" fontId="2" fillId="2" borderId="4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18" fillId="0" borderId="0" xfId="0" applyFont="true"/>
    <xf numFmtId="0" fontId="19" fillId="2" borderId="0" xfId="0" applyFont="true" applyFill="true"/>
    <xf numFmtId="0" fontId="20" fillId="0" borderId="0" xfId="0" applyFont="true" applyAlignment="true">
      <alignment horizontal="center" vertical="center"/>
    </xf>
    <xf numFmtId="0" fontId="20" fillId="0" borderId="1" xfId="0" applyFont="true" applyBorder="true" applyAlignment="true">
      <alignment horizontal="center" vertical="center"/>
    </xf>
    <xf numFmtId="0" fontId="20" fillId="0" borderId="7" xfId="0" applyFont="true" applyBorder="true" applyAlignment="true">
      <alignment wrapText="true"/>
    </xf>
    <xf numFmtId="0" fontId="20" fillId="0" borderId="0" xfId="0" applyFont="true"/>
    <xf numFmtId="0" fontId="20" fillId="0" borderId="2" xfId="0" applyFont="true" applyBorder="true" applyAlignment="true">
      <alignment horizontal="center" vertical="center"/>
    </xf>
    <xf numFmtId="0" fontId="20" fillId="0" borderId="3" xfId="0" applyFont="true" applyBorder="true" applyAlignment="true">
      <alignment horizontal="center" vertical="center"/>
    </xf>
    <xf numFmtId="0" fontId="18" fillId="0" borderId="28" xfId="0" applyFont="true" applyBorder="true" applyAlignment="true">
      <alignment horizontal="center" vertical="center"/>
    </xf>
    <xf numFmtId="0" fontId="20" fillId="0" borderId="5" xfId="0" applyFont="true" applyBorder="true" applyAlignment="true">
      <alignment horizontal="center" vertical="center"/>
    </xf>
    <xf numFmtId="0" fontId="20" fillId="0" borderId="10" xfId="0" applyFont="true" applyBorder="true" applyAlignment="true">
      <alignment horizontal="center" vertical="center"/>
    </xf>
    <xf numFmtId="0" fontId="20" fillId="0" borderId="4" xfId="0" applyFont="true" applyBorder="true" applyAlignment="true">
      <alignment horizontal="center" vertical="center"/>
    </xf>
    <xf numFmtId="0" fontId="4" fillId="0" borderId="0" xfId="0" applyFont="true" applyAlignment="true">
      <alignment horizontal="center" vertical="center" wrapText="true"/>
    </xf>
    <xf numFmtId="0" fontId="4" fillId="0" borderId="34" xfId="0" applyFont="true" applyBorder="true" applyAlignment="true">
      <alignment horizontal="center" vertical="center" wrapText="true"/>
    </xf>
    <xf numFmtId="0" fontId="4" fillId="0" borderId="6" xfId="0" applyFont="true" applyBorder="true" applyAlignment="true">
      <alignment horizontal="center" vertical="center" wrapText="true"/>
    </xf>
    <xf numFmtId="0" fontId="6" fillId="0" borderId="6" xfId="0" applyFont="true" applyBorder="true" applyAlignment="true">
      <alignment wrapText="true"/>
    </xf>
    <xf numFmtId="0" fontId="7" fillId="0" borderId="6" xfId="0" applyFont="true" applyBorder="true" applyAlignment="true">
      <alignment wrapText="true"/>
    </xf>
    <xf numFmtId="0" fontId="19" fillId="2" borderId="7" xfId="0" applyFont="true" applyFill="true" applyBorder="true" applyAlignment="true">
      <alignment wrapText="true"/>
    </xf>
    <xf numFmtId="0" fontId="20" fillId="0" borderId="19" xfId="0" applyFont="true" applyBorder="true" applyAlignment="true">
      <alignment horizontal="center" vertical="center"/>
    </xf>
    <xf numFmtId="0" fontId="20" fillId="0" borderId="3" xfId="0" applyFont="true" applyBorder="true" applyAlignment="true">
      <alignment horizontal="center" vertical="center" wrapText="true"/>
    </xf>
    <xf numFmtId="0" fontId="20" fillId="0" borderId="20" xfId="0" applyFont="true" applyBorder="true" applyAlignment="true">
      <alignment horizontal="center" vertical="center"/>
    </xf>
    <xf numFmtId="0" fontId="20" fillId="0" borderId="1" xfId="0" applyFont="true" applyBorder="true" applyAlignment="true">
      <alignment horizontal="center" vertical="center" wrapText="true"/>
    </xf>
    <xf numFmtId="0" fontId="20" fillId="0" borderId="9" xfId="0" applyFont="true" applyBorder="true" applyAlignment="true">
      <alignment horizontal="center" vertical="center"/>
    </xf>
    <xf numFmtId="0" fontId="6" fillId="0" borderId="35" xfId="0" applyFont="true" applyBorder="true" applyAlignment="true">
      <alignment horizontal="left" vertical="center" wrapText="true"/>
    </xf>
    <xf numFmtId="0" fontId="6" fillId="0" borderId="6" xfId="0" applyFont="true" applyBorder="true" applyAlignment="true">
      <alignment horizontal="left" vertical="center" wrapText="true"/>
    </xf>
    <xf numFmtId="0" fontId="6" fillId="2" borderId="36" xfId="0" applyFont="true" applyFill="true" applyBorder="true" applyAlignment="true">
      <alignment wrapText="true"/>
    </xf>
    <xf numFmtId="0" fontId="20" fillId="0" borderId="0" xfId="0" applyFont="true" applyAlignment="true">
      <alignment wrapText="true"/>
    </xf>
    <xf numFmtId="0" fontId="20" fillId="0" borderId="6" xfId="0" applyFont="true" applyBorder="true" applyAlignment="true">
      <alignment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22" xfId="0" applyFont="true" applyBorder="true" applyAlignment="true">
      <alignment horizontal="center" vertical="center"/>
    </xf>
    <xf numFmtId="0" fontId="4" fillId="0" borderId="37" xfId="0" applyFont="true" applyBorder="true" applyAlignment="true">
      <alignment horizontal="center" vertical="center"/>
    </xf>
    <xf numFmtId="0" fontId="8" fillId="0" borderId="1" xfId="0" applyFont="true" applyBorder="true" applyAlignment="true">
      <alignment vertical="center"/>
    </xf>
    <xf numFmtId="0" fontId="3" fillId="0" borderId="1" xfId="0" applyFont="true" applyBorder="true" applyAlignment="true">
      <alignment vertical="center"/>
    </xf>
    <xf numFmtId="0" fontId="8" fillId="0" borderId="1" xfId="0" applyFont="true" applyBorder="true" applyAlignment="true">
      <alignment vertical="center" wrapText="true"/>
    </xf>
    <xf numFmtId="0" fontId="6" fillId="0" borderId="0" xfId="0" applyFont="true" applyAlignment="true">
      <alignment horizontal="center"/>
    </xf>
    <xf numFmtId="49" fontId="21" fillId="0" borderId="1" xfId="0" applyNumberFormat="true" applyFont="true" applyBorder="true" applyAlignment="true">
      <alignment horizontal="center" vertical="center" wrapText="true"/>
    </xf>
    <xf numFmtId="49" fontId="9" fillId="0" borderId="1" xfId="0" applyNumberFormat="true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49" fontId="4" fillId="0" borderId="13" xfId="0" applyNumberFormat="true" applyFont="true" applyBorder="true" applyAlignment="true">
      <alignment horizontal="left" vertical="center" wrapText="true"/>
    </xf>
    <xf numFmtId="49" fontId="9" fillId="0" borderId="1" xfId="0" applyNumberFormat="true" applyFont="true" applyBorder="true" applyAlignment="true">
      <alignment horizontal="left" vertical="center" wrapText="true"/>
    </xf>
    <xf numFmtId="49" fontId="22" fillId="0" borderId="1" xfId="0" applyNumberFormat="true" applyFont="true" applyBorder="true" applyAlignment="true">
      <alignment horizontal="left" vertical="center" wrapText="true"/>
    </xf>
    <xf numFmtId="49" fontId="9" fillId="0" borderId="9" xfId="0" applyNumberFormat="true" applyFont="true" applyBorder="true" applyAlignment="true">
      <alignment horizontal="center" vertical="center" wrapText="true"/>
    </xf>
    <xf numFmtId="49" fontId="9" fillId="0" borderId="10" xfId="0" applyNumberFormat="true" applyFont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left" vertical="center"/>
    </xf>
    <xf numFmtId="0" fontId="4" fillId="0" borderId="12" xfId="0" applyFont="true" applyBorder="true" applyAlignment="true">
      <alignment horizontal="center" vertical="center"/>
    </xf>
    <xf numFmtId="0" fontId="6" fillId="0" borderId="10" xfId="0" applyFont="true" applyBorder="true" applyAlignment="true">
      <alignment horizontal="center" vertical="center"/>
    </xf>
    <xf numFmtId="0" fontId="5" fillId="2" borderId="11" xfId="0" applyFont="true" applyFill="true" applyBorder="true" applyAlignment="true">
      <alignment horizontal="center" vertical="center"/>
    </xf>
    <xf numFmtId="0" fontId="5" fillId="2" borderId="12" xfId="0" applyFont="true" applyFill="true" applyBorder="true" applyAlignment="true">
      <alignment horizontal="center" vertical="center"/>
    </xf>
    <xf numFmtId="0" fontId="5" fillId="2" borderId="13" xfId="0" applyFont="true" applyFill="true" applyBorder="true" applyAlignment="true">
      <alignment horizontal="center" vertical="center"/>
    </xf>
    <xf numFmtId="0" fontId="4" fillId="0" borderId="13" xfId="0" applyFont="true" applyBorder="true" applyAlignment="true">
      <alignment horizontal="center" vertical="center"/>
    </xf>
    <xf numFmtId="0" fontId="6" fillId="0" borderId="9" xfId="0" applyFont="true" applyBorder="true" applyAlignment="true">
      <alignment horizontal="left" vertical="center"/>
    </xf>
    <xf numFmtId="0" fontId="6" fillId="0" borderId="10" xfId="0" applyFont="true" applyBorder="true" applyAlignment="true">
      <alignment horizontal="left" vertical="center"/>
    </xf>
    <xf numFmtId="0" fontId="6" fillId="0" borderId="9" xfId="0" applyFont="true" applyBorder="true" applyAlignment="true">
      <alignment horizontal="left" vertical="center" wrapText="true"/>
    </xf>
    <xf numFmtId="0" fontId="2" fillId="2" borderId="12" xfId="0" applyFont="true" applyFill="true" applyBorder="true" applyAlignment="true">
      <alignment horizontal="center" vertical="center"/>
    </xf>
    <xf numFmtId="0" fontId="17" fillId="0" borderId="0" xfId="0" applyFont="true" applyAlignment="true">
      <alignment horizontal="center" vertical="center"/>
    </xf>
    <xf numFmtId="0" fontId="2" fillId="2" borderId="13" xfId="0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left" vertical="center"/>
    </xf>
    <xf numFmtId="0" fontId="6" fillId="0" borderId="0" xfId="0" applyFont="true" applyAlignment="true">
      <alignment wrapText="true"/>
    </xf>
    <xf numFmtId="0" fontId="4" fillId="0" borderId="0" xfId="0" applyFont="true" applyAlignment="true">
      <alignment horizontal="left" vertical="center"/>
    </xf>
    <xf numFmtId="0" fontId="7" fillId="0" borderId="0" xfId="0" applyFont="true" applyAlignment="true">
      <alignment horizontal="left" vertical="center"/>
    </xf>
    <xf numFmtId="0" fontId="6" fillId="0" borderId="9" xfId="0" applyFont="true" applyBorder="true"/>
    <xf numFmtId="0" fontId="6" fillId="0" borderId="10" xfId="0" applyFont="true" applyBorder="true"/>
    <xf numFmtId="0" fontId="6" fillId="0" borderId="13" xfId="0" applyFont="true" applyBorder="true"/>
    <xf numFmtId="0" fontId="23" fillId="0" borderId="1" xfId="0" applyFont="true" applyBorder="true" applyAlignment="true">
      <alignment horizontal="center" vertical="center"/>
    </xf>
    <xf numFmtId="0" fontId="19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justify" vertical="center" wrapText="true"/>
    </xf>
    <xf numFmtId="0" fontId="7" fillId="0" borderId="1" xfId="0" applyFont="true" applyBorder="true" applyAlignment="true">
      <alignment horizontal="justify" vertical="center" wrapText="true"/>
    </xf>
    <xf numFmtId="0" fontId="6" fillId="0" borderId="1" xfId="0" applyFont="true" applyBorder="true" applyAlignment="true">
      <alignment horizontal="justify" vertical="center"/>
    </xf>
    <xf numFmtId="0" fontId="6" fillId="2" borderId="1" xfId="0" applyFont="true" applyFill="true" applyBorder="true" applyAlignment="true">
      <alignment horizontal="justify" vertical="center"/>
    </xf>
    <xf numFmtId="0" fontId="4" fillId="0" borderId="13" xfId="0" applyFont="true" applyBorder="true"/>
    <xf numFmtId="0" fontId="6" fillId="2" borderId="13" xfId="0" applyFont="true" applyFill="true" applyBorder="true"/>
    <xf numFmtId="0" fontId="5" fillId="2" borderId="1" xfId="0" applyFont="true" applyFill="true" applyBorder="true" applyAlignment="true">
      <alignment horizontal="center"/>
    </xf>
    <xf numFmtId="0" fontId="6" fillId="0" borderId="0" xfId="0" applyFont="true" applyAlignment="true">
      <alignment horizontal="justify" vertical="center"/>
    </xf>
    <xf numFmtId="0" fontId="6" fillId="0" borderId="38" xfId="0" applyFont="true" applyBorder="true"/>
    <xf numFmtId="0" fontId="6" fillId="0" borderId="33" xfId="0" applyFont="true" applyBorder="true"/>
    <xf numFmtId="0" fontId="3" fillId="0" borderId="0" xfId="0" applyFont="true" applyAlignment="true">
      <alignment wrapText="true"/>
    </xf>
    <xf numFmtId="0" fontId="4" fillId="0" borderId="22" xfId="0" applyFont="true" applyBorder="true"/>
    <xf numFmtId="0" fontId="4" fillId="0" borderId="37" xfId="0" applyFont="true" applyBorder="true"/>
    <xf numFmtId="0" fontId="4" fillId="0" borderId="39" xfId="0" applyFont="true" applyBorder="true" applyAlignment="true">
      <alignment horizontal="center" vertical="center"/>
    </xf>
    <xf numFmtId="0" fontId="4" fillId="0" borderId="40" xfId="0" applyFont="true" applyBorder="true" applyAlignment="true">
      <alignment horizontal="center" vertical="center"/>
    </xf>
    <xf numFmtId="0" fontId="6" fillId="0" borderId="20" xfId="0" applyFont="true" applyBorder="true" applyAlignment="true">
      <alignment horizontal="center" vertical="center"/>
    </xf>
    <xf numFmtId="0" fontId="6" fillId="0" borderId="28" xfId="0" applyFont="true" applyBorder="true" applyAlignment="true">
      <alignment horizontal="center" vertical="center"/>
    </xf>
    <xf numFmtId="0" fontId="6" fillId="0" borderId="41" xfId="0" applyFont="true" applyBorder="true" applyAlignment="true">
      <alignment horizontal="center" vertical="center"/>
    </xf>
    <xf numFmtId="0" fontId="6" fillId="0" borderId="11" xfId="0" applyFont="true" applyBorder="true" applyAlignment="true">
      <alignment horizontal="center" vertical="center"/>
    </xf>
    <xf numFmtId="0" fontId="6" fillId="0" borderId="27" xfId="0" applyFont="true" applyBorder="true" applyAlignment="true">
      <alignment horizontal="center" vertical="center"/>
    </xf>
    <xf numFmtId="0" fontId="6" fillId="0" borderId="42" xfId="0" applyFont="true" applyBorder="true" applyAlignment="true">
      <alignment horizontal="center" vertical="center"/>
    </xf>
    <xf numFmtId="0" fontId="4" fillId="0" borderId="1" xfId="0" applyFont="true" applyBorder="true" applyAlignment="true">
      <alignment wrapText="true"/>
    </xf>
    <xf numFmtId="0" fontId="6" fillId="2" borderId="1" xfId="0" applyFont="true" applyFill="true" applyBorder="true" applyAlignment="true">
      <alignment vertical="center" wrapText="true"/>
    </xf>
    <xf numFmtId="0" fontId="6" fillId="0" borderId="9" xfId="0" applyFont="true" applyBorder="true" applyAlignment="true">
      <alignment vertical="center" wrapText="true"/>
    </xf>
    <xf numFmtId="0" fontId="6" fillId="0" borderId="3" xfId="0" applyFont="true" applyBorder="true" applyAlignment="true">
      <alignment horizontal="left" vertical="center"/>
    </xf>
    <xf numFmtId="0" fontId="6" fillId="0" borderId="39" xfId="0" applyFont="true" applyBorder="true" applyAlignment="true">
      <alignment horizontal="center" vertical="center"/>
    </xf>
    <xf numFmtId="0" fontId="6" fillId="0" borderId="40" xfId="0" applyFont="true" applyBorder="true" applyAlignment="true">
      <alignment horizontal="center" vertical="center"/>
    </xf>
    <xf numFmtId="0" fontId="6" fillId="2" borderId="1" xfId="0" applyFont="true" applyFill="true" applyBorder="true" applyAlignment="true">
      <alignment wrapText="true"/>
    </xf>
    <xf numFmtId="0" fontId="1" fillId="0" borderId="0" xfId="0" applyFont="true" applyAlignment="true">
      <alignment horizontal="center" vertical="center"/>
    </xf>
    <xf numFmtId="0" fontId="15" fillId="0" borderId="0" xfId="0" applyFont="true"/>
    <xf numFmtId="0" fontId="24" fillId="0" borderId="0" xfId="0" applyFont="true" applyAlignment="true">
      <alignment vertical="center"/>
    </xf>
    <xf numFmtId="0" fontId="25" fillId="0" borderId="0" xfId="0" applyFont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left" vertical="center" wrapText="true"/>
    </xf>
    <xf numFmtId="0" fontId="16" fillId="0" borderId="11" xfId="0" applyFont="true" applyBorder="true" applyAlignment="true">
      <alignment horizontal="center" vertical="center" wrapText="true"/>
    </xf>
    <xf numFmtId="0" fontId="16" fillId="0" borderId="13" xfId="0" applyFont="true" applyBorder="true" applyAlignment="true">
      <alignment wrapText="true"/>
    </xf>
    <xf numFmtId="0" fontId="2" fillId="0" borderId="1" xfId="0" applyFont="true" applyBorder="true" applyAlignment="true">
      <alignment horizontal="center" vertical="center" wrapText="true"/>
    </xf>
    <xf numFmtId="49" fontId="3" fillId="0" borderId="0" xfId="46" applyNumberFormat="true" applyFont="true" applyAlignment="true">
      <alignment horizontal="left" vertical="center"/>
    </xf>
    <xf numFmtId="0" fontId="12" fillId="0" borderId="0" xfId="0" applyFont="true" applyAlignment="true">
      <alignment vertical="center"/>
    </xf>
    <xf numFmtId="0" fontId="26" fillId="0" borderId="0" xfId="0" applyFont="true"/>
    <xf numFmtId="0" fontId="26" fillId="0" borderId="0" xfId="0" applyFont="true" applyAlignment="true">
      <alignment vertical="center"/>
    </xf>
    <xf numFmtId="43" fontId="3" fillId="0" borderId="1" xfId="12" applyFont="true" applyFill="true" applyBorder="true" applyAlignment="true">
      <alignment horizontal="center" vertical="center" wrapText="true"/>
    </xf>
    <xf numFmtId="43" fontId="15" fillId="0" borderId="1" xfId="12" applyFont="true" applyFill="true" applyBorder="true" applyAlignment="true">
      <alignment horizontal="center" vertical="center" wrapText="true"/>
    </xf>
    <xf numFmtId="0" fontId="27" fillId="0" borderId="0" xfId="0" applyFont="true" applyAlignment="true">
      <alignment horizontal="center" vertical="center"/>
    </xf>
    <xf numFmtId="43" fontId="26" fillId="0" borderId="0" xfId="12" applyFont="true" applyFill="true" applyBorder="true" applyAlignment="true"/>
    <xf numFmtId="43" fontId="3" fillId="0" borderId="0" xfId="12" applyFont="true" applyFill="true" applyAlignment="true"/>
    <xf numFmtId="0" fontId="15" fillId="0" borderId="1" xfId="0" applyFont="true" applyBorder="true" applyAlignment="true">
      <alignment horizontal="center" vertical="center" wrapText="true"/>
    </xf>
    <xf numFmtId="0" fontId="15" fillId="0" borderId="1" xfId="0" applyFont="true" applyBorder="true" applyAlignment="true">
      <alignment horizontal="center" wrapText="true"/>
    </xf>
    <xf numFmtId="0" fontId="27" fillId="0" borderId="0" xfId="0" applyFont="true"/>
    <xf numFmtId="10" fontId="26" fillId="0" borderId="0" xfId="11" applyNumberFormat="true" applyFont="true" applyBorder="true" applyAlignment="true"/>
    <xf numFmtId="43" fontId="3" fillId="0" borderId="1" xfId="0" applyNumberFormat="true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wrapText="true"/>
    </xf>
    <xf numFmtId="0" fontId="3" fillId="0" borderId="1" xfId="0" applyFont="true" applyBorder="true" applyAlignment="true">
      <alignment vertical="center" wrapText="true"/>
    </xf>
    <xf numFmtId="0" fontId="3" fillId="0" borderId="1" xfId="0" applyFont="true" applyBorder="true" applyAlignment="true">
      <alignment wrapText="true"/>
    </xf>
    <xf numFmtId="0" fontId="8" fillId="0" borderId="1" xfId="0" applyFont="true" applyBorder="true"/>
    <xf numFmtId="43" fontId="15" fillId="0" borderId="1" xfId="0" applyNumberFormat="true" applyFont="true" applyBorder="true" applyAlignment="true">
      <alignment horizontal="right" wrapText="true"/>
    </xf>
    <xf numFmtId="0" fontId="15" fillId="0" borderId="1" xfId="0" applyFont="true" applyBorder="true"/>
    <xf numFmtId="43" fontId="3" fillId="0" borderId="0" xfId="12" applyFont="true" applyAlignment="true"/>
    <xf numFmtId="43" fontId="3" fillId="0" borderId="0" xfId="12" applyFont="true" applyBorder="true" applyAlignment="true"/>
    <xf numFmtId="0" fontId="28" fillId="0" borderId="0" xfId="0" applyFont="true"/>
    <xf numFmtId="10" fontId="3" fillId="0" borderId="0" xfId="11" applyNumberFormat="true" applyFont="true" applyAlignment="true"/>
    <xf numFmtId="9" fontId="3" fillId="0" borderId="0" xfId="11" applyFont="true" applyAlignment="true"/>
    <xf numFmtId="0" fontId="0" fillId="0" borderId="0" xfId="0" applyAlignment="true">
      <alignment vertical="center"/>
    </xf>
    <xf numFmtId="0" fontId="29" fillId="0" borderId="0" xfId="0" applyFont="true" applyAlignment="true">
      <alignment wrapText="true"/>
    </xf>
    <xf numFmtId="0" fontId="0" fillId="0" borderId="0" xfId="0" applyAlignment="true">
      <alignment wrapText="true"/>
    </xf>
    <xf numFmtId="0" fontId="1" fillId="0" borderId="11" xfId="0" applyFont="true" applyBorder="true" applyAlignment="true">
      <alignment horizontal="center" vertical="center" wrapText="true"/>
    </xf>
    <xf numFmtId="0" fontId="1" fillId="0" borderId="12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8" fillId="0" borderId="1" xfId="0" applyFont="true" applyBorder="true" applyAlignment="true">
      <alignment horizontal="center" vertical="center"/>
    </xf>
    <xf numFmtId="0" fontId="1" fillId="0" borderId="13" xfId="0" applyFont="true" applyBorder="true" applyAlignment="true">
      <alignment horizontal="center" vertical="center" wrapText="true"/>
    </xf>
    <xf numFmtId="0" fontId="1" fillId="0" borderId="9" xfId="0" applyFont="true" applyBorder="true" applyAlignment="true">
      <alignment horizontal="center" vertical="center"/>
    </xf>
    <xf numFmtId="0" fontId="0" fillId="0" borderId="1" xfId="0" applyBorder="true" applyAlignment="true">
      <alignment vertical="center"/>
    </xf>
    <xf numFmtId="0" fontId="20" fillId="0" borderId="0" xfId="0" applyFont="true" applyAlignment="true">
      <alignment vertical="center"/>
    </xf>
    <xf numFmtId="0" fontId="30" fillId="0" borderId="1" xfId="0" applyFont="true" applyBorder="true" applyAlignment="true">
      <alignment horizontal="center" vertical="center"/>
    </xf>
    <xf numFmtId="0" fontId="30" fillId="0" borderId="1" xfId="0" applyFont="true" applyBorder="true" applyAlignment="true">
      <alignment horizontal="center" vertical="center" wrapText="true"/>
    </xf>
    <xf numFmtId="0" fontId="31" fillId="0" borderId="1" xfId="0" applyFont="true" applyBorder="true" applyAlignment="true">
      <alignment horizontal="center" vertical="center"/>
    </xf>
    <xf numFmtId="43" fontId="20" fillId="0" borderId="1" xfId="12" applyFont="true" applyBorder="true" applyAlignment="true">
      <alignment horizontal="center" vertical="center"/>
    </xf>
    <xf numFmtId="0" fontId="32" fillId="0" borderId="1" xfId="0" applyFont="true" applyBorder="true" applyAlignment="true">
      <alignment horizontal="center" vertical="center" wrapText="true"/>
    </xf>
    <xf numFmtId="0" fontId="31" fillId="0" borderId="1" xfId="0" applyFont="true" applyBorder="true" applyAlignment="true">
      <alignment horizontal="center" vertical="center" wrapText="true"/>
    </xf>
    <xf numFmtId="0" fontId="20" fillId="0" borderId="9" xfId="0" applyFont="true" applyBorder="true" applyAlignment="true">
      <alignment horizontal="center" vertical="center" wrapText="true"/>
    </xf>
    <xf numFmtId="0" fontId="31" fillId="0" borderId="9" xfId="0" applyFont="true" applyBorder="true" applyAlignment="true">
      <alignment horizontal="center" vertical="center"/>
    </xf>
    <xf numFmtId="0" fontId="6" fillId="0" borderId="3" xfId="0" applyFont="true" applyBorder="true" applyAlignment="true" quotePrefix="true">
      <alignment horizontal="center" vertical="center"/>
    </xf>
    <xf numFmtId="0" fontId="6" fillId="0" borderId="3" xfId="0" applyFont="true" applyBorder="true" applyAlignment="true" quotePrefix="true">
      <alignment horizontal="center" vertical="center" wrapText="true"/>
    </xf>
    <xf numFmtId="0" fontId="3" fillId="0" borderId="1" xfId="0" applyFont="true" applyBorder="true" applyAlignment="true" quotePrefix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F420F6"/>
      <color rgb="00CCFFCC"/>
      <color rgb="0092D05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K15" sqref="K15"/>
    </sheetView>
  </sheetViews>
  <sheetFormatPr defaultColWidth="8.83333333333333" defaultRowHeight="13.5" outlineLevelCol="5"/>
  <cols>
    <col min="1" max="1" width="15.1666666666667" style="366" customWidth="true"/>
    <col min="2" max="2" width="8.83333333333333" style="366"/>
    <col min="3" max="3" width="34.1666666666667" style="366" customWidth="true"/>
    <col min="4" max="4" width="16.5" style="366"/>
    <col min="5" max="5" width="12.5" style="366" customWidth="true"/>
    <col min="6" max="6" width="14.8333333333333" style="366" customWidth="true"/>
    <col min="7" max="16384" width="8.83333333333333" style="366"/>
  </cols>
  <sheetData>
    <row r="1" ht="37" customHeight="true" spans="1:6">
      <c r="A1" s="367" t="s">
        <v>0</v>
      </c>
      <c r="B1" s="368" t="s">
        <v>1</v>
      </c>
      <c r="C1" s="368" t="s">
        <v>2</v>
      </c>
      <c r="D1" s="368" t="s">
        <v>3</v>
      </c>
      <c r="E1" s="368" t="s">
        <v>4</v>
      </c>
      <c r="F1" s="368" t="s">
        <v>5</v>
      </c>
    </row>
    <row r="2" ht="15" spans="1:6">
      <c r="A2" s="368" t="s">
        <v>6</v>
      </c>
      <c r="B2" s="232">
        <v>1</v>
      </c>
      <c r="C2" s="369" t="s">
        <v>7</v>
      </c>
      <c r="D2" s="370">
        <v>276750</v>
      </c>
      <c r="E2" s="370">
        <v>146380</v>
      </c>
      <c r="F2" s="370">
        <v>130370</v>
      </c>
    </row>
    <row r="3" ht="15" spans="1:6">
      <c r="A3" s="371"/>
      <c r="B3" s="232">
        <v>2</v>
      </c>
      <c r="C3" s="369" t="s">
        <v>8</v>
      </c>
      <c r="D3" s="370">
        <v>669830</v>
      </c>
      <c r="E3" s="370">
        <v>48700</v>
      </c>
      <c r="F3" s="370">
        <v>621130</v>
      </c>
    </row>
    <row r="4" ht="15" spans="1:6">
      <c r="A4" s="371"/>
      <c r="B4" s="232">
        <v>3</v>
      </c>
      <c r="C4" s="369" t="s">
        <v>9</v>
      </c>
      <c r="D4" s="370">
        <v>124660</v>
      </c>
      <c r="E4" s="370">
        <v>2270</v>
      </c>
      <c r="F4" s="370">
        <v>122390</v>
      </c>
    </row>
    <row r="5" ht="15" spans="1:6">
      <c r="A5" s="371"/>
      <c r="B5" s="232">
        <v>4</v>
      </c>
      <c r="C5" s="369" t="s">
        <v>10</v>
      </c>
      <c r="D5" s="370">
        <v>863170</v>
      </c>
      <c r="E5" s="370">
        <v>107080</v>
      </c>
      <c r="F5" s="370">
        <v>756090</v>
      </c>
    </row>
    <row r="6" ht="15" spans="1:6">
      <c r="A6" s="371"/>
      <c r="B6" s="232">
        <v>5</v>
      </c>
      <c r="C6" s="369" t="s">
        <v>11</v>
      </c>
      <c r="D6" s="370">
        <v>468290</v>
      </c>
      <c r="E6" s="370">
        <v>94440</v>
      </c>
      <c r="F6" s="370">
        <v>373850</v>
      </c>
    </row>
    <row r="7" ht="15" spans="1:6">
      <c r="A7" s="371"/>
      <c r="B7" s="232">
        <v>6</v>
      </c>
      <c r="C7" s="369" t="s">
        <v>12</v>
      </c>
      <c r="D7" s="370">
        <v>488350</v>
      </c>
      <c r="E7" s="370">
        <v>43090</v>
      </c>
      <c r="F7" s="370">
        <v>445260</v>
      </c>
    </row>
    <row r="8" ht="15" spans="1:6">
      <c r="A8" s="371"/>
      <c r="B8" s="232">
        <v>7</v>
      </c>
      <c r="C8" s="369" t="s">
        <v>13</v>
      </c>
      <c r="D8" s="370">
        <v>304190</v>
      </c>
      <c r="E8" s="370">
        <v>60100</v>
      </c>
      <c r="F8" s="370">
        <v>244090</v>
      </c>
    </row>
    <row r="9" ht="15" spans="1:6">
      <c r="A9" s="371"/>
      <c r="B9" s="232">
        <v>8</v>
      </c>
      <c r="C9" s="369" t="s">
        <v>14</v>
      </c>
      <c r="D9" s="370">
        <v>259000</v>
      </c>
      <c r="E9" s="370">
        <v>24370</v>
      </c>
      <c r="F9" s="370">
        <v>234630</v>
      </c>
    </row>
    <row r="10" ht="15" spans="1:6">
      <c r="A10" s="371"/>
      <c r="B10" s="232">
        <v>9</v>
      </c>
      <c r="C10" s="369" t="s">
        <v>15</v>
      </c>
      <c r="D10" s="370">
        <v>92940</v>
      </c>
      <c r="E10" s="370">
        <v>14610</v>
      </c>
      <c r="F10" s="370">
        <v>78330</v>
      </c>
    </row>
    <row r="11" ht="15" spans="1:6">
      <c r="A11" s="371"/>
      <c r="B11" s="232">
        <v>10</v>
      </c>
      <c r="C11" s="369" t="s">
        <v>16</v>
      </c>
      <c r="D11" s="370">
        <v>129680</v>
      </c>
      <c r="E11" s="370">
        <v>18080</v>
      </c>
      <c r="F11" s="370">
        <v>111600</v>
      </c>
    </row>
    <row r="12" ht="15" spans="1:6">
      <c r="A12" s="371"/>
      <c r="B12" s="232">
        <v>11</v>
      </c>
      <c r="C12" s="369" t="s">
        <v>17</v>
      </c>
      <c r="D12" s="370">
        <v>143120</v>
      </c>
      <c r="E12" s="370">
        <v>1010</v>
      </c>
      <c r="F12" s="370">
        <v>142110</v>
      </c>
    </row>
    <row r="13" ht="15" spans="1:6">
      <c r="A13" s="371"/>
      <c r="B13" s="232">
        <v>12</v>
      </c>
      <c r="C13" s="369" t="s">
        <v>18</v>
      </c>
      <c r="D13" s="370">
        <v>162770</v>
      </c>
      <c r="E13" s="370">
        <v>70290</v>
      </c>
      <c r="F13" s="370">
        <v>92480</v>
      </c>
    </row>
    <row r="14" ht="15" spans="1:6">
      <c r="A14" s="371"/>
      <c r="B14" s="232">
        <v>13</v>
      </c>
      <c r="C14" s="369" t="s">
        <v>19</v>
      </c>
      <c r="D14" s="370">
        <v>163540</v>
      </c>
      <c r="E14" s="370">
        <v>91600</v>
      </c>
      <c r="F14" s="370">
        <v>71940</v>
      </c>
    </row>
    <row r="15" ht="15" spans="1:6">
      <c r="A15" s="371"/>
      <c r="B15" s="232">
        <v>14</v>
      </c>
      <c r="C15" s="369" t="s">
        <v>20</v>
      </c>
      <c r="D15" s="370">
        <v>505090</v>
      </c>
      <c r="E15" s="370">
        <v>12780</v>
      </c>
      <c r="F15" s="370">
        <v>492310</v>
      </c>
    </row>
    <row r="16" ht="15" spans="1:6">
      <c r="A16" s="371"/>
      <c r="B16" s="232">
        <v>15</v>
      </c>
      <c r="C16" s="369" t="s">
        <v>21</v>
      </c>
      <c r="D16" s="370">
        <v>40350</v>
      </c>
      <c r="E16" s="370">
        <v>0</v>
      </c>
      <c r="F16" s="370">
        <v>40350</v>
      </c>
    </row>
    <row r="17" ht="15" spans="1:6">
      <c r="A17" s="371"/>
      <c r="B17" s="232">
        <v>16</v>
      </c>
      <c r="C17" s="369" t="s">
        <v>22</v>
      </c>
      <c r="D17" s="370">
        <v>50560</v>
      </c>
      <c r="E17" s="370">
        <v>2150</v>
      </c>
      <c r="F17" s="370">
        <v>48410</v>
      </c>
    </row>
    <row r="18" ht="15" spans="1:6">
      <c r="A18" s="371"/>
      <c r="B18" s="232">
        <v>17</v>
      </c>
      <c r="C18" s="369" t="s">
        <v>23</v>
      </c>
      <c r="D18" s="370">
        <v>45220</v>
      </c>
      <c r="E18" s="370">
        <v>2740</v>
      </c>
      <c r="F18" s="370">
        <v>42480</v>
      </c>
    </row>
    <row r="19" ht="15" spans="1:6">
      <c r="A19" s="371"/>
      <c r="B19" s="232">
        <v>18</v>
      </c>
      <c r="C19" s="369" t="s">
        <v>24</v>
      </c>
      <c r="D19" s="370">
        <v>127680</v>
      </c>
      <c r="E19" s="370">
        <v>21290</v>
      </c>
      <c r="F19" s="370">
        <v>106390</v>
      </c>
    </row>
    <row r="20" ht="15" spans="1:6">
      <c r="A20" s="371"/>
      <c r="B20" s="232">
        <v>19</v>
      </c>
      <c r="C20" s="369" t="s">
        <v>25</v>
      </c>
      <c r="D20" s="370">
        <v>194480</v>
      </c>
      <c r="E20" s="370">
        <v>42780</v>
      </c>
      <c r="F20" s="370">
        <v>151700</v>
      </c>
    </row>
    <row r="21" ht="15" spans="1:6">
      <c r="A21" s="371"/>
      <c r="B21" s="232">
        <v>20</v>
      </c>
      <c r="C21" s="369" t="s">
        <v>26</v>
      </c>
      <c r="D21" s="370">
        <v>152080</v>
      </c>
      <c r="E21" s="370">
        <v>32060</v>
      </c>
      <c r="F21" s="370">
        <v>120020</v>
      </c>
    </row>
    <row r="22" ht="15" spans="1:6">
      <c r="A22" s="371"/>
      <c r="B22" s="232">
        <v>21</v>
      </c>
      <c r="C22" s="369" t="s">
        <v>27</v>
      </c>
      <c r="D22" s="370">
        <v>67320</v>
      </c>
      <c r="E22" s="370">
        <v>320</v>
      </c>
      <c r="F22" s="370">
        <v>67000</v>
      </c>
    </row>
    <row r="23" ht="20" customHeight="true" spans="1:6">
      <c r="A23" s="368" t="s">
        <v>28</v>
      </c>
      <c r="B23" s="232">
        <v>22</v>
      </c>
      <c r="C23" s="369" t="s">
        <v>29</v>
      </c>
      <c r="D23" s="370">
        <v>11700</v>
      </c>
      <c r="E23" s="370">
        <v>0</v>
      </c>
      <c r="F23" s="370">
        <v>11700</v>
      </c>
    </row>
    <row r="24" ht="20" customHeight="true" spans="1:6">
      <c r="A24" s="371"/>
      <c r="B24" s="232">
        <v>23</v>
      </c>
      <c r="C24" s="369" t="s">
        <v>30</v>
      </c>
      <c r="D24" s="370">
        <v>7233</v>
      </c>
      <c r="E24" s="370">
        <v>0</v>
      </c>
      <c r="F24" s="370">
        <v>7233</v>
      </c>
    </row>
    <row r="25" ht="15" spans="1:6">
      <c r="A25" s="372" t="s">
        <v>31</v>
      </c>
      <c r="B25" s="232">
        <v>24</v>
      </c>
      <c r="C25" s="369" t="s">
        <v>32</v>
      </c>
      <c r="D25" s="370">
        <v>33686</v>
      </c>
      <c r="E25" s="370">
        <v>1263.8</v>
      </c>
      <c r="F25" s="370">
        <v>32422.2</v>
      </c>
    </row>
    <row r="26" ht="15" spans="1:6">
      <c r="A26" s="250"/>
      <c r="B26" s="232">
        <v>25</v>
      </c>
      <c r="C26" s="369" t="s">
        <v>33</v>
      </c>
      <c r="D26" s="370">
        <v>32256</v>
      </c>
      <c r="E26" s="370">
        <v>0</v>
      </c>
      <c r="F26" s="370">
        <v>32256</v>
      </c>
    </row>
    <row r="27" ht="15" spans="1:6">
      <c r="A27" s="250"/>
      <c r="B27" s="232">
        <v>26</v>
      </c>
      <c r="C27" s="369" t="s">
        <v>34</v>
      </c>
      <c r="D27" s="370">
        <v>32256</v>
      </c>
      <c r="E27" s="370">
        <v>0</v>
      </c>
      <c r="F27" s="370">
        <v>32256</v>
      </c>
    </row>
    <row r="28" ht="15" spans="1:6">
      <c r="A28" s="250"/>
      <c r="B28" s="232">
        <v>27</v>
      </c>
      <c r="C28" s="369" t="s">
        <v>35</v>
      </c>
      <c r="D28" s="370">
        <v>28805</v>
      </c>
      <c r="E28" s="370">
        <v>2673</v>
      </c>
      <c r="F28" s="370">
        <v>26132</v>
      </c>
    </row>
    <row r="29" ht="15" spans="1:6">
      <c r="A29" s="250"/>
      <c r="B29" s="232">
        <v>28</v>
      </c>
      <c r="C29" s="369" t="s">
        <v>36</v>
      </c>
      <c r="D29" s="370">
        <v>43253.89</v>
      </c>
      <c r="E29" s="370">
        <v>10528.82</v>
      </c>
      <c r="F29" s="370">
        <v>32725.07</v>
      </c>
    </row>
    <row r="30" ht="15" spans="1:6">
      <c r="A30" s="250"/>
      <c r="B30" s="232">
        <v>29</v>
      </c>
      <c r="C30" s="369" t="s">
        <v>37</v>
      </c>
      <c r="D30" s="370">
        <v>26922.18</v>
      </c>
      <c r="E30" s="370">
        <v>1364.77</v>
      </c>
      <c r="F30" s="370">
        <v>25557.41</v>
      </c>
    </row>
    <row r="31" ht="15" spans="1:6">
      <c r="A31" s="250"/>
      <c r="B31" s="232">
        <v>30</v>
      </c>
      <c r="C31" s="369" t="s">
        <v>38</v>
      </c>
      <c r="D31" s="370">
        <v>43168.15</v>
      </c>
      <c r="E31" s="370">
        <v>9970.08</v>
      </c>
      <c r="F31" s="370">
        <v>33198.07</v>
      </c>
    </row>
    <row r="32" ht="15" spans="1:6">
      <c r="A32" s="250"/>
      <c r="B32" s="232">
        <v>31</v>
      </c>
      <c r="C32" s="232" t="s">
        <v>39</v>
      </c>
      <c r="D32" s="370">
        <v>48000</v>
      </c>
      <c r="E32" s="370">
        <v>10421</v>
      </c>
      <c r="F32" s="370">
        <v>37579</v>
      </c>
    </row>
    <row r="33" ht="15" spans="1:6">
      <c r="A33" s="373"/>
      <c r="B33" s="251">
        <v>32</v>
      </c>
      <c r="C33" s="374" t="s">
        <v>40</v>
      </c>
      <c r="D33" s="370">
        <v>40000</v>
      </c>
      <c r="E33" s="370">
        <v>9313.8</v>
      </c>
      <c r="F33" s="370">
        <v>30686.2</v>
      </c>
    </row>
    <row r="34" ht="15" spans="1:6">
      <c r="A34" s="369" t="s">
        <v>41</v>
      </c>
      <c r="B34" s="232"/>
      <c r="C34" s="232"/>
      <c r="D34" s="370">
        <f t="shared" ref="D34:F34" si="0">SUM(D2:D33)</f>
        <v>5676350.22</v>
      </c>
      <c r="E34" s="370">
        <f t="shared" si="0"/>
        <v>881675.27</v>
      </c>
      <c r="F34" s="370">
        <f t="shared" si="0"/>
        <v>4794674.95</v>
      </c>
    </row>
  </sheetData>
  <mergeCells count="4">
    <mergeCell ref="A34:C34"/>
    <mergeCell ref="A2:A22"/>
    <mergeCell ref="A23:A24"/>
    <mergeCell ref="A25:A3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zoomScale="90" zoomScaleNormal="90" workbookViewId="0">
      <selection activeCell="A1" sqref="A1:B1"/>
    </sheetView>
  </sheetViews>
  <sheetFormatPr defaultColWidth="8.83333333333333" defaultRowHeight="13.5"/>
  <cols>
    <col min="1" max="1" width="4.45" customWidth="true"/>
    <col min="2" max="2" width="21.8083333333333" customWidth="true"/>
    <col min="3" max="3" width="10.2666666666667" customWidth="true"/>
    <col min="4" max="4" width="9.01666666666667" customWidth="true"/>
    <col min="5" max="5" width="8.05" customWidth="true"/>
    <col min="6" max="6" width="9.16666666666667" customWidth="true"/>
    <col min="7" max="7" width="8.88333333333333" customWidth="true"/>
    <col min="8" max="8" width="9.15833333333333" customWidth="true"/>
    <col min="9" max="9" width="8.33333333333333" customWidth="true"/>
    <col min="10" max="10" width="9.85" customWidth="true"/>
    <col min="11" max="11" width="31.6666666666667" style="356" customWidth="true"/>
  </cols>
  <sheetData>
    <row r="1" ht="25" customHeight="true" spans="1:2">
      <c r="A1" s="357" t="s">
        <v>42</v>
      </c>
      <c r="B1" s="358"/>
    </row>
    <row r="2" ht="43" customHeight="true" spans="1:11">
      <c r="A2" s="325" t="s">
        <v>43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</row>
    <row r="3" ht="33" customHeight="true" spans="1:11">
      <c r="A3" s="326" t="s">
        <v>1</v>
      </c>
      <c r="B3" s="326" t="s">
        <v>44</v>
      </c>
      <c r="C3" s="359" t="s">
        <v>45</v>
      </c>
      <c r="D3" s="360"/>
      <c r="E3" s="360"/>
      <c r="F3" s="360"/>
      <c r="G3" s="359" t="s">
        <v>46</v>
      </c>
      <c r="H3" s="360"/>
      <c r="I3" s="360"/>
      <c r="J3" s="363"/>
      <c r="K3" s="364" t="s">
        <v>47</v>
      </c>
    </row>
    <row r="4" ht="64" customHeight="true" spans="1:11">
      <c r="A4" s="326"/>
      <c r="B4" s="326"/>
      <c r="C4" s="14" t="s">
        <v>48</v>
      </c>
      <c r="D4" s="326" t="s">
        <v>49</v>
      </c>
      <c r="E4" s="326" t="s">
        <v>41</v>
      </c>
      <c r="F4" s="326" t="s">
        <v>50</v>
      </c>
      <c r="G4" s="14" t="s">
        <v>51</v>
      </c>
      <c r="H4" s="326" t="s">
        <v>52</v>
      </c>
      <c r="I4" s="326" t="s">
        <v>41</v>
      </c>
      <c r="J4" s="326" t="s">
        <v>50</v>
      </c>
      <c r="K4" s="198"/>
    </row>
    <row r="5" ht="40" customHeight="true" spans="1:11">
      <c r="A5" s="232">
        <v>1</v>
      </c>
      <c r="B5" s="327" t="s">
        <v>53</v>
      </c>
      <c r="C5" s="93">
        <v>73</v>
      </c>
      <c r="D5" s="93">
        <v>10744</v>
      </c>
      <c r="E5" s="93">
        <f>C5+D5</f>
        <v>10817</v>
      </c>
      <c r="F5" s="93">
        <v>125</v>
      </c>
      <c r="G5" s="52">
        <v>965</v>
      </c>
      <c r="H5" s="93">
        <v>8848</v>
      </c>
      <c r="I5" s="52">
        <f t="shared" ref="I5:I25" si="0">G5+H5</f>
        <v>9813</v>
      </c>
      <c r="J5" s="52">
        <v>95</v>
      </c>
      <c r="K5" s="327" t="s">
        <v>54</v>
      </c>
    </row>
    <row r="6" ht="27" customHeight="true" spans="1:11">
      <c r="A6" s="232">
        <v>2</v>
      </c>
      <c r="B6" s="327" t="s">
        <v>55</v>
      </c>
      <c r="C6" s="93">
        <v>763</v>
      </c>
      <c r="D6" s="93">
        <v>7896</v>
      </c>
      <c r="E6" s="93">
        <f t="shared" ref="E6:E26" si="1">C6+D6</f>
        <v>8659</v>
      </c>
      <c r="F6" s="93">
        <v>34</v>
      </c>
      <c r="G6" s="93">
        <v>1805</v>
      </c>
      <c r="H6" s="93">
        <v>6636</v>
      </c>
      <c r="I6" s="52">
        <f t="shared" si="0"/>
        <v>8441</v>
      </c>
      <c r="J6" s="52">
        <v>34</v>
      </c>
      <c r="K6" s="327" t="s">
        <v>56</v>
      </c>
    </row>
    <row r="7" ht="27" customHeight="true" spans="1:11">
      <c r="A7" s="232">
        <v>3</v>
      </c>
      <c r="B7" s="327" t="s">
        <v>57</v>
      </c>
      <c r="C7" s="93">
        <v>793</v>
      </c>
      <c r="D7" s="93">
        <v>5818</v>
      </c>
      <c r="E7" s="93">
        <f t="shared" si="1"/>
        <v>6611</v>
      </c>
      <c r="F7" s="93">
        <v>8</v>
      </c>
      <c r="G7" s="52">
        <v>1091</v>
      </c>
      <c r="H7" s="93">
        <v>5472</v>
      </c>
      <c r="I7" s="52">
        <f t="shared" si="0"/>
        <v>6563</v>
      </c>
      <c r="J7" s="52">
        <v>8</v>
      </c>
      <c r="K7" s="327" t="s">
        <v>58</v>
      </c>
    </row>
    <row r="8" ht="27" customHeight="true" spans="1:11">
      <c r="A8" s="232">
        <v>4</v>
      </c>
      <c r="B8" s="327" t="s">
        <v>59</v>
      </c>
      <c r="C8" s="93">
        <v>1303</v>
      </c>
      <c r="D8" s="93">
        <v>5290</v>
      </c>
      <c r="E8" s="93">
        <f t="shared" si="1"/>
        <v>6593</v>
      </c>
      <c r="F8" s="93">
        <v>0</v>
      </c>
      <c r="G8" s="52">
        <v>2366</v>
      </c>
      <c r="H8" s="93">
        <v>4087</v>
      </c>
      <c r="I8" s="52">
        <f t="shared" si="0"/>
        <v>6453</v>
      </c>
      <c r="J8" s="52">
        <v>0</v>
      </c>
      <c r="K8" s="327" t="s">
        <v>60</v>
      </c>
    </row>
    <row r="9" ht="27" customHeight="true" spans="1:11">
      <c r="A9" s="232">
        <v>5</v>
      </c>
      <c r="B9" s="327" t="s">
        <v>61</v>
      </c>
      <c r="C9" s="93">
        <v>129</v>
      </c>
      <c r="D9" s="93">
        <v>5878</v>
      </c>
      <c r="E9" s="93">
        <f t="shared" si="1"/>
        <v>6007</v>
      </c>
      <c r="F9" s="93">
        <v>0</v>
      </c>
      <c r="G9" s="52">
        <v>1821</v>
      </c>
      <c r="H9" s="93">
        <v>3535</v>
      </c>
      <c r="I9" s="52">
        <f t="shared" si="0"/>
        <v>5356</v>
      </c>
      <c r="J9" s="52">
        <v>0</v>
      </c>
      <c r="K9" s="327" t="s">
        <v>62</v>
      </c>
    </row>
    <row r="10" ht="27" customHeight="true" spans="1:11">
      <c r="A10" s="232">
        <v>6</v>
      </c>
      <c r="B10" s="327" t="s">
        <v>63</v>
      </c>
      <c r="C10" s="93">
        <v>583</v>
      </c>
      <c r="D10" s="93">
        <v>3438</v>
      </c>
      <c r="E10" s="93">
        <f t="shared" si="1"/>
        <v>4021</v>
      </c>
      <c r="F10" s="93">
        <v>0</v>
      </c>
      <c r="G10" s="52">
        <v>725</v>
      </c>
      <c r="H10" s="93">
        <v>2598</v>
      </c>
      <c r="I10" s="52">
        <f t="shared" si="0"/>
        <v>3323</v>
      </c>
      <c r="J10" s="52">
        <v>0</v>
      </c>
      <c r="K10" s="327" t="s">
        <v>64</v>
      </c>
    </row>
    <row r="11" ht="37" customHeight="true" spans="1:11">
      <c r="A11" s="232">
        <v>7</v>
      </c>
      <c r="B11" s="327" t="s">
        <v>65</v>
      </c>
      <c r="C11" s="93">
        <v>604</v>
      </c>
      <c r="D11" s="93">
        <v>2860</v>
      </c>
      <c r="E11" s="93">
        <f t="shared" si="1"/>
        <v>3464</v>
      </c>
      <c r="F11" s="93">
        <v>93</v>
      </c>
      <c r="G11" s="52">
        <v>851</v>
      </c>
      <c r="H11" s="93">
        <v>2401</v>
      </c>
      <c r="I11" s="52">
        <f t="shared" si="0"/>
        <v>3252</v>
      </c>
      <c r="J11" s="52">
        <v>77</v>
      </c>
      <c r="K11" s="262" t="s">
        <v>66</v>
      </c>
    </row>
    <row r="12" ht="55" customHeight="true" spans="1:11">
      <c r="A12" s="232">
        <v>8</v>
      </c>
      <c r="B12" s="327" t="s">
        <v>67</v>
      </c>
      <c r="C12" s="93">
        <v>168</v>
      </c>
      <c r="D12" s="93">
        <v>2326</v>
      </c>
      <c r="E12" s="93">
        <f t="shared" si="1"/>
        <v>2494</v>
      </c>
      <c r="F12" s="93">
        <v>0</v>
      </c>
      <c r="G12" s="52">
        <v>130</v>
      </c>
      <c r="H12" s="52">
        <v>1815</v>
      </c>
      <c r="I12" s="52">
        <f t="shared" si="0"/>
        <v>1945</v>
      </c>
      <c r="J12" s="52">
        <v>0</v>
      </c>
      <c r="K12" s="262" t="s">
        <v>68</v>
      </c>
    </row>
    <row r="13" ht="27" customHeight="true" spans="1:11">
      <c r="A13" s="232">
        <v>9</v>
      </c>
      <c r="B13" s="327" t="s">
        <v>69</v>
      </c>
      <c r="C13" s="93">
        <v>0</v>
      </c>
      <c r="D13" s="93">
        <v>1789</v>
      </c>
      <c r="E13" s="93">
        <f t="shared" si="1"/>
        <v>1789</v>
      </c>
      <c r="F13" s="93">
        <v>0</v>
      </c>
      <c r="G13" s="52">
        <v>31</v>
      </c>
      <c r="H13" s="93">
        <v>1757</v>
      </c>
      <c r="I13" s="52">
        <f t="shared" si="0"/>
        <v>1788</v>
      </c>
      <c r="J13" s="52">
        <v>0</v>
      </c>
      <c r="K13" s="346" t="s">
        <v>70</v>
      </c>
    </row>
    <row r="14" ht="27" customHeight="true" spans="1:11">
      <c r="A14" s="232">
        <v>10</v>
      </c>
      <c r="B14" s="122" t="s">
        <v>71</v>
      </c>
      <c r="C14" s="52">
        <v>119</v>
      </c>
      <c r="D14" s="52">
        <v>3385</v>
      </c>
      <c r="E14" s="93">
        <f t="shared" si="1"/>
        <v>3504</v>
      </c>
      <c r="F14" s="52">
        <v>42</v>
      </c>
      <c r="G14" s="93">
        <v>1393</v>
      </c>
      <c r="H14" s="93">
        <v>759</v>
      </c>
      <c r="I14" s="52">
        <f t="shared" si="0"/>
        <v>2152</v>
      </c>
      <c r="J14" s="52">
        <v>42</v>
      </c>
      <c r="K14" s="346" t="s">
        <v>72</v>
      </c>
    </row>
    <row r="15" ht="27" customHeight="true" spans="1:11">
      <c r="A15" s="232">
        <v>11</v>
      </c>
      <c r="B15" s="327" t="s">
        <v>73</v>
      </c>
      <c r="C15" s="93">
        <v>426</v>
      </c>
      <c r="D15" s="93">
        <v>1292</v>
      </c>
      <c r="E15" s="93">
        <f t="shared" si="1"/>
        <v>1718</v>
      </c>
      <c r="F15" s="93">
        <v>0</v>
      </c>
      <c r="G15" s="93">
        <v>483</v>
      </c>
      <c r="H15" s="93">
        <v>1228</v>
      </c>
      <c r="I15" s="52">
        <f t="shared" si="0"/>
        <v>1711</v>
      </c>
      <c r="J15" s="52">
        <v>0</v>
      </c>
      <c r="K15" s="346" t="s">
        <v>74</v>
      </c>
    </row>
    <row r="16" ht="40" customHeight="true" spans="1:11">
      <c r="A16" s="232">
        <v>12</v>
      </c>
      <c r="B16" s="327" t="s">
        <v>75</v>
      </c>
      <c r="C16" s="361">
        <v>328</v>
      </c>
      <c r="D16" s="361">
        <v>1696</v>
      </c>
      <c r="E16" s="93">
        <f t="shared" si="1"/>
        <v>2024</v>
      </c>
      <c r="F16" s="93">
        <v>15</v>
      </c>
      <c r="G16" s="52">
        <v>434</v>
      </c>
      <c r="H16" s="93">
        <v>1229</v>
      </c>
      <c r="I16" s="52">
        <f t="shared" si="0"/>
        <v>1663</v>
      </c>
      <c r="J16" s="52">
        <v>15</v>
      </c>
      <c r="K16" s="346" t="s">
        <v>76</v>
      </c>
    </row>
    <row r="17" ht="27" customHeight="true" spans="1:11">
      <c r="A17" s="232">
        <v>13</v>
      </c>
      <c r="B17" s="327" t="s">
        <v>77</v>
      </c>
      <c r="C17" s="93">
        <v>40</v>
      </c>
      <c r="D17" s="93">
        <v>1596</v>
      </c>
      <c r="E17" s="93">
        <f t="shared" si="1"/>
        <v>1636</v>
      </c>
      <c r="F17" s="93">
        <v>0</v>
      </c>
      <c r="G17" s="52">
        <v>40</v>
      </c>
      <c r="H17" s="93">
        <v>1370</v>
      </c>
      <c r="I17" s="52">
        <f t="shared" si="0"/>
        <v>1410</v>
      </c>
      <c r="J17" s="52">
        <v>0</v>
      </c>
      <c r="K17" s="346" t="s">
        <v>78</v>
      </c>
    </row>
    <row r="18" ht="27" customHeight="true" spans="1:11">
      <c r="A18" s="232">
        <v>14</v>
      </c>
      <c r="B18" s="327" t="s">
        <v>79</v>
      </c>
      <c r="C18" s="93">
        <v>32</v>
      </c>
      <c r="D18" s="93">
        <v>1576</v>
      </c>
      <c r="E18" s="93">
        <f t="shared" si="1"/>
        <v>1608</v>
      </c>
      <c r="F18" s="93">
        <v>17</v>
      </c>
      <c r="G18" s="52">
        <v>739</v>
      </c>
      <c r="H18" s="93">
        <v>868</v>
      </c>
      <c r="I18" s="52">
        <f t="shared" si="0"/>
        <v>1607</v>
      </c>
      <c r="J18" s="52">
        <v>17</v>
      </c>
      <c r="K18" s="262" t="s">
        <v>80</v>
      </c>
    </row>
    <row r="19" ht="27" customHeight="true" spans="1:11">
      <c r="A19" s="232">
        <v>15</v>
      </c>
      <c r="B19" s="327" t="s">
        <v>81</v>
      </c>
      <c r="C19" s="93">
        <v>593</v>
      </c>
      <c r="D19" s="93">
        <v>1664</v>
      </c>
      <c r="E19" s="93">
        <f t="shared" si="1"/>
        <v>2257</v>
      </c>
      <c r="F19" s="93">
        <v>72</v>
      </c>
      <c r="G19" s="52">
        <v>960</v>
      </c>
      <c r="H19" s="93">
        <v>556</v>
      </c>
      <c r="I19" s="52">
        <f t="shared" si="0"/>
        <v>1516</v>
      </c>
      <c r="J19" s="52">
        <v>38</v>
      </c>
      <c r="K19" s="346" t="s">
        <v>82</v>
      </c>
    </row>
    <row r="20" ht="27" customHeight="true" spans="1:11">
      <c r="A20" s="232">
        <v>16</v>
      </c>
      <c r="B20" s="327" t="s">
        <v>83</v>
      </c>
      <c r="C20" s="93">
        <v>70</v>
      </c>
      <c r="D20" s="93">
        <v>1118</v>
      </c>
      <c r="E20" s="93">
        <f t="shared" si="1"/>
        <v>1188</v>
      </c>
      <c r="F20" s="93">
        <v>77</v>
      </c>
      <c r="G20" s="52">
        <v>277</v>
      </c>
      <c r="H20" s="93">
        <v>806</v>
      </c>
      <c r="I20" s="52">
        <f t="shared" si="0"/>
        <v>1083</v>
      </c>
      <c r="J20" s="52">
        <v>77</v>
      </c>
      <c r="K20" s="346" t="s">
        <v>84</v>
      </c>
    </row>
    <row r="21" ht="27" customHeight="true" spans="1:11">
      <c r="A21" s="232">
        <v>17</v>
      </c>
      <c r="B21" s="327" t="s">
        <v>85</v>
      </c>
      <c r="C21" s="93">
        <v>98</v>
      </c>
      <c r="D21" s="93">
        <v>1983</v>
      </c>
      <c r="E21" s="93">
        <f t="shared" si="1"/>
        <v>2081</v>
      </c>
      <c r="F21" s="93">
        <v>0</v>
      </c>
      <c r="G21" s="52">
        <v>666</v>
      </c>
      <c r="H21" s="93">
        <v>483</v>
      </c>
      <c r="I21" s="52">
        <f t="shared" si="0"/>
        <v>1149</v>
      </c>
      <c r="J21" s="52">
        <v>0</v>
      </c>
      <c r="K21" s="346" t="s">
        <v>86</v>
      </c>
    </row>
    <row r="22" ht="27" customHeight="true" spans="1:11">
      <c r="A22" s="232">
        <v>18</v>
      </c>
      <c r="B22" s="327" t="s">
        <v>87</v>
      </c>
      <c r="C22" s="93">
        <v>4</v>
      </c>
      <c r="D22" s="93">
        <v>839</v>
      </c>
      <c r="E22" s="93">
        <f t="shared" si="1"/>
        <v>843</v>
      </c>
      <c r="F22" s="93">
        <v>0</v>
      </c>
      <c r="G22" s="52">
        <v>4</v>
      </c>
      <c r="H22" s="93">
        <v>835</v>
      </c>
      <c r="I22" s="52">
        <f t="shared" si="0"/>
        <v>839</v>
      </c>
      <c r="J22" s="52">
        <v>0</v>
      </c>
      <c r="K22" s="262" t="s">
        <v>88</v>
      </c>
    </row>
    <row r="23" ht="27" customHeight="true" spans="1:11">
      <c r="A23" s="232">
        <v>19</v>
      </c>
      <c r="B23" s="327" t="s">
        <v>89</v>
      </c>
      <c r="C23" s="93">
        <v>8</v>
      </c>
      <c r="D23" s="93">
        <v>627</v>
      </c>
      <c r="E23" s="93">
        <f t="shared" si="1"/>
        <v>635</v>
      </c>
      <c r="F23" s="93">
        <v>0</v>
      </c>
      <c r="G23" s="52">
        <v>69</v>
      </c>
      <c r="H23" s="93">
        <v>562</v>
      </c>
      <c r="I23" s="52">
        <f t="shared" si="0"/>
        <v>631</v>
      </c>
      <c r="J23" s="52">
        <v>0</v>
      </c>
      <c r="K23" s="346" t="s">
        <v>90</v>
      </c>
    </row>
    <row r="24" ht="27" customHeight="true" spans="1:11">
      <c r="A24" s="232">
        <v>20</v>
      </c>
      <c r="B24" s="327" t="s">
        <v>91</v>
      </c>
      <c r="C24" s="93">
        <v>10</v>
      </c>
      <c r="D24" s="93">
        <v>559</v>
      </c>
      <c r="E24" s="93">
        <f t="shared" si="1"/>
        <v>569</v>
      </c>
      <c r="F24" s="93">
        <v>0</v>
      </c>
      <c r="G24" s="52">
        <v>64</v>
      </c>
      <c r="H24" s="93">
        <v>491</v>
      </c>
      <c r="I24" s="52">
        <f t="shared" si="0"/>
        <v>555</v>
      </c>
      <c r="J24" s="52">
        <v>0</v>
      </c>
      <c r="K24" s="346" t="s">
        <v>92</v>
      </c>
    </row>
    <row r="25" ht="27" customHeight="true" spans="1:11">
      <c r="A25" s="232">
        <v>21</v>
      </c>
      <c r="B25" s="327" t="s">
        <v>93</v>
      </c>
      <c r="C25" s="93">
        <v>23</v>
      </c>
      <c r="D25" s="93">
        <v>490</v>
      </c>
      <c r="E25" s="93">
        <f t="shared" si="1"/>
        <v>513</v>
      </c>
      <c r="F25" s="93">
        <v>0</v>
      </c>
      <c r="G25" s="52">
        <v>23</v>
      </c>
      <c r="H25" s="93">
        <v>490</v>
      </c>
      <c r="I25" s="52">
        <f t="shared" si="0"/>
        <v>513</v>
      </c>
      <c r="J25" s="52">
        <v>0</v>
      </c>
      <c r="K25" s="346" t="s">
        <v>94</v>
      </c>
    </row>
    <row r="26" ht="27" customHeight="true" spans="1:11">
      <c r="A26" s="362" t="s">
        <v>41</v>
      </c>
      <c r="B26" s="362"/>
      <c r="C26" s="14">
        <f>SUM(C5:C25)</f>
        <v>6167</v>
      </c>
      <c r="D26" s="14">
        <f>SUM(D5:D25)</f>
        <v>62864</v>
      </c>
      <c r="E26" s="14">
        <f>SUM(E5:E25)</f>
        <v>69031</v>
      </c>
      <c r="F26" s="14">
        <f>SUM(F5:F25)</f>
        <v>483</v>
      </c>
      <c r="G26" s="14">
        <f t="shared" ref="G26:J26" si="2">SUM(G5:G25)</f>
        <v>14937</v>
      </c>
      <c r="H26" s="14">
        <f t="shared" si="2"/>
        <v>46826</v>
      </c>
      <c r="I26" s="14">
        <f t="shared" si="2"/>
        <v>61763</v>
      </c>
      <c r="J26" s="14">
        <f t="shared" si="2"/>
        <v>403</v>
      </c>
      <c r="K26" s="365"/>
    </row>
    <row r="28" spans="1:6">
      <c r="A28" s="332"/>
      <c r="B28" s="333"/>
      <c r="C28" s="333"/>
      <c r="D28" s="333"/>
      <c r="E28" s="333"/>
      <c r="F28" s="333"/>
    </row>
    <row r="29" spans="1:6">
      <c r="A29" s="334"/>
      <c r="B29" s="333"/>
      <c r="C29" s="333"/>
      <c r="D29" s="333"/>
      <c r="E29" s="333"/>
      <c r="F29" s="333"/>
    </row>
  </sheetData>
  <mergeCells count="8">
    <mergeCell ref="A1:B1"/>
    <mergeCell ref="A2:K2"/>
    <mergeCell ref="C3:F3"/>
    <mergeCell ref="G3:J3"/>
    <mergeCell ref="A26:B26"/>
    <mergeCell ref="A3:A4"/>
    <mergeCell ref="B3:B4"/>
    <mergeCell ref="K3:K4"/>
  </mergeCells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zoomScale="90" zoomScaleNormal="90" topLeftCell="A12" workbookViewId="0">
      <selection activeCell="G29" sqref="G29"/>
    </sheetView>
  </sheetViews>
  <sheetFormatPr defaultColWidth="9" defaultRowHeight="13.5"/>
  <cols>
    <col min="1" max="1" width="7.33333333333333" style="83" customWidth="true"/>
    <col min="2" max="2" width="27.3333333333333" style="3" customWidth="true"/>
    <col min="3" max="4" width="13.1666666666667" style="113" customWidth="true"/>
    <col min="5" max="5" width="10.6666666666667" style="85" customWidth="true"/>
    <col min="6" max="6" width="13" style="85" customWidth="true"/>
    <col min="7" max="9" width="13.1666666666667" style="3" customWidth="true"/>
    <col min="10" max="11" width="8.5" style="3" customWidth="true"/>
    <col min="12" max="12" width="13.3333333333333" style="3" customWidth="true"/>
    <col min="13" max="14" width="13.1666666666667" style="3" customWidth="true"/>
    <col min="15" max="15" width="49.5" style="3" customWidth="true"/>
    <col min="16" max="16384" width="9" style="3"/>
  </cols>
  <sheetData>
    <row r="1" ht="15" spans="1:1">
      <c r="A1" s="324" t="s">
        <v>95</v>
      </c>
    </row>
    <row r="2" s="1" customFormat="true" ht="24" spans="1:15">
      <c r="A2" s="325" t="s">
        <v>96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</row>
    <row r="3" s="1" customFormat="true" spans="1:15">
      <c r="A3" s="326" t="s">
        <v>1</v>
      </c>
      <c r="B3" s="326" t="s">
        <v>2</v>
      </c>
      <c r="C3" s="14" t="s">
        <v>45</v>
      </c>
      <c r="D3" s="14"/>
      <c r="E3" s="14"/>
      <c r="F3" s="14"/>
      <c r="G3" s="14"/>
      <c r="H3" s="326" t="s">
        <v>46</v>
      </c>
      <c r="I3" s="326"/>
      <c r="J3" s="326"/>
      <c r="K3" s="326"/>
      <c r="L3" s="326"/>
      <c r="M3" s="326" t="s">
        <v>97</v>
      </c>
      <c r="N3" s="326" t="s">
        <v>98</v>
      </c>
      <c r="O3" s="109" t="s">
        <v>47</v>
      </c>
    </row>
    <row r="4" s="322" customFormat="true" ht="40.5" spans="1:15">
      <c r="A4" s="326"/>
      <c r="B4" s="326"/>
      <c r="C4" s="14" t="s">
        <v>99</v>
      </c>
      <c r="D4" s="14" t="s">
        <v>100</v>
      </c>
      <c r="E4" s="326" t="s">
        <v>101</v>
      </c>
      <c r="F4" s="326" t="s">
        <v>102</v>
      </c>
      <c r="G4" s="326" t="s">
        <v>103</v>
      </c>
      <c r="H4" s="14" t="s">
        <v>51</v>
      </c>
      <c r="I4" s="326" t="s">
        <v>52</v>
      </c>
      <c r="J4" s="326" t="s">
        <v>104</v>
      </c>
      <c r="K4" s="326" t="s">
        <v>105</v>
      </c>
      <c r="L4" s="326" t="s">
        <v>106</v>
      </c>
      <c r="M4" s="326"/>
      <c r="N4" s="326"/>
      <c r="O4" s="109"/>
    </row>
    <row r="5" ht="25.5" spans="1:15">
      <c r="A5" s="93">
        <v>1</v>
      </c>
      <c r="B5" s="122" t="s">
        <v>71</v>
      </c>
      <c r="C5" s="52">
        <v>119</v>
      </c>
      <c r="D5" s="52">
        <v>3385</v>
      </c>
      <c r="E5" s="52">
        <f>C5+D5</f>
        <v>3504</v>
      </c>
      <c r="F5" s="52">
        <v>42</v>
      </c>
      <c r="G5" s="335">
        <f t="shared" ref="G5:G10" si="0">C5*50+D5*80</f>
        <v>276750</v>
      </c>
      <c r="H5" s="93">
        <v>1393</v>
      </c>
      <c r="I5" s="93">
        <v>759</v>
      </c>
      <c r="J5" s="93">
        <f>C5+D5-H5-I5</f>
        <v>1352</v>
      </c>
      <c r="K5" s="52">
        <f>H5+I5</f>
        <v>2152</v>
      </c>
      <c r="L5" s="52">
        <v>42</v>
      </c>
      <c r="M5" s="344">
        <f>G5-N5</f>
        <v>146380</v>
      </c>
      <c r="N5" s="344">
        <f>H5*50+I5*80</f>
        <v>130370</v>
      </c>
      <c r="O5" s="115" t="s">
        <v>107</v>
      </c>
    </row>
    <row r="6" ht="25.5" spans="1:15">
      <c r="A6" s="93">
        <v>2</v>
      </c>
      <c r="B6" s="327" t="s">
        <v>55</v>
      </c>
      <c r="C6" s="52">
        <f>'2.康辉'!G48</f>
        <v>763</v>
      </c>
      <c r="D6" s="52">
        <f>'2.康辉'!G465</f>
        <v>7896</v>
      </c>
      <c r="E6" s="52">
        <f t="shared" ref="E6:E26" si="1">C6+D6</f>
        <v>8659</v>
      </c>
      <c r="F6" s="52">
        <v>34</v>
      </c>
      <c r="G6" s="335">
        <f t="shared" si="0"/>
        <v>669830</v>
      </c>
      <c r="H6" s="93">
        <v>1805</v>
      </c>
      <c r="I6" s="93">
        <v>6636</v>
      </c>
      <c r="J6" s="93">
        <f>C6+D6-H6-I6</f>
        <v>218</v>
      </c>
      <c r="K6" s="52">
        <f t="shared" ref="K6:K26" si="2">H6+I6</f>
        <v>8441</v>
      </c>
      <c r="L6" s="52">
        <v>34</v>
      </c>
      <c r="M6" s="344">
        <f t="shared" ref="M6:M25" si="3">G6-N6</f>
        <v>48700</v>
      </c>
      <c r="N6" s="344">
        <f t="shared" ref="N6:N25" si="4">H6*50+I6*80</f>
        <v>621130</v>
      </c>
      <c r="O6" s="345" t="s">
        <v>108</v>
      </c>
    </row>
    <row r="7" ht="25.5" spans="1:15">
      <c r="A7" s="93">
        <v>3</v>
      </c>
      <c r="B7" s="327" t="s">
        <v>73</v>
      </c>
      <c r="C7" s="52">
        <v>426</v>
      </c>
      <c r="D7" s="52">
        <v>1292</v>
      </c>
      <c r="E7" s="52">
        <f t="shared" si="1"/>
        <v>1718</v>
      </c>
      <c r="F7" s="52">
        <v>0</v>
      </c>
      <c r="G7" s="335">
        <f t="shared" si="0"/>
        <v>124660</v>
      </c>
      <c r="H7" s="93">
        <v>483</v>
      </c>
      <c r="I7" s="93">
        <v>1228</v>
      </c>
      <c r="J7" s="93">
        <f>C7+D7-H7-I7</f>
        <v>7</v>
      </c>
      <c r="K7" s="52">
        <f t="shared" si="2"/>
        <v>1711</v>
      </c>
      <c r="L7" s="52">
        <v>0</v>
      </c>
      <c r="M7" s="344">
        <f t="shared" si="3"/>
        <v>2270</v>
      </c>
      <c r="N7" s="344">
        <f t="shared" si="4"/>
        <v>122390</v>
      </c>
      <c r="O7" s="345" t="s">
        <v>109</v>
      </c>
    </row>
    <row r="8" ht="27" spans="1:15">
      <c r="A8" s="93">
        <v>4</v>
      </c>
      <c r="B8" s="327" t="s">
        <v>53</v>
      </c>
      <c r="C8" s="52">
        <v>73</v>
      </c>
      <c r="D8" s="52">
        <v>10744</v>
      </c>
      <c r="E8" s="52">
        <f t="shared" si="1"/>
        <v>10817</v>
      </c>
      <c r="F8" s="52">
        <v>125</v>
      </c>
      <c r="G8" s="335">
        <f t="shared" si="0"/>
        <v>863170</v>
      </c>
      <c r="H8" s="52">
        <v>965</v>
      </c>
      <c r="I8" s="93">
        <v>8848</v>
      </c>
      <c r="J8" s="93">
        <f>C8+D8-H8-I8</f>
        <v>1004</v>
      </c>
      <c r="K8" s="52">
        <f t="shared" si="2"/>
        <v>9813</v>
      </c>
      <c r="L8" s="52">
        <v>95</v>
      </c>
      <c r="M8" s="344">
        <f t="shared" si="3"/>
        <v>107080</v>
      </c>
      <c r="N8" s="344">
        <f t="shared" si="4"/>
        <v>756090</v>
      </c>
      <c r="O8" s="346" t="s">
        <v>110</v>
      </c>
    </row>
    <row r="9" ht="25.5" spans="1:15">
      <c r="A9" s="93">
        <v>5</v>
      </c>
      <c r="B9" s="327" t="s">
        <v>61</v>
      </c>
      <c r="C9" s="52">
        <v>129</v>
      </c>
      <c r="D9" s="52">
        <v>5878</v>
      </c>
      <c r="E9" s="52">
        <f t="shared" si="1"/>
        <v>6007</v>
      </c>
      <c r="F9" s="52">
        <v>0</v>
      </c>
      <c r="G9" s="335">
        <f t="shared" si="0"/>
        <v>476690</v>
      </c>
      <c r="H9" s="52">
        <v>1821</v>
      </c>
      <c r="I9" s="93">
        <v>3535</v>
      </c>
      <c r="J9" s="93">
        <f t="shared" ref="J9:J26" si="5">C9+D9-H9-I9</f>
        <v>651</v>
      </c>
      <c r="K9" s="52">
        <f t="shared" si="2"/>
        <v>5356</v>
      </c>
      <c r="L9" s="52">
        <v>0</v>
      </c>
      <c r="M9" s="344">
        <f t="shared" si="3"/>
        <v>102840</v>
      </c>
      <c r="N9" s="344">
        <f t="shared" si="4"/>
        <v>373850</v>
      </c>
      <c r="O9" s="345" t="s">
        <v>111</v>
      </c>
    </row>
    <row r="10" ht="25.5" spans="1:15">
      <c r="A10" s="93">
        <v>6</v>
      </c>
      <c r="B10" s="327" t="s">
        <v>59</v>
      </c>
      <c r="C10" s="52">
        <v>1303</v>
      </c>
      <c r="D10" s="52">
        <v>5290</v>
      </c>
      <c r="E10" s="52">
        <f t="shared" si="1"/>
        <v>6593</v>
      </c>
      <c r="F10" s="52">
        <v>0</v>
      </c>
      <c r="G10" s="335">
        <f t="shared" si="0"/>
        <v>488350</v>
      </c>
      <c r="H10" s="52">
        <v>2366</v>
      </c>
      <c r="I10" s="93">
        <v>4087</v>
      </c>
      <c r="J10" s="93">
        <f t="shared" si="5"/>
        <v>140</v>
      </c>
      <c r="K10" s="52">
        <f t="shared" si="2"/>
        <v>6453</v>
      </c>
      <c r="L10" s="52">
        <v>0</v>
      </c>
      <c r="M10" s="344">
        <f t="shared" si="3"/>
        <v>43090</v>
      </c>
      <c r="N10" s="344">
        <f t="shared" si="4"/>
        <v>445260</v>
      </c>
      <c r="O10" s="345" t="s">
        <v>112</v>
      </c>
    </row>
    <row r="11" ht="25.5" spans="1:15">
      <c r="A11" s="93">
        <v>7</v>
      </c>
      <c r="B11" s="327" t="s">
        <v>63</v>
      </c>
      <c r="C11" s="52">
        <v>583</v>
      </c>
      <c r="D11" s="52">
        <v>3438</v>
      </c>
      <c r="E11" s="52">
        <f t="shared" si="1"/>
        <v>4021</v>
      </c>
      <c r="F11" s="52">
        <v>0</v>
      </c>
      <c r="G11" s="335">
        <f t="shared" ref="G11:G25" si="6">C11*50+D11*80</f>
        <v>304190</v>
      </c>
      <c r="H11" s="52">
        <v>725</v>
      </c>
      <c r="I11" s="93">
        <v>2598</v>
      </c>
      <c r="J11" s="93">
        <f t="shared" si="5"/>
        <v>698</v>
      </c>
      <c r="K11" s="52">
        <f t="shared" si="2"/>
        <v>3323</v>
      </c>
      <c r="L11" s="52">
        <v>0</v>
      </c>
      <c r="M11" s="344">
        <f t="shared" si="3"/>
        <v>60100</v>
      </c>
      <c r="N11" s="344">
        <f t="shared" si="4"/>
        <v>244090</v>
      </c>
      <c r="O11" s="152" t="s">
        <v>113</v>
      </c>
    </row>
    <row r="12" ht="27" spans="1:15">
      <c r="A12" s="93">
        <v>8</v>
      </c>
      <c r="B12" s="327" t="s">
        <v>65</v>
      </c>
      <c r="C12" s="52">
        <v>604</v>
      </c>
      <c r="D12" s="52">
        <v>2860</v>
      </c>
      <c r="E12" s="52">
        <f t="shared" si="1"/>
        <v>3464</v>
      </c>
      <c r="F12" s="52">
        <v>93</v>
      </c>
      <c r="G12" s="335">
        <f t="shared" si="6"/>
        <v>259000</v>
      </c>
      <c r="H12" s="52">
        <v>851</v>
      </c>
      <c r="I12" s="93">
        <v>2401</v>
      </c>
      <c r="J12" s="93">
        <f t="shared" si="5"/>
        <v>212</v>
      </c>
      <c r="K12" s="52">
        <f t="shared" si="2"/>
        <v>3252</v>
      </c>
      <c r="L12" s="52">
        <v>77</v>
      </c>
      <c r="M12" s="344">
        <f t="shared" si="3"/>
        <v>24370</v>
      </c>
      <c r="N12" s="344">
        <f t="shared" si="4"/>
        <v>234630</v>
      </c>
      <c r="O12" s="345" t="s">
        <v>114</v>
      </c>
    </row>
    <row r="13" ht="25.5" spans="1:15">
      <c r="A13" s="93">
        <v>9</v>
      </c>
      <c r="B13" s="327" t="s">
        <v>83</v>
      </c>
      <c r="C13" s="52">
        <v>70</v>
      </c>
      <c r="D13" s="52">
        <v>1118</v>
      </c>
      <c r="E13" s="52">
        <f t="shared" si="1"/>
        <v>1188</v>
      </c>
      <c r="F13" s="52">
        <v>77</v>
      </c>
      <c r="G13" s="335">
        <f t="shared" si="6"/>
        <v>92940</v>
      </c>
      <c r="H13" s="52">
        <v>277</v>
      </c>
      <c r="I13" s="93">
        <v>806</v>
      </c>
      <c r="J13" s="93">
        <f t="shared" si="5"/>
        <v>105</v>
      </c>
      <c r="K13" s="52">
        <f t="shared" si="2"/>
        <v>1083</v>
      </c>
      <c r="L13" s="52">
        <v>77</v>
      </c>
      <c r="M13" s="344">
        <f t="shared" si="3"/>
        <v>14610</v>
      </c>
      <c r="N13" s="344">
        <f t="shared" si="4"/>
        <v>78330</v>
      </c>
      <c r="O13" s="347" t="s">
        <v>115</v>
      </c>
    </row>
    <row r="14" ht="25.5" spans="1:15">
      <c r="A14" s="93">
        <v>10</v>
      </c>
      <c r="B14" s="327" t="s">
        <v>77</v>
      </c>
      <c r="C14" s="52">
        <v>40</v>
      </c>
      <c r="D14" s="52">
        <v>1596</v>
      </c>
      <c r="E14" s="52">
        <f t="shared" si="1"/>
        <v>1636</v>
      </c>
      <c r="F14" s="52">
        <v>0</v>
      </c>
      <c r="G14" s="335">
        <f t="shared" si="6"/>
        <v>129680</v>
      </c>
      <c r="H14" s="52">
        <v>40</v>
      </c>
      <c r="I14" s="93">
        <v>1370</v>
      </c>
      <c r="J14" s="93">
        <f t="shared" si="5"/>
        <v>226</v>
      </c>
      <c r="K14" s="52">
        <f t="shared" si="2"/>
        <v>1410</v>
      </c>
      <c r="L14" s="52">
        <v>0</v>
      </c>
      <c r="M14" s="344">
        <f t="shared" si="3"/>
        <v>18080</v>
      </c>
      <c r="N14" s="344">
        <f t="shared" si="4"/>
        <v>111600</v>
      </c>
      <c r="O14" s="38" t="s">
        <v>116</v>
      </c>
    </row>
    <row r="15" ht="25.5" spans="1:15">
      <c r="A15" s="93">
        <v>11</v>
      </c>
      <c r="B15" s="327" t="s">
        <v>69</v>
      </c>
      <c r="C15" s="52">
        <v>0</v>
      </c>
      <c r="D15" s="52">
        <v>1789</v>
      </c>
      <c r="E15" s="52">
        <f t="shared" si="1"/>
        <v>1789</v>
      </c>
      <c r="F15" s="52">
        <v>0</v>
      </c>
      <c r="G15" s="335">
        <f t="shared" si="6"/>
        <v>143120</v>
      </c>
      <c r="H15" s="52">
        <v>31</v>
      </c>
      <c r="I15" s="93">
        <v>1757</v>
      </c>
      <c r="J15" s="93">
        <f t="shared" si="5"/>
        <v>1</v>
      </c>
      <c r="K15" s="52">
        <f t="shared" si="2"/>
        <v>1788</v>
      </c>
      <c r="L15" s="52">
        <v>0</v>
      </c>
      <c r="M15" s="344">
        <f t="shared" si="3"/>
        <v>1010</v>
      </c>
      <c r="N15" s="344">
        <f t="shared" si="4"/>
        <v>142110</v>
      </c>
      <c r="O15" s="348" t="s">
        <v>117</v>
      </c>
    </row>
    <row r="16" ht="25.5" spans="1:15">
      <c r="A16" s="93">
        <v>12</v>
      </c>
      <c r="B16" s="327" t="s">
        <v>81</v>
      </c>
      <c r="C16" s="52">
        <v>593</v>
      </c>
      <c r="D16" s="52">
        <v>1664</v>
      </c>
      <c r="E16" s="52">
        <f t="shared" si="1"/>
        <v>2257</v>
      </c>
      <c r="F16" s="52">
        <v>72</v>
      </c>
      <c r="G16" s="335">
        <f t="shared" si="6"/>
        <v>162770</v>
      </c>
      <c r="H16" s="52">
        <v>960</v>
      </c>
      <c r="I16" s="93">
        <v>556</v>
      </c>
      <c r="J16" s="93">
        <f t="shared" si="5"/>
        <v>741</v>
      </c>
      <c r="K16" s="52">
        <f t="shared" si="2"/>
        <v>1516</v>
      </c>
      <c r="L16" s="52">
        <v>38</v>
      </c>
      <c r="M16" s="344">
        <f t="shared" si="3"/>
        <v>70290</v>
      </c>
      <c r="N16" s="344">
        <f t="shared" si="4"/>
        <v>92480</v>
      </c>
      <c r="O16" s="170" t="s">
        <v>118</v>
      </c>
    </row>
    <row r="17" ht="25.5" spans="1:15">
      <c r="A17" s="93">
        <v>13</v>
      </c>
      <c r="B17" s="327" t="s">
        <v>85</v>
      </c>
      <c r="C17" s="52">
        <v>98</v>
      </c>
      <c r="D17" s="52">
        <v>1983</v>
      </c>
      <c r="E17" s="52">
        <f t="shared" si="1"/>
        <v>2081</v>
      </c>
      <c r="F17" s="52">
        <v>0</v>
      </c>
      <c r="G17" s="335">
        <f t="shared" si="6"/>
        <v>163540</v>
      </c>
      <c r="H17" s="52">
        <v>666</v>
      </c>
      <c r="I17" s="93">
        <v>483</v>
      </c>
      <c r="J17" s="93">
        <f t="shared" si="5"/>
        <v>932</v>
      </c>
      <c r="K17" s="52">
        <f t="shared" si="2"/>
        <v>1149</v>
      </c>
      <c r="L17" s="52">
        <v>0</v>
      </c>
      <c r="M17" s="344">
        <f t="shared" si="3"/>
        <v>91600</v>
      </c>
      <c r="N17" s="344">
        <f t="shared" si="4"/>
        <v>71940</v>
      </c>
      <c r="O17" s="345" t="s">
        <v>119</v>
      </c>
    </row>
    <row r="18" ht="25.5" spans="1:15">
      <c r="A18" s="93">
        <v>14</v>
      </c>
      <c r="B18" s="327" t="s">
        <v>57</v>
      </c>
      <c r="C18" s="52">
        <v>793</v>
      </c>
      <c r="D18" s="52">
        <v>5818</v>
      </c>
      <c r="E18" s="52">
        <f t="shared" si="1"/>
        <v>6611</v>
      </c>
      <c r="F18" s="52">
        <v>8</v>
      </c>
      <c r="G18" s="335">
        <f t="shared" si="6"/>
        <v>505090</v>
      </c>
      <c r="H18" s="52">
        <v>1091</v>
      </c>
      <c r="I18" s="93">
        <v>5472</v>
      </c>
      <c r="J18" s="93">
        <f t="shared" si="5"/>
        <v>48</v>
      </c>
      <c r="K18" s="52">
        <f t="shared" si="2"/>
        <v>6563</v>
      </c>
      <c r="L18" s="52">
        <v>8</v>
      </c>
      <c r="M18" s="344">
        <f t="shared" si="3"/>
        <v>12780</v>
      </c>
      <c r="N18" s="344">
        <f t="shared" si="4"/>
        <v>492310</v>
      </c>
      <c r="O18" s="152" t="s">
        <v>120</v>
      </c>
    </row>
    <row r="19" ht="25.5" spans="1:15">
      <c r="A19" s="93">
        <v>15</v>
      </c>
      <c r="B19" s="327" t="s">
        <v>93</v>
      </c>
      <c r="C19" s="52">
        <v>23</v>
      </c>
      <c r="D19" s="52">
        <v>490</v>
      </c>
      <c r="E19" s="52">
        <f t="shared" si="1"/>
        <v>513</v>
      </c>
      <c r="F19" s="52">
        <v>0</v>
      </c>
      <c r="G19" s="335">
        <f t="shared" si="6"/>
        <v>40350</v>
      </c>
      <c r="H19" s="52">
        <v>23</v>
      </c>
      <c r="I19" s="93">
        <v>490</v>
      </c>
      <c r="J19" s="93">
        <f t="shared" si="5"/>
        <v>0</v>
      </c>
      <c r="K19" s="52">
        <f t="shared" si="2"/>
        <v>513</v>
      </c>
      <c r="L19" s="52">
        <v>0</v>
      </c>
      <c r="M19" s="344">
        <f t="shared" si="3"/>
        <v>0</v>
      </c>
      <c r="N19" s="344">
        <f t="shared" si="4"/>
        <v>40350</v>
      </c>
      <c r="O19" s="165" t="s">
        <v>121</v>
      </c>
    </row>
    <row r="20" ht="25.5" spans="1:15">
      <c r="A20" s="93">
        <v>16</v>
      </c>
      <c r="B20" s="327" t="s">
        <v>89</v>
      </c>
      <c r="C20" s="52">
        <v>8</v>
      </c>
      <c r="D20" s="52">
        <v>627</v>
      </c>
      <c r="E20" s="52">
        <f t="shared" si="1"/>
        <v>635</v>
      </c>
      <c r="F20" s="52">
        <v>0</v>
      </c>
      <c r="G20" s="335">
        <f t="shared" si="6"/>
        <v>50560</v>
      </c>
      <c r="H20" s="52">
        <v>69</v>
      </c>
      <c r="I20" s="93">
        <v>562</v>
      </c>
      <c r="J20" s="93">
        <f t="shared" si="5"/>
        <v>4</v>
      </c>
      <c r="K20" s="52">
        <f t="shared" si="2"/>
        <v>631</v>
      </c>
      <c r="L20" s="52">
        <v>0</v>
      </c>
      <c r="M20" s="344">
        <f t="shared" si="3"/>
        <v>2150</v>
      </c>
      <c r="N20" s="344">
        <f t="shared" si="4"/>
        <v>48410</v>
      </c>
      <c r="O20" s="38" t="s">
        <v>122</v>
      </c>
    </row>
    <row r="21" ht="25.5" spans="1:15">
      <c r="A21" s="93">
        <v>17</v>
      </c>
      <c r="B21" s="327" t="s">
        <v>91</v>
      </c>
      <c r="C21" s="52">
        <v>10</v>
      </c>
      <c r="D21" s="52">
        <v>559</v>
      </c>
      <c r="E21" s="52">
        <f t="shared" si="1"/>
        <v>569</v>
      </c>
      <c r="F21" s="52">
        <v>0</v>
      </c>
      <c r="G21" s="335">
        <f t="shared" si="6"/>
        <v>45220</v>
      </c>
      <c r="H21" s="52">
        <v>64</v>
      </c>
      <c r="I21" s="93">
        <v>491</v>
      </c>
      <c r="J21" s="93">
        <f t="shared" si="5"/>
        <v>14</v>
      </c>
      <c r="K21" s="52">
        <f t="shared" si="2"/>
        <v>555</v>
      </c>
      <c r="L21" s="52">
        <v>0</v>
      </c>
      <c r="M21" s="344">
        <f t="shared" si="3"/>
        <v>2740</v>
      </c>
      <c r="N21" s="344">
        <f t="shared" si="4"/>
        <v>42480</v>
      </c>
      <c r="O21" s="348" t="s">
        <v>123</v>
      </c>
    </row>
    <row r="22" ht="25.5" spans="1:15">
      <c r="A22" s="93">
        <v>18</v>
      </c>
      <c r="B22" s="327" t="s">
        <v>79</v>
      </c>
      <c r="C22" s="52">
        <v>32</v>
      </c>
      <c r="D22" s="52">
        <v>1576</v>
      </c>
      <c r="E22" s="52">
        <f t="shared" si="1"/>
        <v>1608</v>
      </c>
      <c r="F22" s="52">
        <v>17</v>
      </c>
      <c r="G22" s="335">
        <f t="shared" si="6"/>
        <v>127680</v>
      </c>
      <c r="H22" s="52">
        <v>739</v>
      </c>
      <c r="I22" s="93">
        <v>868</v>
      </c>
      <c r="J22" s="93">
        <f t="shared" si="5"/>
        <v>1</v>
      </c>
      <c r="K22" s="52">
        <f t="shared" si="2"/>
        <v>1607</v>
      </c>
      <c r="L22" s="52">
        <v>17</v>
      </c>
      <c r="M22" s="344">
        <f t="shared" si="3"/>
        <v>21290</v>
      </c>
      <c r="N22" s="344">
        <f t="shared" si="4"/>
        <v>106390</v>
      </c>
      <c r="O22" s="165" t="s">
        <v>124</v>
      </c>
    </row>
    <row r="23" ht="39.75" spans="1:15">
      <c r="A23" s="93">
        <v>19</v>
      </c>
      <c r="B23" s="327" t="s">
        <v>67</v>
      </c>
      <c r="C23" s="52">
        <v>168</v>
      </c>
      <c r="D23" s="52">
        <v>2326</v>
      </c>
      <c r="E23" s="52">
        <f t="shared" si="1"/>
        <v>2494</v>
      </c>
      <c r="F23" s="52">
        <v>0</v>
      </c>
      <c r="G23" s="335">
        <f t="shared" si="6"/>
        <v>194480</v>
      </c>
      <c r="H23" s="52">
        <v>130</v>
      </c>
      <c r="I23" s="52">
        <v>1815</v>
      </c>
      <c r="J23" s="93">
        <f t="shared" si="5"/>
        <v>549</v>
      </c>
      <c r="K23" s="52">
        <f t="shared" si="2"/>
        <v>1945</v>
      </c>
      <c r="L23" s="52">
        <v>0</v>
      </c>
      <c r="M23" s="344">
        <f t="shared" si="3"/>
        <v>42780</v>
      </c>
      <c r="N23" s="344">
        <f t="shared" si="4"/>
        <v>151700</v>
      </c>
      <c r="O23" s="170" t="s">
        <v>125</v>
      </c>
    </row>
    <row r="24" ht="27" spans="1:15">
      <c r="A24" s="93">
        <v>20</v>
      </c>
      <c r="B24" s="327" t="s">
        <v>75</v>
      </c>
      <c r="C24" s="52">
        <v>328</v>
      </c>
      <c r="D24" s="52">
        <v>1696</v>
      </c>
      <c r="E24" s="52">
        <f t="shared" si="1"/>
        <v>2024</v>
      </c>
      <c r="F24" s="52">
        <v>15</v>
      </c>
      <c r="G24" s="335">
        <f t="shared" si="6"/>
        <v>152080</v>
      </c>
      <c r="H24" s="52">
        <v>434</v>
      </c>
      <c r="I24" s="93">
        <v>1229</v>
      </c>
      <c r="J24" s="93">
        <f t="shared" si="5"/>
        <v>361</v>
      </c>
      <c r="K24" s="52">
        <f t="shared" si="2"/>
        <v>1663</v>
      </c>
      <c r="L24" s="52">
        <v>15</v>
      </c>
      <c r="M24" s="344">
        <f t="shared" si="3"/>
        <v>32060</v>
      </c>
      <c r="N24" s="344">
        <f t="shared" si="4"/>
        <v>120020</v>
      </c>
      <c r="O24" s="345" t="s">
        <v>126</v>
      </c>
    </row>
    <row r="25" ht="25.5" spans="1:15">
      <c r="A25" s="93">
        <v>21</v>
      </c>
      <c r="B25" s="327" t="s">
        <v>87</v>
      </c>
      <c r="C25" s="52">
        <v>4</v>
      </c>
      <c r="D25" s="52">
        <v>839</v>
      </c>
      <c r="E25" s="52">
        <f t="shared" si="1"/>
        <v>843</v>
      </c>
      <c r="F25" s="52">
        <v>0</v>
      </c>
      <c r="G25" s="335">
        <f t="shared" si="6"/>
        <v>67320</v>
      </c>
      <c r="H25" s="52">
        <v>4</v>
      </c>
      <c r="I25" s="93">
        <v>835</v>
      </c>
      <c r="J25" s="93">
        <f t="shared" si="5"/>
        <v>4</v>
      </c>
      <c r="K25" s="52">
        <f t="shared" si="2"/>
        <v>839</v>
      </c>
      <c r="L25" s="52">
        <v>0</v>
      </c>
      <c r="M25" s="344">
        <f t="shared" si="3"/>
        <v>320</v>
      </c>
      <c r="N25" s="344">
        <f t="shared" si="4"/>
        <v>67000</v>
      </c>
      <c r="O25" s="165" t="s">
        <v>127</v>
      </c>
    </row>
    <row r="26" s="323" customFormat="true" spans="1:15">
      <c r="A26" s="328" t="s">
        <v>41</v>
      </c>
      <c r="B26" s="329"/>
      <c r="C26" s="330">
        <f>SUM(C5:C25)</f>
        <v>6167</v>
      </c>
      <c r="D26" s="330">
        <f>SUM(D5:D25)</f>
        <v>62864</v>
      </c>
      <c r="E26" s="330">
        <f t="shared" si="1"/>
        <v>69031</v>
      </c>
      <c r="F26" s="330">
        <f>SUM(F5:F25)</f>
        <v>483</v>
      </c>
      <c r="G26" s="336">
        <f>SUM(G5:G25)</f>
        <v>5337470</v>
      </c>
      <c r="H26" s="330">
        <f>SUM(H5:H25)</f>
        <v>14937</v>
      </c>
      <c r="I26" s="340">
        <f>SUM(I5:I25)</f>
        <v>46826</v>
      </c>
      <c r="J26" s="341">
        <f t="shared" si="5"/>
        <v>7268</v>
      </c>
      <c r="K26" s="330">
        <f t="shared" si="2"/>
        <v>61763</v>
      </c>
      <c r="L26" s="330">
        <f>SUM(L5:L25)</f>
        <v>403</v>
      </c>
      <c r="M26" s="349">
        <f>SUM(M5:M25)</f>
        <v>844540</v>
      </c>
      <c r="N26" s="349">
        <f>SUM(N5:N25)</f>
        <v>4492930</v>
      </c>
      <c r="O26" s="350"/>
    </row>
    <row r="27" spans="1:14">
      <c r="A27" s="331"/>
      <c r="E27" s="113"/>
      <c r="F27" s="113"/>
      <c r="N27" s="351"/>
    </row>
    <row r="28" spans="1:14">
      <c r="A28" s="332" t="s">
        <v>128</v>
      </c>
      <c r="B28" s="333"/>
      <c r="E28" s="337"/>
      <c r="F28" s="337"/>
      <c r="G28" s="338">
        <v>5329070</v>
      </c>
      <c r="I28" s="342"/>
      <c r="J28" s="343"/>
      <c r="N28" s="352"/>
    </row>
    <row r="29" spans="1:15">
      <c r="A29" s="334"/>
      <c r="B29" s="333" t="s">
        <v>129</v>
      </c>
      <c r="G29" s="3">
        <f>G26-G28</f>
        <v>8400</v>
      </c>
      <c r="N29" s="351"/>
      <c r="O29" s="353"/>
    </row>
    <row r="30" spans="7:14">
      <c r="G30" s="339"/>
      <c r="M30" s="354"/>
      <c r="N30" s="354"/>
    </row>
    <row r="31" spans="7:14">
      <c r="G31" s="339"/>
      <c r="M31" s="351"/>
      <c r="N31" s="355"/>
    </row>
  </sheetData>
  <autoFilter ref="A4:O26">
    <extLst/>
  </autoFilter>
  <mergeCells count="9">
    <mergeCell ref="A2:O2"/>
    <mergeCell ref="C3:G3"/>
    <mergeCell ref="H3:K3"/>
    <mergeCell ref="A26:B26"/>
    <mergeCell ref="A3:A4"/>
    <mergeCell ref="B3:B4"/>
    <mergeCell ref="M3:M4"/>
    <mergeCell ref="N3:N4"/>
    <mergeCell ref="O3:O4"/>
  </mergeCells>
  <pageMargins left="0.7" right="0.7" top="0.75" bottom="0.75" header="0.3" footer="0.3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3"/>
  <sheetViews>
    <sheetView workbookViewId="0">
      <pane ySplit="3" topLeftCell="A4" activePane="bottomLeft" state="frozen"/>
      <selection/>
      <selection pane="bottomLeft" activeCell="J13" sqref="J13:J520"/>
    </sheetView>
  </sheetViews>
  <sheetFormatPr defaultColWidth="8.83333333333333" defaultRowHeight="13.5"/>
  <cols>
    <col min="1" max="1" width="14.3333333333333" style="3" customWidth="true"/>
    <col min="2" max="2" width="8.83333333333333" style="3"/>
    <col min="3" max="3" width="13.1666666666667" style="3" customWidth="true"/>
    <col min="4" max="4" width="22.3333333333333" style="3" customWidth="true"/>
    <col min="5" max="5" width="14.8333333333333" style="3" customWidth="true"/>
    <col min="6" max="6" width="21.1666666666667" style="3" customWidth="true"/>
    <col min="7" max="9" width="8.83333333333333" style="3"/>
    <col min="10" max="12" width="8.83333333333333" style="85"/>
    <col min="13" max="13" width="53.1666666666667" style="304" customWidth="true"/>
    <col min="14" max="16384" width="8.83333333333333" style="3"/>
  </cols>
  <sheetData>
    <row r="1" s="1" customFormat="true" spans="1:13">
      <c r="A1" s="43" t="s">
        <v>130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="1" customFormat="true" spans="1:13">
      <c r="A2" s="56" t="s">
        <v>131</v>
      </c>
      <c r="B2" s="56" t="s">
        <v>1</v>
      </c>
      <c r="C2" s="56" t="s">
        <v>132</v>
      </c>
      <c r="D2" s="56" t="s">
        <v>133</v>
      </c>
      <c r="E2" s="56" t="s">
        <v>134</v>
      </c>
      <c r="F2" s="56" t="s">
        <v>135</v>
      </c>
      <c r="G2" s="56" t="s">
        <v>45</v>
      </c>
      <c r="H2" s="305"/>
      <c r="I2" s="306"/>
      <c r="J2" s="56" t="s">
        <v>46</v>
      </c>
      <c r="K2" s="258"/>
      <c r="L2" s="258"/>
      <c r="M2" s="14" t="s">
        <v>47</v>
      </c>
    </row>
    <row r="3" s="1" customFormat="true" spans="1:13">
      <c r="A3" s="56"/>
      <c r="B3" s="56"/>
      <c r="C3" s="56"/>
      <c r="D3" s="56"/>
      <c r="E3" s="56"/>
      <c r="F3" s="56"/>
      <c r="G3" s="56" t="s">
        <v>136</v>
      </c>
      <c r="H3" s="56" t="s">
        <v>137</v>
      </c>
      <c r="I3" s="150" t="s">
        <v>138</v>
      </c>
      <c r="J3" s="307" t="s">
        <v>136</v>
      </c>
      <c r="K3" s="307" t="s">
        <v>137</v>
      </c>
      <c r="L3" s="308" t="s">
        <v>138</v>
      </c>
      <c r="M3" s="315"/>
    </row>
    <row r="4" spans="1:13">
      <c r="A4" s="80" t="s">
        <v>139</v>
      </c>
      <c r="B4" s="80">
        <v>1</v>
      </c>
      <c r="C4" s="187" t="s">
        <v>140</v>
      </c>
      <c r="D4" s="80" t="s">
        <v>141</v>
      </c>
      <c r="E4" s="80" t="s">
        <v>142</v>
      </c>
      <c r="F4" s="80" t="s">
        <v>143</v>
      </c>
      <c r="G4" s="187">
        <v>7</v>
      </c>
      <c r="H4" s="187">
        <v>2</v>
      </c>
      <c r="I4" s="309">
        <v>14</v>
      </c>
      <c r="J4" s="310">
        <v>0</v>
      </c>
      <c r="K4" s="310">
        <v>0</v>
      </c>
      <c r="L4" s="311">
        <v>0</v>
      </c>
      <c r="M4" s="122" t="s">
        <v>144</v>
      </c>
    </row>
    <row r="5" spans="1:13">
      <c r="A5" s="80" t="s">
        <v>139</v>
      </c>
      <c r="B5" s="80">
        <v>2</v>
      </c>
      <c r="C5" s="73"/>
      <c r="D5" s="80" t="s">
        <v>145</v>
      </c>
      <c r="E5" s="80" t="s">
        <v>142</v>
      </c>
      <c r="F5" s="80" t="s">
        <v>146</v>
      </c>
      <c r="G5" s="73"/>
      <c r="H5" s="73"/>
      <c r="I5" s="190"/>
      <c r="J5" s="71"/>
      <c r="K5" s="71"/>
      <c r="L5" s="312"/>
      <c r="M5" s="223"/>
    </row>
    <row r="6" spans="1:13">
      <c r="A6" s="80" t="s">
        <v>139</v>
      </c>
      <c r="B6" s="80">
        <v>5</v>
      </c>
      <c r="C6" s="186" t="s">
        <v>147</v>
      </c>
      <c r="D6" s="375" t="s">
        <v>148</v>
      </c>
      <c r="E6" s="80" t="s">
        <v>142</v>
      </c>
      <c r="F6" s="80" t="s">
        <v>149</v>
      </c>
      <c r="G6" s="187">
        <v>19</v>
      </c>
      <c r="H6" s="187">
        <v>2</v>
      </c>
      <c r="I6" s="309">
        <v>38</v>
      </c>
      <c r="J6" s="71">
        <v>0</v>
      </c>
      <c r="K6" s="71">
        <v>0</v>
      </c>
      <c r="L6" s="312">
        <f t="shared" ref="L6:L8" si="0">J6*K6</f>
        <v>0</v>
      </c>
      <c r="M6" s="122" t="s">
        <v>144</v>
      </c>
    </row>
    <row r="7" spans="1:13">
      <c r="A7" s="80" t="s">
        <v>139</v>
      </c>
      <c r="B7" s="80">
        <v>6</v>
      </c>
      <c r="C7" s="73"/>
      <c r="D7" s="80" t="s">
        <v>150</v>
      </c>
      <c r="E7" s="80" t="s">
        <v>142</v>
      </c>
      <c r="F7" s="80" t="s">
        <v>151</v>
      </c>
      <c r="G7" s="73"/>
      <c r="H7" s="73"/>
      <c r="I7" s="190"/>
      <c r="J7" s="71"/>
      <c r="K7" s="71"/>
      <c r="L7" s="312"/>
      <c r="M7" s="223"/>
    </row>
    <row r="8" spans="1:13">
      <c r="A8" s="80" t="s">
        <v>139</v>
      </c>
      <c r="B8" s="80">
        <v>7</v>
      </c>
      <c r="C8" s="187" t="s">
        <v>152</v>
      </c>
      <c r="D8" s="80" t="s">
        <v>153</v>
      </c>
      <c r="E8" s="80" t="s">
        <v>142</v>
      </c>
      <c r="F8" s="80" t="s">
        <v>154</v>
      </c>
      <c r="G8" s="187">
        <v>9</v>
      </c>
      <c r="H8" s="187">
        <v>2</v>
      </c>
      <c r="I8" s="309">
        <v>18</v>
      </c>
      <c r="J8" s="71">
        <v>0</v>
      </c>
      <c r="K8" s="71">
        <v>0</v>
      </c>
      <c r="L8" s="312">
        <f t="shared" si="0"/>
        <v>0</v>
      </c>
      <c r="M8" s="122" t="s">
        <v>144</v>
      </c>
    </row>
    <row r="9" spans="1:13">
      <c r="A9" s="80" t="s">
        <v>139</v>
      </c>
      <c r="B9" s="80">
        <v>8</v>
      </c>
      <c r="C9" s="73"/>
      <c r="D9" s="80" t="s">
        <v>155</v>
      </c>
      <c r="E9" s="80" t="s">
        <v>142</v>
      </c>
      <c r="F9" s="80" t="s">
        <v>156</v>
      </c>
      <c r="G9" s="73"/>
      <c r="H9" s="73"/>
      <c r="I9" s="190"/>
      <c r="J9" s="313"/>
      <c r="K9" s="71"/>
      <c r="L9" s="314"/>
      <c r="M9" s="223"/>
    </row>
    <row r="10" spans="1:13">
      <c r="A10" s="80" t="s">
        <v>139</v>
      </c>
      <c r="B10" s="80">
        <v>9</v>
      </c>
      <c r="C10" s="80" t="s">
        <v>157</v>
      </c>
      <c r="D10" s="80" t="s">
        <v>158</v>
      </c>
      <c r="E10" s="80" t="s">
        <v>142</v>
      </c>
      <c r="F10" s="80" t="s">
        <v>159</v>
      </c>
      <c r="G10" s="80">
        <v>23</v>
      </c>
      <c r="H10" s="80">
        <v>2</v>
      </c>
      <c r="I10" s="191">
        <v>46</v>
      </c>
      <c r="J10" s="310">
        <v>0</v>
      </c>
      <c r="K10" s="310">
        <v>0</v>
      </c>
      <c r="L10" s="311">
        <f t="shared" ref="L10:L74" si="1">J10*K10</f>
        <v>0</v>
      </c>
      <c r="M10" s="115" t="s">
        <v>144</v>
      </c>
    </row>
    <row r="11" spans="1:13">
      <c r="A11" s="80" t="s">
        <v>139</v>
      </c>
      <c r="B11" s="80">
        <v>10</v>
      </c>
      <c r="C11" s="80" t="s">
        <v>160</v>
      </c>
      <c r="D11" s="80" t="s">
        <v>161</v>
      </c>
      <c r="E11" s="80" t="s">
        <v>162</v>
      </c>
      <c r="F11" s="80" t="s">
        <v>163</v>
      </c>
      <c r="G11" s="80">
        <v>15</v>
      </c>
      <c r="H11" s="80">
        <v>5</v>
      </c>
      <c r="I11" s="191">
        <v>75</v>
      </c>
      <c r="J11" s="313">
        <v>0</v>
      </c>
      <c r="K11" s="313">
        <v>0</v>
      </c>
      <c r="L11" s="314">
        <f t="shared" si="1"/>
        <v>0</v>
      </c>
      <c r="M11" s="115" t="s">
        <v>144</v>
      </c>
    </row>
    <row r="12" s="82" customFormat="true" spans="1:13">
      <c r="A12" s="8" t="s">
        <v>164</v>
      </c>
      <c r="B12" s="9"/>
      <c r="C12" s="9"/>
      <c r="D12" s="9"/>
      <c r="E12" s="9"/>
      <c r="F12" s="9"/>
      <c r="G12" s="9">
        <f t="shared" ref="G12:L12" si="2">SUM(G4:G11)</f>
        <v>73</v>
      </c>
      <c r="H12" s="9">
        <f t="shared" si="2"/>
        <v>13</v>
      </c>
      <c r="I12" s="9">
        <f t="shared" si="2"/>
        <v>191</v>
      </c>
      <c r="J12" s="9">
        <f t="shared" si="2"/>
        <v>0</v>
      </c>
      <c r="K12" s="9">
        <f t="shared" si="2"/>
        <v>0</v>
      </c>
      <c r="L12" s="9">
        <f t="shared" si="2"/>
        <v>0</v>
      </c>
      <c r="M12" s="316"/>
    </row>
    <row r="13" spans="1:13">
      <c r="A13" s="80" t="s">
        <v>165</v>
      </c>
      <c r="B13" s="80">
        <v>1</v>
      </c>
      <c r="C13" s="80" t="s">
        <v>166</v>
      </c>
      <c r="D13" s="80" t="s">
        <v>167</v>
      </c>
      <c r="E13" s="80" t="s">
        <v>162</v>
      </c>
      <c r="F13" s="80" t="s">
        <v>168</v>
      </c>
      <c r="G13" s="80">
        <v>32</v>
      </c>
      <c r="H13" s="80">
        <v>6</v>
      </c>
      <c r="I13" s="80">
        <v>192</v>
      </c>
      <c r="J13" s="313">
        <v>32</v>
      </c>
      <c r="K13" s="313">
        <v>5</v>
      </c>
      <c r="L13" s="314">
        <f t="shared" si="1"/>
        <v>160</v>
      </c>
      <c r="M13" s="152" t="s">
        <v>169</v>
      </c>
    </row>
    <row r="14" spans="1:13">
      <c r="A14" s="80" t="s">
        <v>165</v>
      </c>
      <c r="B14" s="80">
        <v>2</v>
      </c>
      <c r="C14" s="80" t="s">
        <v>160</v>
      </c>
      <c r="D14" s="80" t="s">
        <v>170</v>
      </c>
      <c r="E14" s="80" t="s">
        <v>171</v>
      </c>
      <c r="F14" s="80" t="s">
        <v>172</v>
      </c>
      <c r="G14" s="80">
        <v>16</v>
      </c>
      <c r="H14" s="80">
        <v>5</v>
      </c>
      <c r="I14" s="80">
        <v>80</v>
      </c>
      <c r="J14" s="313">
        <v>16</v>
      </c>
      <c r="K14" s="313">
        <v>2</v>
      </c>
      <c r="L14" s="314">
        <f t="shared" si="1"/>
        <v>32</v>
      </c>
      <c r="M14" s="152" t="s">
        <v>173</v>
      </c>
    </row>
    <row r="15" spans="1:13">
      <c r="A15" s="80" t="s">
        <v>165</v>
      </c>
      <c r="B15" s="80">
        <v>3</v>
      </c>
      <c r="C15" s="80" t="s">
        <v>160</v>
      </c>
      <c r="D15" s="80" t="s">
        <v>174</v>
      </c>
      <c r="E15" s="80" t="s">
        <v>171</v>
      </c>
      <c r="F15" s="80" t="s">
        <v>175</v>
      </c>
      <c r="G15" s="80">
        <v>20</v>
      </c>
      <c r="H15" s="80">
        <v>5</v>
      </c>
      <c r="I15" s="80">
        <v>100</v>
      </c>
      <c r="J15" s="313">
        <v>20</v>
      </c>
      <c r="K15" s="313">
        <v>3</v>
      </c>
      <c r="L15" s="314">
        <f t="shared" si="1"/>
        <v>60</v>
      </c>
      <c r="M15" s="152" t="s">
        <v>176</v>
      </c>
    </row>
    <row r="16" spans="1:13">
      <c r="A16" s="80" t="s">
        <v>165</v>
      </c>
      <c r="B16" s="80">
        <v>4</v>
      </c>
      <c r="C16" s="80" t="s">
        <v>160</v>
      </c>
      <c r="D16" s="80" t="s">
        <v>177</v>
      </c>
      <c r="E16" s="80" t="s">
        <v>162</v>
      </c>
      <c r="F16" s="80" t="s">
        <v>178</v>
      </c>
      <c r="G16" s="80">
        <v>18</v>
      </c>
      <c r="H16" s="80">
        <v>5</v>
      </c>
      <c r="I16" s="80">
        <v>90</v>
      </c>
      <c r="J16" s="313">
        <v>18</v>
      </c>
      <c r="K16" s="313">
        <v>4</v>
      </c>
      <c r="L16" s="314">
        <f t="shared" si="1"/>
        <v>72</v>
      </c>
      <c r="M16" s="152" t="s">
        <v>169</v>
      </c>
    </row>
    <row r="17" spans="1:13">
      <c r="A17" s="80" t="s">
        <v>165</v>
      </c>
      <c r="B17" s="80">
        <v>5</v>
      </c>
      <c r="C17" s="80" t="s">
        <v>160</v>
      </c>
      <c r="D17" s="80" t="s">
        <v>179</v>
      </c>
      <c r="E17" s="80" t="s">
        <v>162</v>
      </c>
      <c r="F17" s="80" t="s">
        <v>180</v>
      </c>
      <c r="G17" s="80">
        <v>12</v>
      </c>
      <c r="H17" s="80">
        <v>5</v>
      </c>
      <c r="I17" s="80">
        <v>60</v>
      </c>
      <c r="J17" s="313">
        <v>12</v>
      </c>
      <c r="K17" s="313">
        <v>4</v>
      </c>
      <c r="L17" s="314">
        <f t="shared" si="1"/>
        <v>48</v>
      </c>
      <c r="M17" s="152" t="s">
        <v>169</v>
      </c>
    </row>
    <row r="18" spans="1:13">
      <c r="A18" s="80" t="s">
        <v>165</v>
      </c>
      <c r="B18" s="80">
        <v>6</v>
      </c>
      <c r="C18" s="80" t="s">
        <v>160</v>
      </c>
      <c r="D18" s="80" t="s">
        <v>181</v>
      </c>
      <c r="E18" s="80" t="s">
        <v>162</v>
      </c>
      <c r="F18" s="80" t="s">
        <v>175</v>
      </c>
      <c r="G18" s="80">
        <v>31</v>
      </c>
      <c r="H18" s="80">
        <v>5</v>
      </c>
      <c r="I18" s="80">
        <v>155</v>
      </c>
      <c r="J18" s="313">
        <v>31</v>
      </c>
      <c r="K18" s="313">
        <v>3</v>
      </c>
      <c r="L18" s="314">
        <f t="shared" si="1"/>
        <v>93</v>
      </c>
      <c r="M18" s="152" t="s">
        <v>176</v>
      </c>
    </row>
    <row r="19" spans="1:13">
      <c r="A19" s="80" t="s">
        <v>165</v>
      </c>
      <c r="B19" s="80">
        <v>7</v>
      </c>
      <c r="C19" s="80" t="s">
        <v>160</v>
      </c>
      <c r="D19" s="80" t="s">
        <v>182</v>
      </c>
      <c r="E19" s="80" t="s">
        <v>162</v>
      </c>
      <c r="F19" s="80" t="s">
        <v>183</v>
      </c>
      <c r="G19" s="80">
        <v>28</v>
      </c>
      <c r="H19" s="80">
        <v>5</v>
      </c>
      <c r="I19" s="80">
        <v>140</v>
      </c>
      <c r="J19" s="313">
        <v>28</v>
      </c>
      <c r="K19" s="313">
        <v>3</v>
      </c>
      <c r="L19" s="314">
        <f t="shared" si="1"/>
        <v>84</v>
      </c>
      <c r="M19" s="152" t="s">
        <v>184</v>
      </c>
    </row>
    <row r="20" spans="1:13">
      <c r="A20" s="80" t="s">
        <v>165</v>
      </c>
      <c r="B20" s="80">
        <v>8</v>
      </c>
      <c r="C20" s="80" t="s">
        <v>160</v>
      </c>
      <c r="D20" s="80" t="s">
        <v>185</v>
      </c>
      <c r="E20" s="80" t="s">
        <v>162</v>
      </c>
      <c r="F20" s="80" t="s">
        <v>183</v>
      </c>
      <c r="G20" s="80">
        <v>28</v>
      </c>
      <c r="H20" s="80">
        <v>5</v>
      </c>
      <c r="I20" s="80">
        <v>140</v>
      </c>
      <c r="J20" s="313">
        <v>28</v>
      </c>
      <c r="K20" s="313">
        <v>3</v>
      </c>
      <c r="L20" s="314">
        <f t="shared" si="1"/>
        <v>84</v>
      </c>
      <c r="M20" s="152" t="s">
        <v>186</v>
      </c>
    </row>
    <row r="21" spans="1:13">
      <c r="A21" s="80" t="s">
        <v>165</v>
      </c>
      <c r="B21" s="80">
        <v>9</v>
      </c>
      <c r="C21" s="80" t="s">
        <v>160</v>
      </c>
      <c r="D21" s="80" t="s">
        <v>187</v>
      </c>
      <c r="E21" s="80" t="s">
        <v>162</v>
      </c>
      <c r="F21" s="80" t="s">
        <v>188</v>
      </c>
      <c r="G21" s="80">
        <v>30</v>
      </c>
      <c r="H21" s="80">
        <v>5</v>
      </c>
      <c r="I21" s="80">
        <v>150</v>
      </c>
      <c r="J21" s="313">
        <v>30</v>
      </c>
      <c r="K21" s="313">
        <v>4</v>
      </c>
      <c r="L21" s="314">
        <f t="shared" si="1"/>
        <v>120</v>
      </c>
      <c r="M21" s="152" t="s">
        <v>169</v>
      </c>
    </row>
    <row r="22" spans="1:13">
      <c r="A22" s="80" t="s">
        <v>165</v>
      </c>
      <c r="B22" s="80">
        <v>10</v>
      </c>
      <c r="C22" s="80" t="s">
        <v>160</v>
      </c>
      <c r="D22" s="80" t="s">
        <v>189</v>
      </c>
      <c r="E22" s="80" t="s">
        <v>162</v>
      </c>
      <c r="F22" s="80" t="s">
        <v>190</v>
      </c>
      <c r="G22" s="80">
        <v>26</v>
      </c>
      <c r="H22" s="80">
        <v>5</v>
      </c>
      <c r="I22" s="80">
        <v>130</v>
      </c>
      <c r="J22" s="313">
        <v>26</v>
      </c>
      <c r="K22" s="313">
        <v>4</v>
      </c>
      <c r="L22" s="314">
        <f t="shared" si="1"/>
        <v>104</v>
      </c>
      <c r="M22" s="152" t="s">
        <v>169</v>
      </c>
    </row>
    <row r="23" spans="1:13">
      <c r="A23" s="80" t="s">
        <v>165</v>
      </c>
      <c r="B23" s="80">
        <v>11</v>
      </c>
      <c r="C23" s="80" t="s">
        <v>160</v>
      </c>
      <c r="D23" s="80" t="s">
        <v>191</v>
      </c>
      <c r="E23" s="80" t="s">
        <v>162</v>
      </c>
      <c r="F23" s="80" t="s">
        <v>192</v>
      </c>
      <c r="G23" s="80">
        <v>31</v>
      </c>
      <c r="H23" s="80">
        <v>5</v>
      </c>
      <c r="I23" s="80">
        <v>155</v>
      </c>
      <c r="J23" s="313">
        <v>31</v>
      </c>
      <c r="K23" s="313">
        <v>4</v>
      </c>
      <c r="L23" s="314">
        <f t="shared" si="1"/>
        <v>124</v>
      </c>
      <c r="M23" s="152" t="s">
        <v>169</v>
      </c>
    </row>
    <row r="24" spans="1:13">
      <c r="A24" s="80" t="s">
        <v>165</v>
      </c>
      <c r="B24" s="80">
        <v>12</v>
      </c>
      <c r="C24" s="80" t="s">
        <v>160</v>
      </c>
      <c r="D24" s="80" t="s">
        <v>193</v>
      </c>
      <c r="E24" s="80" t="s">
        <v>162</v>
      </c>
      <c r="F24" s="80" t="s">
        <v>192</v>
      </c>
      <c r="G24" s="80">
        <v>31</v>
      </c>
      <c r="H24" s="80">
        <v>5</v>
      </c>
      <c r="I24" s="80">
        <v>155</v>
      </c>
      <c r="J24" s="313">
        <v>31</v>
      </c>
      <c r="K24" s="313">
        <v>4</v>
      </c>
      <c r="L24" s="314">
        <f t="shared" si="1"/>
        <v>124</v>
      </c>
      <c r="M24" s="152" t="s">
        <v>194</v>
      </c>
    </row>
    <row r="25" spans="1:13">
      <c r="A25" s="80" t="s">
        <v>165</v>
      </c>
      <c r="B25" s="80">
        <v>13</v>
      </c>
      <c r="C25" s="80" t="s">
        <v>160</v>
      </c>
      <c r="D25" s="80" t="s">
        <v>195</v>
      </c>
      <c r="E25" s="80" t="s">
        <v>162</v>
      </c>
      <c r="F25" s="80" t="s">
        <v>196</v>
      </c>
      <c r="G25" s="80">
        <v>45</v>
      </c>
      <c r="H25" s="80">
        <v>5</v>
      </c>
      <c r="I25" s="80">
        <v>225</v>
      </c>
      <c r="J25" s="313">
        <v>45</v>
      </c>
      <c r="K25" s="313">
        <v>4</v>
      </c>
      <c r="L25" s="314">
        <f t="shared" si="1"/>
        <v>180</v>
      </c>
      <c r="M25" s="152" t="s">
        <v>169</v>
      </c>
    </row>
    <row r="26" spans="1:13">
      <c r="A26" s="80" t="s">
        <v>165</v>
      </c>
      <c r="B26" s="80">
        <v>14</v>
      </c>
      <c r="C26" s="80" t="s">
        <v>160</v>
      </c>
      <c r="D26" s="80" t="s">
        <v>197</v>
      </c>
      <c r="E26" s="80" t="s">
        <v>162</v>
      </c>
      <c r="F26" s="80" t="s">
        <v>198</v>
      </c>
      <c r="G26" s="80">
        <v>31</v>
      </c>
      <c r="H26" s="80">
        <v>5</v>
      </c>
      <c r="I26" s="80">
        <v>155</v>
      </c>
      <c r="J26" s="313">
        <v>31</v>
      </c>
      <c r="K26" s="313">
        <v>4</v>
      </c>
      <c r="L26" s="314">
        <f t="shared" si="1"/>
        <v>124</v>
      </c>
      <c r="M26" s="152" t="s">
        <v>199</v>
      </c>
    </row>
    <row r="27" spans="1:13">
      <c r="A27" s="80" t="s">
        <v>165</v>
      </c>
      <c r="B27" s="80">
        <v>15</v>
      </c>
      <c r="C27" s="80" t="s">
        <v>160</v>
      </c>
      <c r="D27" s="80" t="s">
        <v>200</v>
      </c>
      <c r="E27" s="80" t="s">
        <v>162</v>
      </c>
      <c r="F27" s="80" t="s">
        <v>180</v>
      </c>
      <c r="G27" s="80">
        <v>20</v>
      </c>
      <c r="H27" s="80">
        <v>5</v>
      </c>
      <c r="I27" s="80">
        <v>100</v>
      </c>
      <c r="J27" s="313">
        <v>20</v>
      </c>
      <c r="K27" s="313">
        <v>4</v>
      </c>
      <c r="L27" s="314">
        <f t="shared" si="1"/>
        <v>80</v>
      </c>
      <c r="M27" s="152" t="s">
        <v>169</v>
      </c>
    </row>
    <row r="28" spans="1:13">
      <c r="A28" s="80" t="s">
        <v>165</v>
      </c>
      <c r="B28" s="80">
        <v>16</v>
      </c>
      <c r="C28" s="80" t="s">
        <v>160</v>
      </c>
      <c r="D28" s="80" t="s">
        <v>201</v>
      </c>
      <c r="E28" s="80" t="s">
        <v>162</v>
      </c>
      <c r="F28" s="80" t="s">
        <v>202</v>
      </c>
      <c r="G28" s="80">
        <v>13</v>
      </c>
      <c r="H28" s="80">
        <v>5</v>
      </c>
      <c r="I28" s="80">
        <v>65</v>
      </c>
      <c r="J28" s="313">
        <v>13</v>
      </c>
      <c r="K28" s="313">
        <v>4</v>
      </c>
      <c r="L28" s="314">
        <f t="shared" si="1"/>
        <v>52</v>
      </c>
      <c r="M28" s="152" t="s">
        <v>169</v>
      </c>
    </row>
    <row r="29" spans="1:13">
      <c r="A29" s="80" t="s">
        <v>165</v>
      </c>
      <c r="B29" s="80">
        <v>17</v>
      </c>
      <c r="C29" s="80" t="s">
        <v>160</v>
      </c>
      <c r="D29" s="80" t="s">
        <v>203</v>
      </c>
      <c r="E29" s="80" t="s">
        <v>162</v>
      </c>
      <c r="F29" s="80" t="s">
        <v>204</v>
      </c>
      <c r="G29" s="80">
        <v>25</v>
      </c>
      <c r="H29" s="80">
        <v>5</v>
      </c>
      <c r="I29" s="80">
        <v>125</v>
      </c>
      <c r="J29" s="313">
        <v>25</v>
      </c>
      <c r="K29" s="313">
        <v>4</v>
      </c>
      <c r="L29" s="314">
        <f t="shared" si="1"/>
        <v>100</v>
      </c>
      <c r="M29" s="152" t="s">
        <v>199</v>
      </c>
    </row>
    <row r="30" spans="1:13">
      <c r="A30" s="80" t="s">
        <v>165</v>
      </c>
      <c r="B30" s="80">
        <v>18</v>
      </c>
      <c r="C30" s="80" t="s">
        <v>160</v>
      </c>
      <c r="D30" s="80" t="s">
        <v>205</v>
      </c>
      <c r="E30" s="80" t="s">
        <v>162</v>
      </c>
      <c r="F30" s="80" t="s">
        <v>172</v>
      </c>
      <c r="G30" s="80">
        <v>31</v>
      </c>
      <c r="H30" s="80">
        <v>5</v>
      </c>
      <c r="I30" s="80">
        <v>155</v>
      </c>
      <c r="J30" s="313">
        <v>31</v>
      </c>
      <c r="K30" s="313">
        <v>2</v>
      </c>
      <c r="L30" s="314">
        <f t="shared" si="1"/>
        <v>62</v>
      </c>
      <c r="M30" s="170" t="s">
        <v>206</v>
      </c>
    </row>
    <row r="31" spans="1:13">
      <c r="A31" s="80" t="s">
        <v>165</v>
      </c>
      <c r="B31" s="80">
        <v>19</v>
      </c>
      <c r="C31" s="80" t="s">
        <v>160</v>
      </c>
      <c r="D31" s="80" t="s">
        <v>207</v>
      </c>
      <c r="E31" s="80" t="s">
        <v>162</v>
      </c>
      <c r="F31" s="80" t="s">
        <v>172</v>
      </c>
      <c r="G31" s="80">
        <v>29</v>
      </c>
      <c r="H31" s="80">
        <v>5</v>
      </c>
      <c r="I31" s="80">
        <v>145</v>
      </c>
      <c r="J31" s="313">
        <v>29</v>
      </c>
      <c r="K31" s="313">
        <v>2</v>
      </c>
      <c r="L31" s="314">
        <f t="shared" si="1"/>
        <v>58</v>
      </c>
      <c r="M31" s="170" t="s">
        <v>206</v>
      </c>
    </row>
    <row r="32" spans="1:13">
      <c r="A32" s="80" t="s">
        <v>165</v>
      </c>
      <c r="B32" s="80">
        <v>20</v>
      </c>
      <c r="C32" s="80" t="s">
        <v>160</v>
      </c>
      <c r="D32" s="80" t="s">
        <v>208</v>
      </c>
      <c r="E32" s="80" t="s">
        <v>162</v>
      </c>
      <c r="F32" s="80" t="s">
        <v>172</v>
      </c>
      <c r="G32" s="80">
        <v>31</v>
      </c>
      <c r="H32" s="80">
        <v>5</v>
      </c>
      <c r="I32" s="80">
        <v>155</v>
      </c>
      <c r="J32" s="313">
        <v>31</v>
      </c>
      <c r="K32" s="313">
        <v>2</v>
      </c>
      <c r="L32" s="314">
        <f t="shared" si="1"/>
        <v>62</v>
      </c>
      <c r="M32" s="170" t="s">
        <v>206</v>
      </c>
    </row>
    <row r="33" spans="1:13">
      <c r="A33" s="80" t="s">
        <v>165</v>
      </c>
      <c r="B33" s="80">
        <v>21</v>
      </c>
      <c r="C33" s="80" t="s">
        <v>160</v>
      </c>
      <c r="D33" s="80" t="s">
        <v>209</v>
      </c>
      <c r="E33" s="80" t="s">
        <v>162</v>
      </c>
      <c r="F33" s="80" t="s">
        <v>175</v>
      </c>
      <c r="G33" s="80">
        <v>21</v>
      </c>
      <c r="H33" s="80">
        <v>5</v>
      </c>
      <c r="I33" s="80">
        <v>105</v>
      </c>
      <c r="J33" s="313">
        <v>21</v>
      </c>
      <c r="K33" s="313">
        <v>3</v>
      </c>
      <c r="L33" s="314">
        <f t="shared" si="1"/>
        <v>63</v>
      </c>
      <c r="M33" s="152" t="s">
        <v>210</v>
      </c>
    </row>
    <row r="34" spans="1:13">
      <c r="A34" s="80" t="s">
        <v>165</v>
      </c>
      <c r="B34" s="80">
        <v>22</v>
      </c>
      <c r="C34" s="80" t="s">
        <v>160</v>
      </c>
      <c r="D34" s="80" t="s">
        <v>211</v>
      </c>
      <c r="E34" s="80" t="s">
        <v>162</v>
      </c>
      <c r="F34" s="80" t="s">
        <v>175</v>
      </c>
      <c r="G34" s="80">
        <v>32</v>
      </c>
      <c r="H34" s="80">
        <v>5</v>
      </c>
      <c r="I34" s="80">
        <v>160</v>
      </c>
      <c r="J34" s="313">
        <v>32</v>
      </c>
      <c r="K34" s="313">
        <v>2</v>
      </c>
      <c r="L34" s="314">
        <f t="shared" si="1"/>
        <v>64</v>
      </c>
      <c r="M34" s="152" t="s">
        <v>212</v>
      </c>
    </row>
    <row r="35" spans="1:13">
      <c r="A35" s="80" t="s">
        <v>165</v>
      </c>
      <c r="B35" s="80">
        <v>23</v>
      </c>
      <c r="C35" s="80" t="s">
        <v>160</v>
      </c>
      <c r="D35" s="80" t="s">
        <v>213</v>
      </c>
      <c r="E35" s="80" t="s">
        <v>162</v>
      </c>
      <c r="F35" s="80" t="s">
        <v>183</v>
      </c>
      <c r="G35" s="80">
        <v>39</v>
      </c>
      <c r="H35" s="80">
        <v>5</v>
      </c>
      <c r="I35" s="80">
        <v>195</v>
      </c>
      <c r="J35" s="313">
        <v>39</v>
      </c>
      <c r="K35" s="313">
        <v>3</v>
      </c>
      <c r="L35" s="314">
        <f t="shared" si="1"/>
        <v>117</v>
      </c>
      <c r="M35" s="152" t="s">
        <v>184</v>
      </c>
    </row>
    <row r="36" spans="1:13">
      <c r="A36" s="80" t="s">
        <v>165</v>
      </c>
      <c r="B36" s="80">
        <v>24</v>
      </c>
      <c r="C36" s="80" t="s">
        <v>160</v>
      </c>
      <c r="D36" s="80" t="s">
        <v>214</v>
      </c>
      <c r="E36" s="80" t="s">
        <v>162</v>
      </c>
      <c r="F36" s="80" t="s">
        <v>215</v>
      </c>
      <c r="G36" s="80">
        <v>30</v>
      </c>
      <c r="H36" s="80">
        <v>5</v>
      </c>
      <c r="I36" s="80">
        <v>150</v>
      </c>
      <c r="J36" s="313">
        <v>30</v>
      </c>
      <c r="K36" s="313">
        <v>4</v>
      </c>
      <c r="L36" s="314">
        <f t="shared" si="1"/>
        <v>120</v>
      </c>
      <c r="M36" s="152" t="s">
        <v>169</v>
      </c>
    </row>
    <row r="37" spans="1:13">
      <c r="A37" s="80" t="s">
        <v>165</v>
      </c>
      <c r="B37" s="80">
        <v>25</v>
      </c>
      <c r="C37" s="80" t="s">
        <v>160</v>
      </c>
      <c r="D37" s="80" t="s">
        <v>216</v>
      </c>
      <c r="E37" s="80" t="s">
        <v>162</v>
      </c>
      <c r="F37" s="80" t="s">
        <v>215</v>
      </c>
      <c r="G37" s="80">
        <v>25</v>
      </c>
      <c r="H37" s="80">
        <v>5</v>
      </c>
      <c r="I37" s="80">
        <v>125</v>
      </c>
      <c r="J37" s="313">
        <v>25</v>
      </c>
      <c r="K37" s="313">
        <v>4</v>
      </c>
      <c r="L37" s="314">
        <f t="shared" si="1"/>
        <v>100</v>
      </c>
      <c r="M37" s="152" t="s">
        <v>169</v>
      </c>
    </row>
    <row r="38" spans="1:13">
      <c r="A38" s="80" t="s">
        <v>165</v>
      </c>
      <c r="B38" s="80">
        <v>26</v>
      </c>
      <c r="C38" s="80" t="s">
        <v>160</v>
      </c>
      <c r="D38" s="80" t="s">
        <v>217</v>
      </c>
      <c r="E38" s="80" t="s">
        <v>162</v>
      </c>
      <c r="F38" s="80" t="s">
        <v>215</v>
      </c>
      <c r="G38" s="80">
        <v>30</v>
      </c>
      <c r="H38" s="80">
        <v>5</v>
      </c>
      <c r="I38" s="80">
        <v>150</v>
      </c>
      <c r="J38" s="313">
        <v>30</v>
      </c>
      <c r="K38" s="313">
        <v>4</v>
      </c>
      <c r="L38" s="314">
        <f t="shared" si="1"/>
        <v>120</v>
      </c>
      <c r="M38" s="152" t="s">
        <v>169</v>
      </c>
    </row>
    <row r="39" spans="1:13">
      <c r="A39" s="80" t="s">
        <v>165</v>
      </c>
      <c r="B39" s="80">
        <v>27</v>
      </c>
      <c r="C39" s="80" t="s">
        <v>160</v>
      </c>
      <c r="D39" s="80" t="s">
        <v>218</v>
      </c>
      <c r="E39" s="80" t="s">
        <v>162</v>
      </c>
      <c r="F39" s="80" t="s">
        <v>219</v>
      </c>
      <c r="G39" s="80">
        <v>10</v>
      </c>
      <c r="H39" s="80">
        <v>5</v>
      </c>
      <c r="I39" s="80">
        <v>50</v>
      </c>
      <c r="J39" s="313">
        <v>10</v>
      </c>
      <c r="K39" s="313">
        <v>4</v>
      </c>
      <c r="L39" s="314">
        <f t="shared" si="1"/>
        <v>40</v>
      </c>
      <c r="M39" s="152" t="s">
        <v>169</v>
      </c>
    </row>
    <row r="40" spans="1:13">
      <c r="A40" s="80" t="s">
        <v>165</v>
      </c>
      <c r="B40" s="80">
        <v>28</v>
      </c>
      <c r="C40" s="80" t="s">
        <v>160</v>
      </c>
      <c r="D40" s="80" t="s">
        <v>220</v>
      </c>
      <c r="E40" s="80" t="s">
        <v>162</v>
      </c>
      <c r="F40" s="80" t="s">
        <v>219</v>
      </c>
      <c r="G40" s="80">
        <v>30</v>
      </c>
      <c r="H40" s="80">
        <v>5</v>
      </c>
      <c r="I40" s="80">
        <v>150</v>
      </c>
      <c r="J40" s="313">
        <v>30</v>
      </c>
      <c r="K40" s="313">
        <v>4</v>
      </c>
      <c r="L40" s="314">
        <f t="shared" si="1"/>
        <v>120</v>
      </c>
      <c r="M40" s="152" t="s">
        <v>169</v>
      </c>
    </row>
    <row r="41" spans="1:13">
      <c r="A41" s="80" t="s">
        <v>165</v>
      </c>
      <c r="B41" s="80">
        <v>29</v>
      </c>
      <c r="C41" s="80" t="s">
        <v>160</v>
      </c>
      <c r="D41" s="80" t="s">
        <v>221</v>
      </c>
      <c r="E41" s="80" t="s">
        <v>162</v>
      </c>
      <c r="F41" s="80" t="s">
        <v>219</v>
      </c>
      <c r="G41" s="80">
        <v>17</v>
      </c>
      <c r="H41" s="80">
        <v>5</v>
      </c>
      <c r="I41" s="80">
        <v>85</v>
      </c>
      <c r="J41" s="313">
        <v>17</v>
      </c>
      <c r="K41" s="313">
        <v>4</v>
      </c>
      <c r="L41" s="314">
        <f t="shared" si="1"/>
        <v>68</v>
      </c>
      <c r="M41" s="152" t="s">
        <v>169</v>
      </c>
    </row>
    <row r="42" spans="1:13">
      <c r="A42" s="80" t="s">
        <v>165</v>
      </c>
      <c r="B42" s="80">
        <v>30</v>
      </c>
      <c r="C42" s="80" t="s">
        <v>160</v>
      </c>
      <c r="D42" s="80" t="s">
        <v>222</v>
      </c>
      <c r="E42" s="80" t="s">
        <v>162</v>
      </c>
      <c r="F42" s="80" t="s">
        <v>219</v>
      </c>
      <c r="G42" s="80">
        <v>15</v>
      </c>
      <c r="H42" s="80">
        <v>5</v>
      </c>
      <c r="I42" s="80">
        <v>75</v>
      </c>
      <c r="J42" s="313">
        <v>15</v>
      </c>
      <c r="K42" s="313">
        <v>4</v>
      </c>
      <c r="L42" s="314">
        <f t="shared" si="1"/>
        <v>60</v>
      </c>
      <c r="M42" s="152" t="s">
        <v>169</v>
      </c>
    </row>
    <row r="43" spans="1:13">
      <c r="A43" s="80" t="s">
        <v>165</v>
      </c>
      <c r="B43" s="80">
        <v>31</v>
      </c>
      <c r="C43" s="80" t="s">
        <v>160</v>
      </c>
      <c r="D43" s="80" t="s">
        <v>223</v>
      </c>
      <c r="E43" s="80" t="s">
        <v>162</v>
      </c>
      <c r="F43" s="80" t="s">
        <v>178</v>
      </c>
      <c r="G43" s="80">
        <v>31</v>
      </c>
      <c r="H43" s="80">
        <v>5</v>
      </c>
      <c r="I43" s="80">
        <v>155</v>
      </c>
      <c r="J43" s="313">
        <v>31</v>
      </c>
      <c r="K43" s="313">
        <v>4</v>
      </c>
      <c r="L43" s="314">
        <f t="shared" si="1"/>
        <v>124</v>
      </c>
      <c r="M43" s="152" t="s">
        <v>224</v>
      </c>
    </row>
    <row r="44" spans="1:13">
      <c r="A44" s="80" t="s">
        <v>165</v>
      </c>
      <c r="B44" s="80">
        <v>32</v>
      </c>
      <c r="C44" s="80" t="s">
        <v>160</v>
      </c>
      <c r="D44" s="80" t="s">
        <v>225</v>
      </c>
      <c r="E44" s="80" t="s">
        <v>162</v>
      </c>
      <c r="F44" s="80" t="s">
        <v>190</v>
      </c>
      <c r="G44" s="80">
        <v>29</v>
      </c>
      <c r="H44" s="80">
        <v>5</v>
      </c>
      <c r="I44" s="80">
        <v>145</v>
      </c>
      <c r="J44" s="313">
        <v>29</v>
      </c>
      <c r="K44" s="313">
        <v>4</v>
      </c>
      <c r="L44" s="314">
        <f t="shared" si="1"/>
        <v>116</v>
      </c>
      <c r="M44" s="152" t="s">
        <v>169</v>
      </c>
    </row>
    <row r="45" spans="1:13">
      <c r="A45" s="80" t="s">
        <v>165</v>
      </c>
      <c r="B45" s="80">
        <v>33</v>
      </c>
      <c r="C45" s="80" t="s">
        <v>160</v>
      </c>
      <c r="D45" s="80" t="s">
        <v>226</v>
      </c>
      <c r="E45" s="80" t="s">
        <v>162</v>
      </c>
      <c r="F45" s="80" t="s">
        <v>192</v>
      </c>
      <c r="G45" s="80">
        <v>38</v>
      </c>
      <c r="H45" s="80">
        <v>5</v>
      </c>
      <c r="I45" s="80">
        <v>190</v>
      </c>
      <c r="J45" s="313">
        <v>38</v>
      </c>
      <c r="K45" s="313">
        <v>4</v>
      </c>
      <c r="L45" s="314">
        <f t="shared" si="1"/>
        <v>152</v>
      </c>
      <c r="M45" s="152" t="s">
        <v>169</v>
      </c>
    </row>
    <row r="46" spans="1:13">
      <c r="A46" s="80" t="s">
        <v>165</v>
      </c>
      <c r="B46" s="80">
        <v>34</v>
      </c>
      <c r="C46" s="80" t="s">
        <v>160</v>
      </c>
      <c r="D46" s="80" t="s">
        <v>227</v>
      </c>
      <c r="E46" s="80" t="s">
        <v>162</v>
      </c>
      <c r="F46" s="80" t="s">
        <v>190</v>
      </c>
      <c r="G46" s="80">
        <v>10</v>
      </c>
      <c r="H46" s="80">
        <v>5</v>
      </c>
      <c r="I46" s="80">
        <v>50</v>
      </c>
      <c r="J46" s="313">
        <v>10</v>
      </c>
      <c r="K46" s="313">
        <v>4</v>
      </c>
      <c r="L46" s="314">
        <f t="shared" si="1"/>
        <v>40</v>
      </c>
      <c r="M46" s="152" t="s">
        <v>169</v>
      </c>
    </row>
    <row r="47" spans="1:13">
      <c r="A47" s="80" t="s">
        <v>165</v>
      </c>
      <c r="B47" s="80">
        <v>35</v>
      </c>
      <c r="C47" s="80" t="s">
        <v>160</v>
      </c>
      <c r="D47" s="80" t="s">
        <v>228</v>
      </c>
      <c r="E47" s="80" t="s">
        <v>171</v>
      </c>
      <c r="F47" s="80" t="s">
        <v>196</v>
      </c>
      <c r="G47" s="80">
        <v>32</v>
      </c>
      <c r="H47" s="80">
        <v>5</v>
      </c>
      <c r="I47" s="80">
        <v>160</v>
      </c>
      <c r="J47" s="313">
        <v>32</v>
      </c>
      <c r="K47" s="313">
        <v>4</v>
      </c>
      <c r="L47" s="314">
        <f t="shared" si="1"/>
        <v>128</v>
      </c>
      <c r="M47" s="152" t="s">
        <v>169</v>
      </c>
    </row>
    <row r="48" spans="1:13">
      <c r="A48" s="80" t="s">
        <v>165</v>
      </c>
      <c r="B48" s="80">
        <v>36</v>
      </c>
      <c r="C48" s="80" t="s">
        <v>160</v>
      </c>
      <c r="D48" s="80" t="s">
        <v>229</v>
      </c>
      <c r="E48" s="80" t="s">
        <v>162</v>
      </c>
      <c r="F48" s="80" t="s">
        <v>202</v>
      </c>
      <c r="G48" s="80">
        <v>33</v>
      </c>
      <c r="H48" s="80">
        <v>5</v>
      </c>
      <c r="I48" s="80">
        <v>165</v>
      </c>
      <c r="J48" s="313">
        <v>33</v>
      </c>
      <c r="K48" s="313">
        <v>4</v>
      </c>
      <c r="L48" s="314">
        <f t="shared" si="1"/>
        <v>132</v>
      </c>
      <c r="M48" s="152" t="s">
        <v>169</v>
      </c>
    </row>
    <row r="49" spans="1:13">
      <c r="A49" s="80" t="s">
        <v>165</v>
      </c>
      <c r="B49" s="80">
        <v>37</v>
      </c>
      <c r="C49" s="80" t="s">
        <v>160</v>
      </c>
      <c r="D49" s="80" t="s">
        <v>230</v>
      </c>
      <c r="E49" s="80" t="s">
        <v>162</v>
      </c>
      <c r="F49" s="80" t="s">
        <v>231</v>
      </c>
      <c r="G49" s="80">
        <v>35</v>
      </c>
      <c r="H49" s="80">
        <v>5</v>
      </c>
      <c r="I49" s="80">
        <v>175</v>
      </c>
      <c r="J49" s="313">
        <v>35</v>
      </c>
      <c r="K49" s="313">
        <v>4</v>
      </c>
      <c r="L49" s="314">
        <f t="shared" si="1"/>
        <v>140</v>
      </c>
      <c r="M49" s="152" t="s">
        <v>169</v>
      </c>
    </row>
    <row r="50" spans="1:13">
      <c r="A50" s="80" t="s">
        <v>165</v>
      </c>
      <c r="B50" s="80">
        <v>38</v>
      </c>
      <c r="C50" s="80" t="s">
        <v>160</v>
      </c>
      <c r="D50" s="80" t="s">
        <v>232</v>
      </c>
      <c r="E50" s="80" t="s">
        <v>162</v>
      </c>
      <c r="F50" s="80" t="s">
        <v>204</v>
      </c>
      <c r="G50" s="80">
        <v>38</v>
      </c>
      <c r="H50" s="80">
        <v>5</v>
      </c>
      <c r="I50" s="80">
        <v>190</v>
      </c>
      <c r="J50" s="313">
        <v>38</v>
      </c>
      <c r="K50" s="313">
        <v>4</v>
      </c>
      <c r="L50" s="314">
        <f t="shared" si="1"/>
        <v>152</v>
      </c>
      <c r="M50" s="152" t="s">
        <v>169</v>
      </c>
    </row>
    <row r="51" spans="1:13">
      <c r="A51" s="80" t="s">
        <v>165</v>
      </c>
      <c r="B51" s="80">
        <v>39</v>
      </c>
      <c r="C51" s="80" t="s">
        <v>233</v>
      </c>
      <c r="D51" s="80" t="s">
        <v>234</v>
      </c>
      <c r="E51" s="80" t="s">
        <v>171</v>
      </c>
      <c r="F51" s="80" t="s">
        <v>235</v>
      </c>
      <c r="G51" s="80">
        <v>17</v>
      </c>
      <c r="H51" s="80">
        <v>7</v>
      </c>
      <c r="I51" s="80">
        <v>119</v>
      </c>
      <c r="J51" s="313">
        <v>17</v>
      </c>
      <c r="K51" s="313">
        <v>5</v>
      </c>
      <c r="L51" s="314">
        <f t="shared" si="1"/>
        <v>85</v>
      </c>
      <c r="M51" s="152" t="s">
        <v>236</v>
      </c>
    </row>
    <row r="52" spans="1:13">
      <c r="A52" s="80" t="s">
        <v>165</v>
      </c>
      <c r="B52" s="80">
        <v>40</v>
      </c>
      <c r="C52" s="80" t="s">
        <v>233</v>
      </c>
      <c r="D52" s="80" t="s">
        <v>237</v>
      </c>
      <c r="E52" s="80" t="s">
        <v>238</v>
      </c>
      <c r="F52" s="80" t="s">
        <v>239</v>
      </c>
      <c r="G52" s="80">
        <v>8</v>
      </c>
      <c r="H52" s="80">
        <v>5</v>
      </c>
      <c r="I52" s="80">
        <v>40</v>
      </c>
      <c r="J52" s="313">
        <v>8</v>
      </c>
      <c r="K52" s="313">
        <v>4</v>
      </c>
      <c r="L52" s="314">
        <f t="shared" si="1"/>
        <v>32</v>
      </c>
      <c r="M52" s="152" t="s">
        <v>169</v>
      </c>
    </row>
    <row r="53" spans="1:13">
      <c r="A53" s="80" t="s">
        <v>165</v>
      </c>
      <c r="B53" s="80">
        <v>41</v>
      </c>
      <c r="C53" s="80" t="s">
        <v>233</v>
      </c>
      <c r="D53" s="80" t="s">
        <v>240</v>
      </c>
      <c r="E53" s="80" t="s">
        <v>171</v>
      </c>
      <c r="F53" s="80" t="s">
        <v>241</v>
      </c>
      <c r="G53" s="80">
        <v>19</v>
      </c>
      <c r="H53" s="80">
        <v>7</v>
      </c>
      <c r="I53" s="80">
        <v>133</v>
      </c>
      <c r="J53" s="313">
        <v>19</v>
      </c>
      <c r="K53" s="313">
        <v>4</v>
      </c>
      <c r="L53" s="314">
        <f t="shared" si="1"/>
        <v>76</v>
      </c>
      <c r="M53" s="152" t="s">
        <v>242</v>
      </c>
    </row>
    <row r="54" spans="1:13">
      <c r="A54" s="80" t="s">
        <v>165</v>
      </c>
      <c r="B54" s="80">
        <v>42</v>
      </c>
      <c r="C54" s="80" t="s">
        <v>233</v>
      </c>
      <c r="D54" s="80" t="s">
        <v>243</v>
      </c>
      <c r="E54" s="80" t="s">
        <v>244</v>
      </c>
      <c r="F54" s="80" t="s">
        <v>245</v>
      </c>
      <c r="G54" s="80">
        <v>23</v>
      </c>
      <c r="H54" s="80">
        <v>8</v>
      </c>
      <c r="I54" s="80">
        <v>184</v>
      </c>
      <c r="J54" s="313">
        <v>23</v>
      </c>
      <c r="K54" s="313">
        <v>4</v>
      </c>
      <c r="L54" s="314">
        <f t="shared" si="1"/>
        <v>92</v>
      </c>
      <c r="M54" s="152" t="s">
        <v>246</v>
      </c>
    </row>
    <row r="55" spans="1:13">
      <c r="A55" s="80" t="s">
        <v>165</v>
      </c>
      <c r="B55" s="80">
        <v>43</v>
      </c>
      <c r="C55" s="80" t="s">
        <v>233</v>
      </c>
      <c r="D55" s="80" t="s">
        <v>247</v>
      </c>
      <c r="E55" s="80" t="s">
        <v>171</v>
      </c>
      <c r="F55" s="80" t="s">
        <v>239</v>
      </c>
      <c r="G55" s="80">
        <v>18</v>
      </c>
      <c r="H55" s="80">
        <v>7</v>
      </c>
      <c r="I55" s="80">
        <v>126</v>
      </c>
      <c r="J55" s="313">
        <v>18</v>
      </c>
      <c r="K55" s="313">
        <v>4</v>
      </c>
      <c r="L55" s="314">
        <f t="shared" si="1"/>
        <v>72</v>
      </c>
      <c r="M55" s="152" t="s">
        <v>242</v>
      </c>
    </row>
    <row r="56" spans="1:13">
      <c r="A56" s="80" t="s">
        <v>165</v>
      </c>
      <c r="B56" s="80">
        <v>44</v>
      </c>
      <c r="C56" s="80" t="s">
        <v>233</v>
      </c>
      <c r="D56" s="80" t="s">
        <v>248</v>
      </c>
      <c r="E56" s="80" t="s">
        <v>171</v>
      </c>
      <c r="F56" s="80" t="s">
        <v>249</v>
      </c>
      <c r="G56" s="80">
        <v>10</v>
      </c>
      <c r="H56" s="80">
        <v>7</v>
      </c>
      <c r="I56" s="80">
        <v>70</v>
      </c>
      <c r="J56" s="313">
        <v>10</v>
      </c>
      <c r="K56" s="313">
        <v>4</v>
      </c>
      <c r="L56" s="314">
        <f t="shared" si="1"/>
        <v>40</v>
      </c>
      <c r="M56" s="152" t="s">
        <v>242</v>
      </c>
    </row>
    <row r="57" spans="1:13">
      <c r="A57" s="80" t="s">
        <v>165</v>
      </c>
      <c r="B57" s="80">
        <v>45</v>
      </c>
      <c r="C57" s="80" t="s">
        <v>250</v>
      </c>
      <c r="D57" s="80" t="s">
        <v>251</v>
      </c>
      <c r="E57" s="80" t="s">
        <v>162</v>
      </c>
      <c r="F57" s="80" t="s">
        <v>252</v>
      </c>
      <c r="G57" s="80">
        <v>33</v>
      </c>
      <c r="H57" s="80">
        <v>4</v>
      </c>
      <c r="I57" s="80">
        <v>132</v>
      </c>
      <c r="J57" s="313">
        <v>33</v>
      </c>
      <c r="K57" s="313">
        <v>4</v>
      </c>
      <c r="L57" s="314">
        <f t="shared" si="1"/>
        <v>132</v>
      </c>
      <c r="M57" s="152"/>
    </row>
    <row r="58" spans="1:13">
      <c r="A58" s="80" t="s">
        <v>165</v>
      </c>
      <c r="B58" s="80">
        <v>46</v>
      </c>
      <c r="C58" s="80" t="s">
        <v>250</v>
      </c>
      <c r="D58" s="80" t="s">
        <v>253</v>
      </c>
      <c r="E58" s="80" t="s">
        <v>162</v>
      </c>
      <c r="F58" s="80" t="s">
        <v>252</v>
      </c>
      <c r="G58" s="80">
        <v>20</v>
      </c>
      <c r="H58" s="80">
        <v>4</v>
      </c>
      <c r="I58" s="80">
        <v>80</v>
      </c>
      <c r="J58" s="313">
        <v>20</v>
      </c>
      <c r="K58" s="313">
        <v>4</v>
      </c>
      <c r="L58" s="314">
        <f t="shared" si="1"/>
        <v>80</v>
      </c>
      <c r="M58" s="152"/>
    </row>
    <row r="59" spans="1:13">
      <c r="A59" s="80" t="s">
        <v>165</v>
      </c>
      <c r="B59" s="80">
        <v>47</v>
      </c>
      <c r="C59" s="80" t="s">
        <v>250</v>
      </c>
      <c r="D59" s="80" t="s">
        <v>254</v>
      </c>
      <c r="E59" s="80" t="s">
        <v>162</v>
      </c>
      <c r="F59" s="80" t="s">
        <v>252</v>
      </c>
      <c r="G59" s="80">
        <v>26</v>
      </c>
      <c r="H59" s="80">
        <v>4</v>
      </c>
      <c r="I59" s="80">
        <v>104</v>
      </c>
      <c r="J59" s="313">
        <v>26</v>
      </c>
      <c r="K59" s="313">
        <v>4</v>
      </c>
      <c r="L59" s="314">
        <f t="shared" si="1"/>
        <v>104</v>
      </c>
      <c r="M59" s="152"/>
    </row>
    <row r="60" spans="1:13">
      <c r="A60" s="80" t="s">
        <v>165</v>
      </c>
      <c r="B60" s="80">
        <v>48</v>
      </c>
      <c r="C60" s="80" t="s">
        <v>250</v>
      </c>
      <c r="D60" s="80" t="s">
        <v>255</v>
      </c>
      <c r="E60" s="80" t="s">
        <v>162</v>
      </c>
      <c r="F60" s="80" t="s">
        <v>256</v>
      </c>
      <c r="G60" s="80">
        <v>9</v>
      </c>
      <c r="H60" s="80">
        <v>4</v>
      </c>
      <c r="I60" s="80">
        <v>36</v>
      </c>
      <c r="J60" s="313">
        <v>9</v>
      </c>
      <c r="K60" s="313">
        <v>4</v>
      </c>
      <c r="L60" s="314">
        <f t="shared" si="1"/>
        <v>36</v>
      </c>
      <c r="M60" s="152"/>
    </row>
    <row r="61" spans="1:13">
      <c r="A61" s="80" t="s">
        <v>165</v>
      </c>
      <c r="B61" s="80">
        <v>49</v>
      </c>
      <c r="C61" s="80" t="s">
        <v>250</v>
      </c>
      <c r="D61" s="80" t="s">
        <v>257</v>
      </c>
      <c r="E61" s="80" t="s">
        <v>162</v>
      </c>
      <c r="F61" s="80" t="s">
        <v>258</v>
      </c>
      <c r="G61" s="80">
        <v>17</v>
      </c>
      <c r="H61" s="80">
        <v>4</v>
      </c>
      <c r="I61" s="80">
        <v>68</v>
      </c>
      <c r="J61" s="313">
        <v>17</v>
      </c>
      <c r="K61" s="313">
        <v>4</v>
      </c>
      <c r="L61" s="314">
        <f t="shared" si="1"/>
        <v>68</v>
      </c>
      <c r="M61" s="152"/>
    </row>
    <row r="62" spans="1:13">
      <c r="A62" s="80" t="s">
        <v>165</v>
      </c>
      <c r="B62" s="80">
        <v>50</v>
      </c>
      <c r="C62" s="80" t="s">
        <v>250</v>
      </c>
      <c r="D62" s="80" t="s">
        <v>259</v>
      </c>
      <c r="E62" s="80" t="s">
        <v>162</v>
      </c>
      <c r="F62" s="80" t="s">
        <v>260</v>
      </c>
      <c r="G62" s="80">
        <v>14</v>
      </c>
      <c r="H62" s="80">
        <v>4</v>
      </c>
      <c r="I62" s="80">
        <v>56</v>
      </c>
      <c r="J62" s="313">
        <v>14</v>
      </c>
      <c r="K62" s="313">
        <v>4</v>
      </c>
      <c r="L62" s="314">
        <f t="shared" si="1"/>
        <v>56</v>
      </c>
      <c r="M62" s="152"/>
    </row>
    <row r="63" spans="1:13">
      <c r="A63" s="80" t="s">
        <v>165</v>
      </c>
      <c r="B63" s="80">
        <v>51</v>
      </c>
      <c r="C63" s="80" t="s">
        <v>157</v>
      </c>
      <c r="D63" s="80" t="s">
        <v>261</v>
      </c>
      <c r="E63" s="80" t="s">
        <v>171</v>
      </c>
      <c r="F63" s="80" t="s">
        <v>262</v>
      </c>
      <c r="G63" s="80">
        <v>15</v>
      </c>
      <c r="H63" s="80">
        <v>8</v>
      </c>
      <c r="I63" s="80">
        <v>120</v>
      </c>
      <c r="J63" s="313">
        <v>15</v>
      </c>
      <c r="K63" s="313">
        <v>4</v>
      </c>
      <c r="L63" s="314">
        <f t="shared" si="1"/>
        <v>60</v>
      </c>
      <c r="M63" s="152" t="s">
        <v>246</v>
      </c>
    </row>
    <row r="64" spans="1:13">
      <c r="A64" s="80" t="s">
        <v>165</v>
      </c>
      <c r="B64" s="80">
        <v>52</v>
      </c>
      <c r="C64" s="80" t="s">
        <v>157</v>
      </c>
      <c r="D64" s="80" t="s">
        <v>263</v>
      </c>
      <c r="E64" s="80" t="s">
        <v>171</v>
      </c>
      <c r="F64" s="80" t="s">
        <v>241</v>
      </c>
      <c r="G64" s="80">
        <v>18</v>
      </c>
      <c r="H64" s="80">
        <v>7</v>
      </c>
      <c r="I64" s="80">
        <v>126</v>
      </c>
      <c r="J64" s="313">
        <v>18</v>
      </c>
      <c r="K64" s="313">
        <v>4</v>
      </c>
      <c r="L64" s="314">
        <f t="shared" si="1"/>
        <v>72</v>
      </c>
      <c r="M64" s="152" t="s">
        <v>242</v>
      </c>
    </row>
    <row r="65" spans="1:13">
      <c r="A65" s="80" t="s">
        <v>165</v>
      </c>
      <c r="B65" s="80">
        <v>53</v>
      </c>
      <c r="C65" s="80" t="s">
        <v>157</v>
      </c>
      <c r="D65" s="80" t="s">
        <v>264</v>
      </c>
      <c r="E65" s="80" t="s">
        <v>171</v>
      </c>
      <c r="F65" s="80" t="s">
        <v>265</v>
      </c>
      <c r="G65" s="80">
        <v>19</v>
      </c>
      <c r="H65" s="80">
        <v>7</v>
      </c>
      <c r="I65" s="80">
        <v>133</v>
      </c>
      <c r="J65" s="313">
        <v>19</v>
      </c>
      <c r="K65" s="313">
        <v>4</v>
      </c>
      <c r="L65" s="314">
        <f t="shared" si="1"/>
        <v>76</v>
      </c>
      <c r="M65" s="152" t="s">
        <v>242</v>
      </c>
    </row>
    <row r="66" spans="1:13">
      <c r="A66" s="80" t="s">
        <v>165</v>
      </c>
      <c r="B66" s="80">
        <v>54</v>
      </c>
      <c r="C66" s="80" t="s">
        <v>157</v>
      </c>
      <c r="D66" s="80" t="s">
        <v>266</v>
      </c>
      <c r="E66" s="80" t="s">
        <v>171</v>
      </c>
      <c r="F66" s="80" t="s">
        <v>267</v>
      </c>
      <c r="G66" s="80">
        <v>21</v>
      </c>
      <c r="H66" s="80">
        <v>7</v>
      </c>
      <c r="I66" s="80">
        <v>147</v>
      </c>
      <c r="J66" s="313">
        <v>21</v>
      </c>
      <c r="K66" s="313">
        <v>4</v>
      </c>
      <c r="L66" s="314">
        <f t="shared" si="1"/>
        <v>84</v>
      </c>
      <c r="M66" s="152" t="s">
        <v>242</v>
      </c>
    </row>
    <row r="67" spans="1:13">
      <c r="A67" s="80" t="s">
        <v>165</v>
      </c>
      <c r="B67" s="80">
        <v>55</v>
      </c>
      <c r="C67" s="80" t="s">
        <v>157</v>
      </c>
      <c r="D67" s="80" t="s">
        <v>268</v>
      </c>
      <c r="E67" s="80" t="s">
        <v>171</v>
      </c>
      <c r="F67" s="80" t="s">
        <v>269</v>
      </c>
      <c r="G67" s="80">
        <v>21</v>
      </c>
      <c r="H67" s="80">
        <v>10</v>
      </c>
      <c r="I67" s="80">
        <v>210</v>
      </c>
      <c r="J67" s="313">
        <v>21</v>
      </c>
      <c r="K67" s="313">
        <v>4</v>
      </c>
      <c r="L67" s="314">
        <f t="shared" si="1"/>
        <v>84</v>
      </c>
      <c r="M67" s="152" t="s">
        <v>270</v>
      </c>
    </row>
    <row r="68" spans="1:13">
      <c r="A68" s="80" t="s">
        <v>165</v>
      </c>
      <c r="B68" s="80">
        <v>56</v>
      </c>
      <c r="C68" s="80" t="s">
        <v>157</v>
      </c>
      <c r="D68" s="80" t="s">
        <v>271</v>
      </c>
      <c r="E68" s="80" t="s">
        <v>171</v>
      </c>
      <c r="F68" s="80" t="s">
        <v>272</v>
      </c>
      <c r="G68" s="80">
        <v>18</v>
      </c>
      <c r="H68" s="80">
        <v>8</v>
      </c>
      <c r="I68" s="80">
        <v>144</v>
      </c>
      <c r="J68" s="313">
        <v>18</v>
      </c>
      <c r="K68" s="313">
        <v>4</v>
      </c>
      <c r="L68" s="314">
        <f t="shared" si="1"/>
        <v>72</v>
      </c>
      <c r="M68" s="152" t="s">
        <v>246</v>
      </c>
    </row>
    <row r="69" spans="1:13">
      <c r="A69" s="80" t="s">
        <v>165</v>
      </c>
      <c r="B69" s="80">
        <v>57</v>
      </c>
      <c r="C69" s="80" t="s">
        <v>157</v>
      </c>
      <c r="D69" s="80" t="s">
        <v>273</v>
      </c>
      <c r="E69" s="80" t="s">
        <v>171</v>
      </c>
      <c r="F69" s="80" t="s">
        <v>272</v>
      </c>
      <c r="G69" s="80">
        <v>21</v>
      </c>
      <c r="H69" s="80">
        <v>8</v>
      </c>
      <c r="I69" s="80">
        <v>168</v>
      </c>
      <c r="J69" s="313">
        <v>21</v>
      </c>
      <c r="K69" s="313">
        <v>4</v>
      </c>
      <c r="L69" s="314">
        <f t="shared" si="1"/>
        <v>84</v>
      </c>
      <c r="M69" s="152" t="s">
        <v>246</v>
      </c>
    </row>
    <row r="70" spans="1:13">
      <c r="A70" s="80" t="s">
        <v>165</v>
      </c>
      <c r="B70" s="80">
        <v>58</v>
      </c>
      <c r="C70" s="80" t="s">
        <v>157</v>
      </c>
      <c r="D70" s="80" t="s">
        <v>274</v>
      </c>
      <c r="E70" s="80" t="s">
        <v>171</v>
      </c>
      <c r="F70" s="80" t="s">
        <v>275</v>
      </c>
      <c r="G70" s="80">
        <v>10</v>
      </c>
      <c r="H70" s="80">
        <v>7</v>
      </c>
      <c r="I70" s="80">
        <v>70</v>
      </c>
      <c r="J70" s="313">
        <v>10</v>
      </c>
      <c r="K70" s="313">
        <v>4</v>
      </c>
      <c r="L70" s="314">
        <f t="shared" si="1"/>
        <v>40</v>
      </c>
      <c r="M70" s="152" t="s">
        <v>242</v>
      </c>
    </row>
    <row r="71" spans="1:13">
      <c r="A71" s="80" t="s">
        <v>165</v>
      </c>
      <c r="B71" s="80">
        <v>59</v>
      </c>
      <c r="C71" s="80" t="s">
        <v>157</v>
      </c>
      <c r="D71" s="80" t="s">
        <v>276</v>
      </c>
      <c r="E71" s="80" t="s">
        <v>171</v>
      </c>
      <c r="F71" s="80" t="s">
        <v>277</v>
      </c>
      <c r="G71" s="80">
        <v>14</v>
      </c>
      <c r="H71" s="80">
        <v>7</v>
      </c>
      <c r="I71" s="80">
        <v>98</v>
      </c>
      <c r="J71" s="313">
        <v>14</v>
      </c>
      <c r="K71" s="313">
        <v>4</v>
      </c>
      <c r="L71" s="314">
        <f t="shared" si="1"/>
        <v>56</v>
      </c>
      <c r="M71" s="152" t="s">
        <v>242</v>
      </c>
    </row>
    <row r="72" spans="1:13">
      <c r="A72" s="80" t="s">
        <v>165</v>
      </c>
      <c r="B72" s="80">
        <v>60</v>
      </c>
      <c r="C72" s="80" t="s">
        <v>157</v>
      </c>
      <c r="D72" s="80" t="s">
        <v>278</v>
      </c>
      <c r="E72" s="80" t="s">
        <v>171</v>
      </c>
      <c r="F72" s="80" t="s">
        <v>279</v>
      </c>
      <c r="G72" s="80">
        <v>19</v>
      </c>
      <c r="H72" s="80">
        <v>7</v>
      </c>
      <c r="I72" s="80">
        <v>133</v>
      </c>
      <c r="J72" s="313">
        <v>19</v>
      </c>
      <c r="K72" s="313">
        <v>4</v>
      </c>
      <c r="L72" s="314">
        <f t="shared" si="1"/>
        <v>76</v>
      </c>
      <c r="M72" s="152" t="s">
        <v>242</v>
      </c>
    </row>
    <row r="73" spans="1:13">
      <c r="A73" s="80" t="s">
        <v>165</v>
      </c>
      <c r="B73" s="80">
        <v>61</v>
      </c>
      <c r="C73" s="80" t="s">
        <v>157</v>
      </c>
      <c r="D73" s="80" t="s">
        <v>280</v>
      </c>
      <c r="E73" s="80" t="s">
        <v>171</v>
      </c>
      <c r="F73" s="80" t="s">
        <v>281</v>
      </c>
      <c r="G73" s="80">
        <v>17</v>
      </c>
      <c r="H73" s="80">
        <v>7</v>
      </c>
      <c r="I73" s="80">
        <v>119</v>
      </c>
      <c r="J73" s="313">
        <v>17</v>
      </c>
      <c r="K73" s="313">
        <v>4</v>
      </c>
      <c r="L73" s="314">
        <f t="shared" si="1"/>
        <v>68</v>
      </c>
      <c r="M73" s="152" t="s">
        <v>242</v>
      </c>
    </row>
    <row r="74" spans="1:13">
      <c r="A74" s="80" t="s">
        <v>165</v>
      </c>
      <c r="B74" s="80">
        <v>62</v>
      </c>
      <c r="C74" s="80" t="s">
        <v>157</v>
      </c>
      <c r="D74" s="80" t="s">
        <v>282</v>
      </c>
      <c r="E74" s="80" t="s">
        <v>162</v>
      </c>
      <c r="F74" s="80" t="s">
        <v>283</v>
      </c>
      <c r="G74" s="80">
        <v>17</v>
      </c>
      <c r="H74" s="80">
        <v>7</v>
      </c>
      <c r="I74" s="80">
        <v>119</v>
      </c>
      <c r="J74" s="313">
        <v>17</v>
      </c>
      <c r="K74" s="313">
        <v>4</v>
      </c>
      <c r="L74" s="314">
        <f t="shared" si="1"/>
        <v>68</v>
      </c>
      <c r="M74" s="152" t="s">
        <v>242</v>
      </c>
    </row>
    <row r="75" spans="1:13">
      <c r="A75" s="80" t="s">
        <v>165</v>
      </c>
      <c r="B75" s="80">
        <v>63</v>
      </c>
      <c r="C75" s="80" t="s">
        <v>157</v>
      </c>
      <c r="D75" s="80" t="s">
        <v>284</v>
      </c>
      <c r="E75" s="80" t="s">
        <v>162</v>
      </c>
      <c r="F75" s="80" t="s">
        <v>285</v>
      </c>
      <c r="G75" s="80">
        <v>15</v>
      </c>
      <c r="H75" s="80">
        <v>7</v>
      </c>
      <c r="I75" s="80">
        <v>105</v>
      </c>
      <c r="J75" s="313">
        <v>15</v>
      </c>
      <c r="K75" s="313">
        <v>4</v>
      </c>
      <c r="L75" s="314">
        <f t="shared" ref="L75:L138" si="3">J75*K75</f>
        <v>60</v>
      </c>
      <c r="M75" s="152" t="s">
        <v>242</v>
      </c>
    </row>
    <row r="76" spans="1:13">
      <c r="A76" s="80" t="s">
        <v>165</v>
      </c>
      <c r="B76" s="80">
        <v>64</v>
      </c>
      <c r="C76" s="80" t="s">
        <v>157</v>
      </c>
      <c r="D76" s="80" t="s">
        <v>286</v>
      </c>
      <c r="E76" s="80" t="s">
        <v>162</v>
      </c>
      <c r="F76" s="80" t="s">
        <v>265</v>
      </c>
      <c r="G76" s="80">
        <v>19</v>
      </c>
      <c r="H76" s="80">
        <v>7</v>
      </c>
      <c r="I76" s="80">
        <v>133</v>
      </c>
      <c r="J76" s="313">
        <v>19</v>
      </c>
      <c r="K76" s="313">
        <v>4</v>
      </c>
      <c r="L76" s="314">
        <f t="shared" si="3"/>
        <v>76</v>
      </c>
      <c r="M76" s="152" t="s">
        <v>242</v>
      </c>
    </row>
    <row r="77" spans="1:13">
      <c r="A77" s="80" t="s">
        <v>165</v>
      </c>
      <c r="B77" s="80">
        <v>65</v>
      </c>
      <c r="C77" s="80" t="s">
        <v>157</v>
      </c>
      <c r="D77" s="80" t="s">
        <v>287</v>
      </c>
      <c r="E77" s="80" t="s">
        <v>162</v>
      </c>
      <c r="F77" s="80" t="s">
        <v>281</v>
      </c>
      <c r="G77" s="80">
        <v>20</v>
      </c>
      <c r="H77" s="80">
        <v>7</v>
      </c>
      <c r="I77" s="80">
        <v>140</v>
      </c>
      <c r="J77" s="313">
        <v>20</v>
      </c>
      <c r="K77" s="313">
        <v>4</v>
      </c>
      <c r="L77" s="314">
        <f t="shared" si="3"/>
        <v>80</v>
      </c>
      <c r="M77" s="152" t="s">
        <v>242</v>
      </c>
    </row>
    <row r="78" spans="1:13">
      <c r="A78" s="80" t="s">
        <v>165</v>
      </c>
      <c r="B78" s="80">
        <v>66</v>
      </c>
      <c r="C78" s="80" t="s">
        <v>157</v>
      </c>
      <c r="D78" s="80" t="s">
        <v>288</v>
      </c>
      <c r="E78" s="80" t="s">
        <v>162</v>
      </c>
      <c r="F78" s="80" t="s">
        <v>289</v>
      </c>
      <c r="G78" s="80">
        <v>16</v>
      </c>
      <c r="H78" s="80">
        <v>7</v>
      </c>
      <c r="I78" s="80">
        <v>112</v>
      </c>
      <c r="J78" s="313">
        <v>16</v>
      </c>
      <c r="K78" s="313">
        <v>4</v>
      </c>
      <c r="L78" s="314">
        <f t="shared" si="3"/>
        <v>64</v>
      </c>
      <c r="M78" s="152" t="s">
        <v>242</v>
      </c>
    </row>
    <row r="79" spans="1:13">
      <c r="A79" s="80" t="s">
        <v>165</v>
      </c>
      <c r="B79" s="80">
        <v>67</v>
      </c>
      <c r="C79" s="80" t="s">
        <v>290</v>
      </c>
      <c r="D79" s="80" t="s">
        <v>291</v>
      </c>
      <c r="E79" s="80" t="s">
        <v>162</v>
      </c>
      <c r="F79" s="80" t="s">
        <v>192</v>
      </c>
      <c r="G79" s="80">
        <v>10</v>
      </c>
      <c r="H79" s="80">
        <v>5</v>
      </c>
      <c r="I79" s="80">
        <v>50</v>
      </c>
      <c r="J79" s="313">
        <v>10</v>
      </c>
      <c r="K79" s="313">
        <v>4</v>
      </c>
      <c r="L79" s="314">
        <f t="shared" si="3"/>
        <v>40</v>
      </c>
      <c r="M79" s="152" t="s">
        <v>169</v>
      </c>
    </row>
    <row r="80" spans="1:13">
      <c r="A80" s="80" t="s">
        <v>165</v>
      </c>
      <c r="B80" s="80">
        <v>68</v>
      </c>
      <c r="C80" s="80" t="s">
        <v>290</v>
      </c>
      <c r="D80" s="80" t="s">
        <v>292</v>
      </c>
      <c r="E80" s="80" t="s">
        <v>162</v>
      </c>
      <c r="F80" s="80" t="s">
        <v>196</v>
      </c>
      <c r="G80" s="80">
        <v>17</v>
      </c>
      <c r="H80" s="80">
        <v>5</v>
      </c>
      <c r="I80" s="80">
        <v>85</v>
      </c>
      <c r="J80" s="313">
        <v>17</v>
      </c>
      <c r="K80" s="313">
        <v>4</v>
      </c>
      <c r="L80" s="314">
        <f t="shared" si="3"/>
        <v>68</v>
      </c>
      <c r="M80" s="152" t="s">
        <v>169</v>
      </c>
    </row>
    <row r="81" spans="1:13">
      <c r="A81" s="80" t="s">
        <v>165</v>
      </c>
      <c r="B81" s="80">
        <v>69</v>
      </c>
      <c r="C81" s="80" t="s">
        <v>290</v>
      </c>
      <c r="D81" s="80" t="s">
        <v>293</v>
      </c>
      <c r="E81" s="80" t="s">
        <v>171</v>
      </c>
      <c r="F81" s="80" t="s">
        <v>294</v>
      </c>
      <c r="G81" s="80">
        <v>15</v>
      </c>
      <c r="H81" s="80">
        <v>6</v>
      </c>
      <c r="I81" s="80">
        <v>90</v>
      </c>
      <c r="J81" s="313">
        <v>15</v>
      </c>
      <c r="K81" s="313">
        <v>4</v>
      </c>
      <c r="L81" s="314">
        <f t="shared" si="3"/>
        <v>60</v>
      </c>
      <c r="M81" s="152" t="s">
        <v>236</v>
      </c>
    </row>
    <row r="82" spans="1:13">
      <c r="A82" s="80" t="s">
        <v>165</v>
      </c>
      <c r="B82" s="80">
        <v>70</v>
      </c>
      <c r="C82" s="80" t="s">
        <v>290</v>
      </c>
      <c r="D82" s="80" t="s">
        <v>295</v>
      </c>
      <c r="E82" s="80" t="s">
        <v>171</v>
      </c>
      <c r="F82" s="80" t="s">
        <v>296</v>
      </c>
      <c r="G82" s="80">
        <v>19</v>
      </c>
      <c r="H82" s="80">
        <v>6</v>
      </c>
      <c r="I82" s="80">
        <v>114</v>
      </c>
      <c r="J82" s="313">
        <v>19</v>
      </c>
      <c r="K82" s="313">
        <v>4</v>
      </c>
      <c r="L82" s="314">
        <f t="shared" si="3"/>
        <v>76</v>
      </c>
      <c r="M82" s="152" t="s">
        <v>236</v>
      </c>
    </row>
    <row r="83" spans="1:13">
      <c r="A83" s="80" t="s">
        <v>165</v>
      </c>
      <c r="B83" s="80">
        <v>71</v>
      </c>
      <c r="C83" s="80" t="s">
        <v>290</v>
      </c>
      <c r="D83" s="80" t="s">
        <v>297</v>
      </c>
      <c r="E83" s="80" t="s">
        <v>171</v>
      </c>
      <c r="F83" s="80" t="s">
        <v>298</v>
      </c>
      <c r="G83" s="80">
        <v>18</v>
      </c>
      <c r="H83" s="80">
        <v>6</v>
      </c>
      <c r="I83" s="80">
        <v>108</v>
      </c>
      <c r="J83" s="313">
        <v>18</v>
      </c>
      <c r="K83" s="313">
        <v>4</v>
      </c>
      <c r="L83" s="314">
        <f t="shared" si="3"/>
        <v>72</v>
      </c>
      <c r="M83" s="152" t="s">
        <v>236</v>
      </c>
    </row>
    <row r="84" spans="1:13">
      <c r="A84" s="80" t="s">
        <v>165</v>
      </c>
      <c r="B84" s="80">
        <v>72</v>
      </c>
      <c r="C84" s="80" t="s">
        <v>290</v>
      </c>
      <c r="D84" s="80" t="s">
        <v>299</v>
      </c>
      <c r="E84" s="80" t="s">
        <v>162</v>
      </c>
      <c r="F84" s="80" t="s">
        <v>300</v>
      </c>
      <c r="G84" s="80">
        <v>17</v>
      </c>
      <c r="H84" s="80">
        <v>5</v>
      </c>
      <c r="I84" s="80">
        <v>85</v>
      </c>
      <c r="J84" s="313">
        <v>17</v>
      </c>
      <c r="K84" s="313">
        <v>4</v>
      </c>
      <c r="L84" s="314">
        <f t="shared" si="3"/>
        <v>68</v>
      </c>
      <c r="M84" s="152" t="s">
        <v>169</v>
      </c>
    </row>
    <row r="85" spans="1:13">
      <c r="A85" s="80" t="s">
        <v>165</v>
      </c>
      <c r="B85" s="80">
        <v>73</v>
      </c>
      <c r="C85" s="80" t="s">
        <v>290</v>
      </c>
      <c r="D85" s="80" t="s">
        <v>301</v>
      </c>
      <c r="E85" s="80" t="s">
        <v>171</v>
      </c>
      <c r="F85" s="80" t="s">
        <v>302</v>
      </c>
      <c r="G85" s="80">
        <v>32</v>
      </c>
      <c r="H85" s="80">
        <v>6</v>
      </c>
      <c r="I85" s="80">
        <v>192</v>
      </c>
      <c r="J85" s="313">
        <v>32</v>
      </c>
      <c r="K85" s="313">
        <v>4</v>
      </c>
      <c r="L85" s="314">
        <f t="shared" si="3"/>
        <v>128</v>
      </c>
      <c r="M85" s="152" t="s">
        <v>303</v>
      </c>
    </row>
    <row r="86" spans="1:13">
      <c r="A86" s="80" t="s">
        <v>165</v>
      </c>
      <c r="B86" s="80">
        <v>74</v>
      </c>
      <c r="C86" s="80" t="s">
        <v>290</v>
      </c>
      <c r="D86" s="80" t="s">
        <v>304</v>
      </c>
      <c r="E86" s="80" t="s">
        <v>171</v>
      </c>
      <c r="F86" s="80" t="s">
        <v>305</v>
      </c>
      <c r="G86" s="80">
        <v>19</v>
      </c>
      <c r="H86" s="80">
        <v>6</v>
      </c>
      <c r="I86" s="80">
        <v>114</v>
      </c>
      <c r="J86" s="313">
        <v>19</v>
      </c>
      <c r="K86" s="313">
        <v>4</v>
      </c>
      <c r="L86" s="314">
        <f t="shared" si="3"/>
        <v>76</v>
      </c>
      <c r="M86" s="152" t="s">
        <v>236</v>
      </c>
    </row>
    <row r="87" spans="1:13">
      <c r="A87" s="80" t="s">
        <v>165</v>
      </c>
      <c r="B87" s="80">
        <v>75</v>
      </c>
      <c r="C87" s="80" t="s">
        <v>290</v>
      </c>
      <c r="D87" s="80" t="s">
        <v>306</v>
      </c>
      <c r="E87" s="80" t="s">
        <v>171</v>
      </c>
      <c r="F87" s="80" t="s">
        <v>305</v>
      </c>
      <c r="G87" s="80">
        <v>19</v>
      </c>
      <c r="H87" s="80">
        <v>6</v>
      </c>
      <c r="I87" s="80">
        <v>114</v>
      </c>
      <c r="J87" s="313">
        <v>19</v>
      </c>
      <c r="K87" s="313">
        <v>4</v>
      </c>
      <c r="L87" s="314">
        <f t="shared" si="3"/>
        <v>76</v>
      </c>
      <c r="M87" s="152" t="s">
        <v>236</v>
      </c>
    </row>
    <row r="88" spans="1:13">
      <c r="A88" s="80" t="s">
        <v>165</v>
      </c>
      <c r="B88" s="80">
        <v>76</v>
      </c>
      <c r="C88" s="80" t="s">
        <v>290</v>
      </c>
      <c r="D88" s="80" t="s">
        <v>307</v>
      </c>
      <c r="E88" s="80" t="s">
        <v>162</v>
      </c>
      <c r="F88" s="80" t="s">
        <v>175</v>
      </c>
      <c r="G88" s="80">
        <v>13</v>
      </c>
      <c r="H88" s="80">
        <v>5</v>
      </c>
      <c r="I88" s="80">
        <v>65</v>
      </c>
      <c r="J88" s="313">
        <v>13</v>
      </c>
      <c r="K88" s="313">
        <v>3</v>
      </c>
      <c r="L88" s="314">
        <f t="shared" si="3"/>
        <v>39</v>
      </c>
      <c r="M88" s="152" t="s">
        <v>210</v>
      </c>
    </row>
    <row r="89" spans="1:13">
      <c r="A89" s="80" t="s">
        <v>165</v>
      </c>
      <c r="B89" s="80">
        <v>77</v>
      </c>
      <c r="C89" s="80" t="s">
        <v>290</v>
      </c>
      <c r="D89" s="80" t="s">
        <v>308</v>
      </c>
      <c r="E89" s="80" t="s">
        <v>162</v>
      </c>
      <c r="F89" s="80" t="s">
        <v>309</v>
      </c>
      <c r="G89" s="80">
        <v>16</v>
      </c>
      <c r="H89" s="80">
        <v>5</v>
      </c>
      <c r="I89" s="80">
        <v>80</v>
      </c>
      <c r="J89" s="313">
        <v>16</v>
      </c>
      <c r="K89" s="313">
        <v>3</v>
      </c>
      <c r="L89" s="314">
        <f t="shared" si="3"/>
        <v>48</v>
      </c>
      <c r="M89" s="152" t="s">
        <v>310</v>
      </c>
    </row>
    <row r="90" spans="1:13">
      <c r="A90" s="80" t="s">
        <v>165</v>
      </c>
      <c r="B90" s="80">
        <v>78</v>
      </c>
      <c r="C90" s="80" t="s">
        <v>290</v>
      </c>
      <c r="D90" s="80" t="s">
        <v>311</v>
      </c>
      <c r="E90" s="80" t="s">
        <v>162</v>
      </c>
      <c r="F90" s="80" t="s">
        <v>192</v>
      </c>
      <c r="G90" s="80">
        <v>20</v>
      </c>
      <c r="H90" s="80">
        <v>5</v>
      </c>
      <c r="I90" s="80">
        <v>100</v>
      </c>
      <c r="J90" s="313">
        <v>20</v>
      </c>
      <c r="K90" s="313">
        <v>3</v>
      </c>
      <c r="L90" s="314">
        <f t="shared" si="3"/>
        <v>60</v>
      </c>
      <c r="M90" s="152" t="s">
        <v>310</v>
      </c>
    </row>
    <row r="91" spans="1:13">
      <c r="A91" s="187" t="s">
        <v>165</v>
      </c>
      <c r="B91" s="187">
        <v>79</v>
      </c>
      <c r="C91" s="187" t="s">
        <v>290</v>
      </c>
      <c r="D91" s="187" t="s">
        <v>312</v>
      </c>
      <c r="E91" s="187" t="s">
        <v>162</v>
      </c>
      <c r="F91" s="187" t="s">
        <v>313</v>
      </c>
      <c r="G91" s="187">
        <v>19</v>
      </c>
      <c r="H91" s="187">
        <v>5</v>
      </c>
      <c r="I91" s="187">
        <v>95</v>
      </c>
      <c r="J91" s="313">
        <v>19</v>
      </c>
      <c r="K91" s="313">
        <v>3</v>
      </c>
      <c r="L91" s="314">
        <f t="shared" si="3"/>
        <v>57</v>
      </c>
      <c r="M91" s="317" t="s">
        <v>314</v>
      </c>
    </row>
    <row r="92" spans="1:13">
      <c r="A92" s="80" t="s">
        <v>165</v>
      </c>
      <c r="B92" s="80">
        <v>80</v>
      </c>
      <c r="C92" s="80" t="s">
        <v>290</v>
      </c>
      <c r="D92" s="80" t="s">
        <v>315</v>
      </c>
      <c r="E92" s="80" t="s">
        <v>162</v>
      </c>
      <c r="F92" s="80" t="s">
        <v>204</v>
      </c>
      <c r="G92" s="80">
        <v>25</v>
      </c>
      <c r="H92" s="80">
        <v>5</v>
      </c>
      <c r="I92" s="80">
        <v>125</v>
      </c>
      <c r="J92" s="313">
        <v>25</v>
      </c>
      <c r="K92" s="313">
        <v>4</v>
      </c>
      <c r="L92" s="314">
        <f t="shared" si="3"/>
        <v>100</v>
      </c>
      <c r="M92" s="152" t="s">
        <v>316</v>
      </c>
    </row>
    <row r="93" spans="1:13">
      <c r="A93" s="80" t="s">
        <v>165</v>
      </c>
      <c r="B93" s="80">
        <v>81</v>
      </c>
      <c r="C93" s="80" t="s">
        <v>290</v>
      </c>
      <c r="D93" s="80" t="s">
        <v>317</v>
      </c>
      <c r="E93" s="80" t="s">
        <v>318</v>
      </c>
      <c r="F93" s="80" t="s">
        <v>302</v>
      </c>
      <c r="G93" s="80">
        <v>2</v>
      </c>
      <c r="H93" s="80">
        <v>6</v>
      </c>
      <c r="I93" s="80">
        <v>12</v>
      </c>
      <c r="J93" s="313">
        <v>0</v>
      </c>
      <c r="K93" s="313">
        <v>0</v>
      </c>
      <c r="L93" s="314">
        <f t="shared" si="3"/>
        <v>0</v>
      </c>
      <c r="M93" s="115" t="s">
        <v>319</v>
      </c>
    </row>
    <row r="94" spans="1:13">
      <c r="A94" s="80" t="s">
        <v>165</v>
      </c>
      <c r="B94" s="80">
        <v>82</v>
      </c>
      <c r="C94" s="80" t="s">
        <v>290</v>
      </c>
      <c r="D94" s="80" t="s">
        <v>320</v>
      </c>
      <c r="E94" s="80" t="s">
        <v>162</v>
      </c>
      <c r="F94" s="80" t="s">
        <v>300</v>
      </c>
      <c r="G94" s="80">
        <v>32</v>
      </c>
      <c r="H94" s="80">
        <v>5</v>
      </c>
      <c r="I94" s="80">
        <v>160</v>
      </c>
      <c r="J94" s="313">
        <v>32</v>
      </c>
      <c r="K94" s="313">
        <v>4</v>
      </c>
      <c r="L94" s="314">
        <f t="shared" si="3"/>
        <v>128</v>
      </c>
      <c r="M94" s="152" t="s">
        <v>169</v>
      </c>
    </row>
    <row r="95" spans="1:13">
      <c r="A95" s="80" t="s">
        <v>165</v>
      </c>
      <c r="B95" s="80">
        <v>83</v>
      </c>
      <c r="C95" s="80" t="s">
        <v>290</v>
      </c>
      <c r="D95" s="80" t="s">
        <v>321</v>
      </c>
      <c r="E95" s="80" t="s">
        <v>162</v>
      </c>
      <c r="F95" s="80" t="s">
        <v>175</v>
      </c>
      <c r="G95" s="80">
        <v>13</v>
      </c>
      <c r="H95" s="80">
        <v>5</v>
      </c>
      <c r="I95" s="80">
        <v>65</v>
      </c>
      <c r="J95" s="313">
        <v>13</v>
      </c>
      <c r="K95" s="313">
        <v>2</v>
      </c>
      <c r="L95" s="314">
        <f t="shared" si="3"/>
        <v>26</v>
      </c>
      <c r="M95" s="152" t="s">
        <v>212</v>
      </c>
    </row>
    <row r="96" spans="1:13">
      <c r="A96" s="80" t="s">
        <v>165</v>
      </c>
      <c r="B96" s="80">
        <v>84</v>
      </c>
      <c r="C96" s="80" t="s">
        <v>290</v>
      </c>
      <c r="D96" s="80" t="s">
        <v>322</v>
      </c>
      <c r="E96" s="80" t="s">
        <v>162</v>
      </c>
      <c r="F96" s="80" t="s">
        <v>309</v>
      </c>
      <c r="G96" s="80">
        <v>21</v>
      </c>
      <c r="H96" s="80">
        <v>5</v>
      </c>
      <c r="I96" s="80">
        <v>105</v>
      </c>
      <c r="J96" s="313">
        <v>21</v>
      </c>
      <c r="K96" s="313">
        <v>4</v>
      </c>
      <c r="L96" s="314">
        <f t="shared" si="3"/>
        <v>84</v>
      </c>
      <c r="M96" s="152" t="s">
        <v>169</v>
      </c>
    </row>
    <row r="97" ht="26.25" spans="1:13">
      <c r="A97" s="80" t="s">
        <v>165</v>
      </c>
      <c r="B97" s="80">
        <v>85</v>
      </c>
      <c r="C97" s="80" t="s">
        <v>290</v>
      </c>
      <c r="D97" s="80" t="s">
        <v>323</v>
      </c>
      <c r="E97" s="80" t="s">
        <v>162</v>
      </c>
      <c r="F97" s="80" t="s">
        <v>283</v>
      </c>
      <c r="G97" s="80">
        <v>27</v>
      </c>
      <c r="H97" s="80">
        <v>7</v>
      </c>
      <c r="I97" s="80">
        <v>189</v>
      </c>
      <c r="J97" s="313">
        <v>27</v>
      </c>
      <c r="K97" s="313">
        <v>4</v>
      </c>
      <c r="L97" s="314">
        <f t="shared" si="3"/>
        <v>108</v>
      </c>
      <c r="M97" s="152" t="s">
        <v>324</v>
      </c>
    </row>
    <row r="98" spans="1:13">
      <c r="A98" s="80" t="s">
        <v>165</v>
      </c>
      <c r="B98" s="80">
        <v>86</v>
      </c>
      <c r="C98" s="80" t="s">
        <v>290</v>
      </c>
      <c r="D98" s="80" t="s">
        <v>325</v>
      </c>
      <c r="E98" s="80" t="s">
        <v>162</v>
      </c>
      <c r="F98" s="80" t="s">
        <v>190</v>
      </c>
      <c r="G98" s="80">
        <v>20</v>
      </c>
      <c r="H98" s="80">
        <v>5</v>
      </c>
      <c r="I98" s="80">
        <v>100</v>
      </c>
      <c r="J98" s="313">
        <v>20</v>
      </c>
      <c r="K98" s="313">
        <v>4</v>
      </c>
      <c r="L98" s="314">
        <f t="shared" si="3"/>
        <v>80</v>
      </c>
      <c r="M98" s="152" t="s">
        <v>169</v>
      </c>
    </row>
    <row r="99" ht="26.25" spans="1:13">
      <c r="A99" s="80" t="s">
        <v>165</v>
      </c>
      <c r="B99" s="80">
        <v>87</v>
      </c>
      <c r="C99" s="80" t="s">
        <v>290</v>
      </c>
      <c r="D99" s="80" t="s">
        <v>326</v>
      </c>
      <c r="E99" s="80" t="s">
        <v>162</v>
      </c>
      <c r="F99" s="80" t="s">
        <v>235</v>
      </c>
      <c r="G99" s="80">
        <v>13</v>
      </c>
      <c r="H99" s="80">
        <v>7</v>
      </c>
      <c r="I99" s="80">
        <v>91</v>
      </c>
      <c r="J99" s="313">
        <v>13</v>
      </c>
      <c r="K99" s="313">
        <v>4</v>
      </c>
      <c r="L99" s="314">
        <f t="shared" si="3"/>
        <v>52</v>
      </c>
      <c r="M99" s="152" t="s">
        <v>327</v>
      </c>
    </row>
    <row r="100" ht="27" spans="1:13">
      <c r="A100" s="80" t="s">
        <v>165</v>
      </c>
      <c r="B100" s="80">
        <v>88</v>
      </c>
      <c r="C100" s="80" t="s">
        <v>290</v>
      </c>
      <c r="D100" s="80" t="s">
        <v>328</v>
      </c>
      <c r="E100" s="80" t="s">
        <v>171</v>
      </c>
      <c r="F100" s="80" t="s">
        <v>329</v>
      </c>
      <c r="G100" s="80">
        <v>24</v>
      </c>
      <c r="H100" s="80">
        <v>6</v>
      </c>
      <c r="I100" s="80">
        <v>144</v>
      </c>
      <c r="J100" s="313">
        <v>24</v>
      </c>
      <c r="K100" s="313">
        <v>3</v>
      </c>
      <c r="L100" s="314">
        <f t="shared" si="3"/>
        <v>72</v>
      </c>
      <c r="M100" s="152" t="s">
        <v>330</v>
      </c>
    </row>
    <row r="101" spans="1:13">
      <c r="A101" s="80" t="s">
        <v>165</v>
      </c>
      <c r="B101" s="80">
        <v>89</v>
      </c>
      <c r="C101" s="80" t="s">
        <v>290</v>
      </c>
      <c r="D101" s="80" t="s">
        <v>331</v>
      </c>
      <c r="E101" s="80" t="s">
        <v>171</v>
      </c>
      <c r="F101" s="80" t="s">
        <v>332</v>
      </c>
      <c r="G101" s="80">
        <v>24</v>
      </c>
      <c r="H101" s="80">
        <v>6</v>
      </c>
      <c r="I101" s="80">
        <v>144</v>
      </c>
      <c r="J101" s="313">
        <v>24</v>
      </c>
      <c r="K101" s="313">
        <v>4</v>
      </c>
      <c r="L101" s="314">
        <f t="shared" si="3"/>
        <v>96</v>
      </c>
      <c r="M101" s="152" t="s">
        <v>236</v>
      </c>
    </row>
    <row r="102" spans="1:13">
      <c r="A102" s="80" t="s">
        <v>165</v>
      </c>
      <c r="B102" s="80">
        <v>90</v>
      </c>
      <c r="C102" s="80" t="s">
        <v>290</v>
      </c>
      <c r="D102" s="80" t="s">
        <v>333</v>
      </c>
      <c r="E102" s="80" t="s">
        <v>162</v>
      </c>
      <c r="F102" s="80" t="s">
        <v>334</v>
      </c>
      <c r="G102" s="80">
        <v>25</v>
      </c>
      <c r="H102" s="80">
        <v>5</v>
      </c>
      <c r="I102" s="80">
        <v>125</v>
      </c>
      <c r="J102" s="313">
        <v>25</v>
      </c>
      <c r="K102" s="313">
        <v>3</v>
      </c>
      <c r="L102" s="314">
        <f t="shared" si="3"/>
        <v>75</v>
      </c>
      <c r="M102" s="152" t="s">
        <v>310</v>
      </c>
    </row>
    <row r="103" spans="1:13">
      <c r="A103" s="80" t="s">
        <v>165</v>
      </c>
      <c r="B103" s="80">
        <v>91</v>
      </c>
      <c r="C103" s="80" t="s">
        <v>290</v>
      </c>
      <c r="D103" s="80" t="s">
        <v>335</v>
      </c>
      <c r="E103" s="80" t="s">
        <v>162</v>
      </c>
      <c r="F103" s="80" t="s">
        <v>336</v>
      </c>
      <c r="G103" s="80">
        <v>17</v>
      </c>
      <c r="H103" s="80">
        <v>5</v>
      </c>
      <c r="I103" s="80">
        <v>85</v>
      </c>
      <c r="J103" s="313">
        <v>0</v>
      </c>
      <c r="K103" s="313">
        <v>0</v>
      </c>
      <c r="L103" s="314">
        <f t="shared" si="3"/>
        <v>0</v>
      </c>
      <c r="M103" s="170" t="s">
        <v>337</v>
      </c>
    </row>
    <row r="104" spans="1:13">
      <c r="A104" s="80" t="s">
        <v>165</v>
      </c>
      <c r="B104" s="80">
        <v>92</v>
      </c>
      <c r="C104" s="80" t="s">
        <v>290</v>
      </c>
      <c r="D104" s="80" t="s">
        <v>338</v>
      </c>
      <c r="E104" s="80" t="s">
        <v>162</v>
      </c>
      <c r="F104" s="80" t="s">
        <v>309</v>
      </c>
      <c r="G104" s="80">
        <v>19</v>
      </c>
      <c r="H104" s="80">
        <v>5</v>
      </c>
      <c r="I104" s="80">
        <v>95</v>
      </c>
      <c r="J104" s="313">
        <v>19</v>
      </c>
      <c r="K104" s="313">
        <v>4</v>
      </c>
      <c r="L104" s="314">
        <f t="shared" si="3"/>
        <v>76</v>
      </c>
      <c r="M104" s="152" t="s">
        <v>169</v>
      </c>
    </row>
    <row r="105" spans="1:13">
      <c r="A105" s="80" t="s">
        <v>165</v>
      </c>
      <c r="B105" s="80">
        <v>93</v>
      </c>
      <c r="C105" s="80" t="s">
        <v>290</v>
      </c>
      <c r="D105" s="80" t="s">
        <v>339</v>
      </c>
      <c r="E105" s="80" t="s">
        <v>162</v>
      </c>
      <c r="F105" s="80" t="s">
        <v>188</v>
      </c>
      <c r="G105" s="80">
        <v>13</v>
      </c>
      <c r="H105" s="80">
        <v>5</v>
      </c>
      <c r="I105" s="80">
        <v>65</v>
      </c>
      <c r="J105" s="313">
        <v>13</v>
      </c>
      <c r="K105" s="313">
        <v>4</v>
      </c>
      <c r="L105" s="314">
        <f t="shared" si="3"/>
        <v>52</v>
      </c>
      <c r="M105" s="152" t="s">
        <v>169</v>
      </c>
    </row>
    <row r="106" spans="1:13">
      <c r="A106" s="80" t="s">
        <v>165</v>
      </c>
      <c r="B106" s="80">
        <v>94</v>
      </c>
      <c r="C106" s="80" t="s">
        <v>290</v>
      </c>
      <c r="D106" s="80" t="s">
        <v>340</v>
      </c>
      <c r="E106" s="80" t="s">
        <v>162</v>
      </c>
      <c r="F106" s="80" t="s">
        <v>341</v>
      </c>
      <c r="G106" s="80">
        <v>9</v>
      </c>
      <c r="H106" s="80">
        <v>7</v>
      </c>
      <c r="I106" s="80">
        <v>63</v>
      </c>
      <c r="J106" s="313">
        <v>9</v>
      </c>
      <c r="K106" s="313">
        <v>3</v>
      </c>
      <c r="L106" s="314">
        <f t="shared" si="3"/>
        <v>27</v>
      </c>
      <c r="M106" s="152" t="s">
        <v>342</v>
      </c>
    </row>
    <row r="107" spans="1:13">
      <c r="A107" s="80" t="s">
        <v>165</v>
      </c>
      <c r="B107" s="80">
        <v>95</v>
      </c>
      <c r="C107" s="80" t="s">
        <v>290</v>
      </c>
      <c r="D107" s="80" t="s">
        <v>343</v>
      </c>
      <c r="E107" s="80" t="s">
        <v>162</v>
      </c>
      <c r="F107" s="80" t="s">
        <v>188</v>
      </c>
      <c r="G107" s="80">
        <v>18</v>
      </c>
      <c r="H107" s="80">
        <v>5</v>
      </c>
      <c r="I107" s="80">
        <v>90</v>
      </c>
      <c r="J107" s="313">
        <v>18</v>
      </c>
      <c r="K107" s="313">
        <v>4</v>
      </c>
      <c r="L107" s="314">
        <f t="shared" si="3"/>
        <v>72</v>
      </c>
      <c r="M107" s="152" t="s">
        <v>169</v>
      </c>
    </row>
    <row r="108" spans="1:13">
      <c r="A108" s="80" t="s">
        <v>165</v>
      </c>
      <c r="B108" s="80">
        <v>96</v>
      </c>
      <c r="C108" s="80" t="s">
        <v>290</v>
      </c>
      <c r="D108" s="80" t="s">
        <v>344</v>
      </c>
      <c r="E108" s="80" t="s">
        <v>162</v>
      </c>
      <c r="F108" s="80" t="s">
        <v>188</v>
      </c>
      <c r="G108" s="80">
        <v>18</v>
      </c>
      <c r="H108" s="80">
        <v>5</v>
      </c>
      <c r="I108" s="80">
        <v>90</v>
      </c>
      <c r="J108" s="313">
        <v>18</v>
      </c>
      <c r="K108" s="313">
        <v>4</v>
      </c>
      <c r="L108" s="314">
        <f t="shared" si="3"/>
        <v>72</v>
      </c>
      <c r="M108" s="152" t="s">
        <v>169</v>
      </c>
    </row>
    <row r="109" spans="1:13">
      <c r="A109" s="80" t="s">
        <v>165</v>
      </c>
      <c r="B109" s="80">
        <v>97</v>
      </c>
      <c r="C109" s="80" t="s">
        <v>290</v>
      </c>
      <c r="D109" s="80" t="s">
        <v>345</v>
      </c>
      <c r="E109" s="80" t="s">
        <v>171</v>
      </c>
      <c r="F109" s="80" t="s">
        <v>277</v>
      </c>
      <c r="G109" s="80">
        <v>9</v>
      </c>
      <c r="H109" s="80">
        <v>7</v>
      </c>
      <c r="I109" s="80">
        <v>63</v>
      </c>
      <c r="J109" s="313">
        <v>9</v>
      </c>
      <c r="K109" s="313">
        <v>3</v>
      </c>
      <c r="L109" s="314">
        <f t="shared" si="3"/>
        <v>27</v>
      </c>
      <c r="M109" s="152" t="s">
        <v>342</v>
      </c>
    </row>
    <row r="110" spans="1:13">
      <c r="A110" s="80" t="s">
        <v>165</v>
      </c>
      <c r="B110" s="80">
        <v>98</v>
      </c>
      <c r="C110" s="80" t="s">
        <v>290</v>
      </c>
      <c r="D110" s="80" t="s">
        <v>346</v>
      </c>
      <c r="E110" s="80" t="s">
        <v>162</v>
      </c>
      <c r="F110" s="80" t="s">
        <v>192</v>
      </c>
      <c r="G110" s="80">
        <v>20</v>
      </c>
      <c r="H110" s="80">
        <v>5</v>
      </c>
      <c r="I110" s="80">
        <v>100</v>
      </c>
      <c r="J110" s="313">
        <v>20</v>
      </c>
      <c r="K110" s="313">
        <v>3</v>
      </c>
      <c r="L110" s="314">
        <f t="shared" si="3"/>
        <v>60</v>
      </c>
      <c r="M110" s="152" t="s">
        <v>310</v>
      </c>
    </row>
    <row r="111" spans="1:13">
      <c r="A111" s="80" t="s">
        <v>165</v>
      </c>
      <c r="B111" s="80">
        <v>99</v>
      </c>
      <c r="C111" s="80" t="s">
        <v>290</v>
      </c>
      <c r="D111" s="80" t="s">
        <v>347</v>
      </c>
      <c r="E111" s="80" t="s">
        <v>162</v>
      </c>
      <c r="F111" s="80" t="s">
        <v>196</v>
      </c>
      <c r="G111" s="80">
        <v>19</v>
      </c>
      <c r="H111" s="80">
        <v>5</v>
      </c>
      <c r="I111" s="80">
        <v>95</v>
      </c>
      <c r="J111" s="313">
        <v>19</v>
      </c>
      <c r="K111" s="313">
        <v>3</v>
      </c>
      <c r="L111" s="314">
        <f t="shared" si="3"/>
        <v>57</v>
      </c>
      <c r="M111" s="152" t="s">
        <v>310</v>
      </c>
    </row>
    <row r="112" spans="1:13">
      <c r="A112" s="80" t="s">
        <v>165</v>
      </c>
      <c r="B112" s="80">
        <v>100</v>
      </c>
      <c r="C112" s="80" t="s">
        <v>290</v>
      </c>
      <c r="D112" s="80" t="s">
        <v>348</v>
      </c>
      <c r="E112" s="80" t="s">
        <v>162</v>
      </c>
      <c r="F112" s="80" t="s">
        <v>349</v>
      </c>
      <c r="G112" s="80">
        <v>13</v>
      </c>
      <c r="H112" s="80">
        <v>5</v>
      </c>
      <c r="I112" s="80">
        <v>65</v>
      </c>
      <c r="J112" s="313">
        <v>13</v>
      </c>
      <c r="K112" s="313">
        <v>3</v>
      </c>
      <c r="L112" s="314">
        <f t="shared" si="3"/>
        <v>39</v>
      </c>
      <c r="M112" s="152" t="s">
        <v>310</v>
      </c>
    </row>
    <row r="113" spans="1:13">
      <c r="A113" s="80" t="s">
        <v>165</v>
      </c>
      <c r="B113" s="80">
        <v>101</v>
      </c>
      <c r="C113" s="80" t="s">
        <v>290</v>
      </c>
      <c r="D113" s="80" t="s">
        <v>350</v>
      </c>
      <c r="E113" s="80" t="s">
        <v>162</v>
      </c>
      <c r="F113" s="80" t="s">
        <v>265</v>
      </c>
      <c r="G113" s="80">
        <v>7</v>
      </c>
      <c r="H113" s="80">
        <v>7</v>
      </c>
      <c r="I113" s="80">
        <v>49</v>
      </c>
      <c r="J113" s="313">
        <v>7</v>
      </c>
      <c r="K113" s="313">
        <v>3</v>
      </c>
      <c r="L113" s="314">
        <f t="shared" si="3"/>
        <v>21</v>
      </c>
      <c r="M113" s="152" t="s">
        <v>342</v>
      </c>
    </row>
    <row r="114" spans="1:13">
      <c r="A114" s="80" t="s">
        <v>165</v>
      </c>
      <c r="B114" s="80">
        <v>102</v>
      </c>
      <c r="C114" s="80" t="s">
        <v>290</v>
      </c>
      <c r="D114" s="80" t="s">
        <v>351</v>
      </c>
      <c r="E114" s="80" t="s">
        <v>162</v>
      </c>
      <c r="F114" s="80" t="s">
        <v>267</v>
      </c>
      <c r="G114" s="80">
        <v>17</v>
      </c>
      <c r="H114" s="80">
        <v>7</v>
      </c>
      <c r="I114" s="80">
        <v>119</v>
      </c>
      <c r="J114" s="313">
        <v>17</v>
      </c>
      <c r="K114" s="313">
        <v>3</v>
      </c>
      <c r="L114" s="314">
        <f t="shared" si="3"/>
        <v>51</v>
      </c>
      <c r="M114" s="152" t="s">
        <v>342</v>
      </c>
    </row>
    <row r="115" spans="1:13">
      <c r="A115" s="80" t="s">
        <v>165</v>
      </c>
      <c r="B115" s="80">
        <v>103</v>
      </c>
      <c r="C115" s="80" t="s">
        <v>290</v>
      </c>
      <c r="D115" s="80" t="s">
        <v>352</v>
      </c>
      <c r="E115" s="80" t="s">
        <v>162</v>
      </c>
      <c r="F115" s="80" t="s">
        <v>353</v>
      </c>
      <c r="G115" s="80">
        <v>22</v>
      </c>
      <c r="H115" s="80">
        <v>5</v>
      </c>
      <c r="I115" s="80">
        <v>110</v>
      </c>
      <c r="J115" s="313">
        <v>22</v>
      </c>
      <c r="K115" s="313">
        <v>3</v>
      </c>
      <c r="L115" s="314">
        <f t="shared" si="3"/>
        <v>66</v>
      </c>
      <c r="M115" s="152" t="s">
        <v>310</v>
      </c>
    </row>
    <row r="116" spans="1:13">
      <c r="A116" s="80" t="s">
        <v>165</v>
      </c>
      <c r="B116" s="80">
        <v>104</v>
      </c>
      <c r="C116" s="80" t="s">
        <v>290</v>
      </c>
      <c r="D116" s="80" t="s">
        <v>354</v>
      </c>
      <c r="E116" s="80" t="s">
        <v>162</v>
      </c>
      <c r="F116" s="80" t="s">
        <v>334</v>
      </c>
      <c r="G116" s="80">
        <v>19</v>
      </c>
      <c r="H116" s="80">
        <v>5</v>
      </c>
      <c r="I116" s="80">
        <v>95</v>
      </c>
      <c r="J116" s="313">
        <v>19</v>
      </c>
      <c r="K116" s="313">
        <v>3</v>
      </c>
      <c r="L116" s="314">
        <f t="shared" si="3"/>
        <v>57</v>
      </c>
      <c r="M116" s="152" t="s">
        <v>310</v>
      </c>
    </row>
    <row r="117" spans="1:13">
      <c r="A117" s="80" t="s">
        <v>165</v>
      </c>
      <c r="B117" s="80">
        <v>105</v>
      </c>
      <c r="C117" s="80" t="s">
        <v>290</v>
      </c>
      <c r="D117" s="80" t="s">
        <v>355</v>
      </c>
      <c r="E117" s="80" t="s">
        <v>162</v>
      </c>
      <c r="F117" s="80" t="s">
        <v>356</v>
      </c>
      <c r="G117" s="80">
        <v>17</v>
      </c>
      <c r="H117" s="80">
        <v>5</v>
      </c>
      <c r="I117" s="80">
        <v>85</v>
      </c>
      <c r="J117" s="313">
        <v>17</v>
      </c>
      <c r="K117" s="313">
        <v>3</v>
      </c>
      <c r="L117" s="314">
        <f t="shared" si="3"/>
        <v>51</v>
      </c>
      <c r="M117" s="152" t="s">
        <v>310</v>
      </c>
    </row>
    <row r="118" spans="1:13">
      <c r="A118" s="80" t="s">
        <v>165</v>
      </c>
      <c r="B118" s="80">
        <v>106</v>
      </c>
      <c r="C118" s="80" t="s">
        <v>290</v>
      </c>
      <c r="D118" s="80" t="s">
        <v>357</v>
      </c>
      <c r="E118" s="80" t="s">
        <v>162</v>
      </c>
      <c r="F118" s="80" t="s">
        <v>358</v>
      </c>
      <c r="G118" s="80">
        <v>19</v>
      </c>
      <c r="H118" s="80">
        <v>5</v>
      </c>
      <c r="I118" s="80">
        <v>95</v>
      </c>
      <c r="J118" s="313">
        <v>19</v>
      </c>
      <c r="K118" s="313">
        <v>3</v>
      </c>
      <c r="L118" s="314">
        <f t="shared" si="3"/>
        <v>57</v>
      </c>
      <c r="M118" s="152" t="s">
        <v>310</v>
      </c>
    </row>
    <row r="119" spans="1:13">
      <c r="A119" s="80" t="s">
        <v>165</v>
      </c>
      <c r="B119" s="80">
        <v>107</v>
      </c>
      <c r="C119" s="80" t="s">
        <v>359</v>
      </c>
      <c r="D119" s="80" t="s">
        <v>360</v>
      </c>
      <c r="E119" s="80" t="s">
        <v>171</v>
      </c>
      <c r="F119" s="80" t="s">
        <v>361</v>
      </c>
      <c r="G119" s="80">
        <v>15</v>
      </c>
      <c r="H119" s="80">
        <v>7</v>
      </c>
      <c r="I119" s="80">
        <v>105</v>
      </c>
      <c r="J119" s="313">
        <v>15</v>
      </c>
      <c r="K119" s="313">
        <v>5</v>
      </c>
      <c r="L119" s="314">
        <f t="shared" si="3"/>
        <v>75</v>
      </c>
      <c r="M119" s="152" t="s">
        <v>236</v>
      </c>
    </row>
    <row r="120" spans="1:13">
      <c r="A120" s="80" t="s">
        <v>165</v>
      </c>
      <c r="B120" s="80">
        <v>108</v>
      </c>
      <c r="C120" s="80" t="s">
        <v>359</v>
      </c>
      <c r="D120" s="80" t="s">
        <v>362</v>
      </c>
      <c r="E120" s="80" t="s">
        <v>171</v>
      </c>
      <c r="F120" s="80" t="s">
        <v>361</v>
      </c>
      <c r="G120" s="80">
        <v>20</v>
      </c>
      <c r="H120" s="80">
        <v>7</v>
      </c>
      <c r="I120" s="80">
        <v>140</v>
      </c>
      <c r="J120" s="313">
        <v>20</v>
      </c>
      <c r="K120" s="313">
        <v>5</v>
      </c>
      <c r="L120" s="314">
        <f t="shared" si="3"/>
        <v>100</v>
      </c>
      <c r="M120" s="152" t="s">
        <v>236</v>
      </c>
    </row>
    <row r="121" spans="1:13">
      <c r="A121" s="80" t="s">
        <v>165</v>
      </c>
      <c r="B121" s="80">
        <v>109</v>
      </c>
      <c r="C121" s="80" t="s">
        <v>166</v>
      </c>
      <c r="D121" s="80" t="s">
        <v>363</v>
      </c>
      <c r="E121" s="80" t="s">
        <v>364</v>
      </c>
      <c r="F121" s="80" t="s">
        <v>365</v>
      </c>
      <c r="G121" s="80">
        <v>27</v>
      </c>
      <c r="H121" s="80">
        <v>4</v>
      </c>
      <c r="I121" s="80">
        <v>108</v>
      </c>
      <c r="J121" s="313">
        <v>27</v>
      </c>
      <c r="K121" s="313">
        <v>4</v>
      </c>
      <c r="L121" s="314">
        <f t="shared" si="3"/>
        <v>108</v>
      </c>
      <c r="M121" s="152"/>
    </row>
    <row r="122" spans="1:13">
      <c r="A122" s="80" t="s">
        <v>165</v>
      </c>
      <c r="B122" s="80">
        <v>110</v>
      </c>
      <c r="C122" s="80" t="s">
        <v>166</v>
      </c>
      <c r="D122" s="80" t="s">
        <v>366</v>
      </c>
      <c r="E122" s="80" t="s">
        <v>364</v>
      </c>
      <c r="F122" s="80" t="s">
        <v>365</v>
      </c>
      <c r="G122" s="80">
        <v>27</v>
      </c>
      <c r="H122" s="80">
        <v>4</v>
      </c>
      <c r="I122" s="80">
        <v>108</v>
      </c>
      <c r="J122" s="313">
        <v>27</v>
      </c>
      <c r="K122" s="313">
        <v>4</v>
      </c>
      <c r="L122" s="314">
        <f t="shared" si="3"/>
        <v>108</v>
      </c>
      <c r="M122" s="152"/>
    </row>
    <row r="123" spans="1:13">
      <c r="A123" s="80" t="s">
        <v>165</v>
      </c>
      <c r="B123" s="80">
        <v>111</v>
      </c>
      <c r="C123" s="80" t="s">
        <v>166</v>
      </c>
      <c r="D123" s="80" t="s">
        <v>367</v>
      </c>
      <c r="E123" s="80" t="s">
        <v>171</v>
      </c>
      <c r="F123" s="80" t="s">
        <v>368</v>
      </c>
      <c r="G123" s="80">
        <v>21</v>
      </c>
      <c r="H123" s="80">
        <v>7</v>
      </c>
      <c r="I123" s="80">
        <v>147</v>
      </c>
      <c r="J123" s="313">
        <v>21</v>
      </c>
      <c r="K123" s="313">
        <v>5</v>
      </c>
      <c r="L123" s="314">
        <f t="shared" si="3"/>
        <v>105</v>
      </c>
      <c r="M123" s="152" t="s">
        <v>236</v>
      </c>
    </row>
    <row r="124" spans="1:13">
      <c r="A124" s="80" t="s">
        <v>165</v>
      </c>
      <c r="B124" s="80">
        <v>112</v>
      </c>
      <c r="C124" s="80" t="s">
        <v>157</v>
      </c>
      <c r="D124" s="80" t="s">
        <v>369</v>
      </c>
      <c r="E124" s="80" t="s">
        <v>171</v>
      </c>
      <c r="F124" s="80" t="s">
        <v>370</v>
      </c>
      <c r="G124" s="80">
        <v>8</v>
      </c>
      <c r="H124" s="80">
        <v>7</v>
      </c>
      <c r="I124" s="80">
        <v>56</v>
      </c>
      <c r="J124" s="313">
        <v>8</v>
      </c>
      <c r="K124" s="313">
        <v>4</v>
      </c>
      <c r="L124" s="314">
        <f t="shared" si="3"/>
        <v>32</v>
      </c>
      <c r="M124" s="152" t="s">
        <v>242</v>
      </c>
    </row>
    <row r="125" spans="1:13">
      <c r="A125" s="80" t="s">
        <v>165</v>
      </c>
      <c r="B125" s="80">
        <v>113</v>
      </c>
      <c r="C125" s="80" t="s">
        <v>157</v>
      </c>
      <c r="D125" s="80" t="s">
        <v>371</v>
      </c>
      <c r="E125" s="80" t="s">
        <v>171</v>
      </c>
      <c r="F125" s="80" t="s">
        <v>372</v>
      </c>
      <c r="G125" s="80">
        <v>9</v>
      </c>
      <c r="H125" s="80">
        <v>8</v>
      </c>
      <c r="I125" s="80">
        <v>72</v>
      </c>
      <c r="J125" s="313">
        <v>9</v>
      </c>
      <c r="K125" s="313">
        <v>4</v>
      </c>
      <c r="L125" s="314">
        <f t="shared" si="3"/>
        <v>36</v>
      </c>
      <c r="M125" s="152" t="s">
        <v>246</v>
      </c>
    </row>
    <row r="126" spans="1:13">
      <c r="A126" s="80" t="s">
        <v>165</v>
      </c>
      <c r="B126" s="80">
        <v>114</v>
      </c>
      <c r="C126" s="80" t="s">
        <v>157</v>
      </c>
      <c r="D126" s="80" t="s">
        <v>373</v>
      </c>
      <c r="E126" s="80" t="s">
        <v>171</v>
      </c>
      <c r="F126" s="80" t="s">
        <v>374</v>
      </c>
      <c r="G126" s="80">
        <v>8</v>
      </c>
      <c r="H126" s="80">
        <v>7</v>
      </c>
      <c r="I126" s="80">
        <v>56</v>
      </c>
      <c r="J126" s="313">
        <v>8</v>
      </c>
      <c r="K126" s="313">
        <v>5</v>
      </c>
      <c r="L126" s="314">
        <f t="shared" si="3"/>
        <v>40</v>
      </c>
      <c r="M126" s="152" t="s">
        <v>236</v>
      </c>
    </row>
    <row r="127" spans="1:13">
      <c r="A127" s="80" t="s">
        <v>165</v>
      </c>
      <c r="B127" s="80">
        <v>115</v>
      </c>
      <c r="C127" s="80" t="s">
        <v>157</v>
      </c>
      <c r="D127" s="80" t="s">
        <v>375</v>
      </c>
      <c r="E127" s="80" t="s">
        <v>171</v>
      </c>
      <c r="F127" s="80" t="s">
        <v>376</v>
      </c>
      <c r="G127" s="80">
        <v>17</v>
      </c>
      <c r="H127" s="80">
        <v>7</v>
      </c>
      <c r="I127" s="80">
        <v>119</v>
      </c>
      <c r="J127" s="313">
        <v>17</v>
      </c>
      <c r="K127" s="313">
        <v>4</v>
      </c>
      <c r="L127" s="314">
        <f t="shared" si="3"/>
        <v>68</v>
      </c>
      <c r="M127" s="152" t="s">
        <v>242</v>
      </c>
    </row>
    <row r="128" spans="1:13">
      <c r="A128" s="80" t="s">
        <v>165</v>
      </c>
      <c r="B128" s="80">
        <v>116</v>
      </c>
      <c r="C128" s="80" t="s">
        <v>157</v>
      </c>
      <c r="D128" s="80" t="s">
        <v>377</v>
      </c>
      <c r="E128" s="80" t="s">
        <v>171</v>
      </c>
      <c r="F128" s="80" t="s">
        <v>378</v>
      </c>
      <c r="G128" s="80">
        <v>18</v>
      </c>
      <c r="H128" s="80">
        <v>7</v>
      </c>
      <c r="I128" s="80">
        <v>126</v>
      </c>
      <c r="J128" s="313">
        <v>18</v>
      </c>
      <c r="K128" s="313">
        <v>4</v>
      </c>
      <c r="L128" s="314">
        <f t="shared" si="3"/>
        <v>72</v>
      </c>
      <c r="M128" s="152" t="s">
        <v>242</v>
      </c>
    </row>
    <row r="129" spans="1:13">
      <c r="A129" s="80" t="s">
        <v>165</v>
      </c>
      <c r="B129" s="80">
        <v>117</v>
      </c>
      <c r="C129" s="80" t="s">
        <v>157</v>
      </c>
      <c r="D129" s="80" t="s">
        <v>379</v>
      </c>
      <c r="E129" s="80" t="s">
        <v>380</v>
      </c>
      <c r="F129" s="80" t="s">
        <v>381</v>
      </c>
      <c r="G129" s="80">
        <v>4</v>
      </c>
      <c r="H129" s="80">
        <v>9</v>
      </c>
      <c r="I129" s="80">
        <v>36</v>
      </c>
      <c r="J129" s="313">
        <v>4</v>
      </c>
      <c r="K129" s="313">
        <v>4</v>
      </c>
      <c r="L129" s="314">
        <f t="shared" si="3"/>
        <v>16</v>
      </c>
      <c r="M129" s="152" t="s">
        <v>382</v>
      </c>
    </row>
    <row r="130" spans="1:13">
      <c r="A130" s="80" t="s">
        <v>165</v>
      </c>
      <c r="B130" s="80">
        <v>118</v>
      </c>
      <c r="C130" s="80" t="s">
        <v>157</v>
      </c>
      <c r="D130" s="80" t="s">
        <v>383</v>
      </c>
      <c r="E130" s="80" t="s">
        <v>171</v>
      </c>
      <c r="F130" s="80" t="s">
        <v>384</v>
      </c>
      <c r="G130" s="80">
        <v>23</v>
      </c>
      <c r="H130" s="80">
        <v>8</v>
      </c>
      <c r="I130" s="80">
        <v>184</v>
      </c>
      <c r="J130" s="313">
        <v>23</v>
      </c>
      <c r="K130" s="313">
        <v>4</v>
      </c>
      <c r="L130" s="314">
        <f t="shared" si="3"/>
        <v>92</v>
      </c>
      <c r="M130" s="152" t="s">
        <v>246</v>
      </c>
    </row>
    <row r="131" spans="1:13">
      <c r="A131" s="80" t="s">
        <v>165</v>
      </c>
      <c r="B131" s="80">
        <v>119</v>
      </c>
      <c r="C131" s="80" t="s">
        <v>233</v>
      </c>
      <c r="D131" s="80" t="s">
        <v>385</v>
      </c>
      <c r="E131" s="80" t="s">
        <v>244</v>
      </c>
      <c r="F131" s="80" t="s">
        <v>386</v>
      </c>
      <c r="G131" s="80">
        <v>21</v>
      </c>
      <c r="H131" s="80">
        <v>7</v>
      </c>
      <c r="I131" s="80">
        <v>147</v>
      </c>
      <c r="J131" s="313">
        <v>21</v>
      </c>
      <c r="K131" s="313">
        <v>4</v>
      </c>
      <c r="L131" s="314">
        <f t="shared" si="3"/>
        <v>84</v>
      </c>
      <c r="M131" s="152" t="s">
        <v>242</v>
      </c>
    </row>
    <row r="132" spans="1:13">
      <c r="A132" s="80" t="s">
        <v>165</v>
      </c>
      <c r="B132" s="80">
        <v>120</v>
      </c>
      <c r="C132" s="80" t="s">
        <v>233</v>
      </c>
      <c r="D132" s="80" t="s">
        <v>387</v>
      </c>
      <c r="E132" s="80" t="s">
        <v>244</v>
      </c>
      <c r="F132" s="80" t="s">
        <v>388</v>
      </c>
      <c r="G132" s="80">
        <v>21</v>
      </c>
      <c r="H132" s="80">
        <v>7</v>
      </c>
      <c r="I132" s="80">
        <v>147</v>
      </c>
      <c r="J132" s="313">
        <v>21</v>
      </c>
      <c r="K132" s="313">
        <v>4</v>
      </c>
      <c r="L132" s="314">
        <f t="shared" si="3"/>
        <v>84</v>
      </c>
      <c r="M132" s="152" t="s">
        <v>242</v>
      </c>
    </row>
    <row r="133" spans="1:13">
      <c r="A133" s="80" t="s">
        <v>165</v>
      </c>
      <c r="B133" s="80">
        <v>121</v>
      </c>
      <c r="C133" s="80" t="s">
        <v>233</v>
      </c>
      <c r="D133" s="80" t="s">
        <v>389</v>
      </c>
      <c r="E133" s="80" t="s">
        <v>171</v>
      </c>
      <c r="F133" s="80" t="s">
        <v>390</v>
      </c>
      <c r="G133" s="80">
        <v>17</v>
      </c>
      <c r="H133" s="80">
        <v>7</v>
      </c>
      <c r="I133" s="80">
        <v>119</v>
      </c>
      <c r="J133" s="313">
        <v>17</v>
      </c>
      <c r="K133" s="313">
        <v>4</v>
      </c>
      <c r="L133" s="314">
        <f t="shared" si="3"/>
        <v>68</v>
      </c>
      <c r="M133" s="152" t="s">
        <v>391</v>
      </c>
    </row>
    <row r="134" spans="1:13">
      <c r="A134" s="80" t="s">
        <v>165</v>
      </c>
      <c r="B134" s="80">
        <v>122</v>
      </c>
      <c r="C134" s="80" t="s">
        <v>233</v>
      </c>
      <c r="D134" s="80" t="s">
        <v>392</v>
      </c>
      <c r="E134" s="80" t="s">
        <v>171</v>
      </c>
      <c r="F134" s="80" t="s">
        <v>393</v>
      </c>
      <c r="G134" s="80">
        <v>20</v>
      </c>
      <c r="H134" s="80">
        <v>7</v>
      </c>
      <c r="I134" s="80">
        <v>140</v>
      </c>
      <c r="J134" s="313">
        <v>20</v>
      </c>
      <c r="K134" s="313">
        <v>4</v>
      </c>
      <c r="L134" s="314">
        <f t="shared" si="3"/>
        <v>80</v>
      </c>
      <c r="M134" s="152" t="s">
        <v>391</v>
      </c>
    </row>
    <row r="135" spans="1:13">
      <c r="A135" s="80" t="s">
        <v>165</v>
      </c>
      <c r="B135" s="80">
        <v>123</v>
      </c>
      <c r="C135" s="80" t="s">
        <v>250</v>
      </c>
      <c r="D135" s="80" t="s">
        <v>394</v>
      </c>
      <c r="E135" s="80" t="s">
        <v>162</v>
      </c>
      <c r="F135" s="80" t="s">
        <v>395</v>
      </c>
      <c r="G135" s="80">
        <v>33</v>
      </c>
      <c r="H135" s="80">
        <v>4</v>
      </c>
      <c r="I135" s="80">
        <v>132</v>
      </c>
      <c r="J135" s="313">
        <v>33</v>
      </c>
      <c r="K135" s="313">
        <v>4</v>
      </c>
      <c r="L135" s="314">
        <f t="shared" si="3"/>
        <v>132</v>
      </c>
      <c r="M135" s="152"/>
    </row>
    <row r="136" spans="1:13">
      <c r="A136" s="80" t="s">
        <v>165</v>
      </c>
      <c r="B136" s="80">
        <v>124</v>
      </c>
      <c r="C136" s="80" t="s">
        <v>250</v>
      </c>
      <c r="D136" s="80" t="s">
        <v>396</v>
      </c>
      <c r="E136" s="80" t="s">
        <v>380</v>
      </c>
      <c r="F136" s="80" t="s">
        <v>386</v>
      </c>
      <c r="G136" s="80">
        <v>10</v>
      </c>
      <c r="H136" s="80">
        <v>7</v>
      </c>
      <c r="I136" s="80">
        <v>70</v>
      </c>
      <c r="J136" s="313">
        <v>10</v>
      </c>
      <c r="K136" s="313">
        <v>4</v>
      </c>
      <c r="L136" s="314">
        <f t="shared" si="3"/>
        <v>40</v>
      </c>
      <c r="M136" s="152" t="s">
        <v>391</v>
      </c>
    </row>
    <row r="137" spans="1:13">
      <c r="A137" s="80" t="s">
        <v>165</v>
      </c>
      <c r="B137" s="80">
        <v>125</v>
      </c>
      <c r="C137" s="80" t="s">
        <v>250</v>
      </c>
      <c r="D137" s="80" t="s">
        <v>397</v>
      </c>
      <c r="E137" s="80" t="s">
        <v>162</v>
      </c>
      <c r="F137" s="80" t="s">
        <v>398</v>
      </c>
      <c r="G137" s="80">
        <v>34</v>
      </c>
      <c r="H137" s="80">
        <v>4</v>
      </c>
      <c r="I137" s="80">
        <v>136</v>
      </c>
      <c r="J137" s="313">
        <v>34</v>
      </c>
      <c r="K137" s="313">
        <v>4</v>
      </c>
      <c r="L137" s="314">
        <f t="shared" si="3"/>
        <v>136</v>
      </c>
      <c r="M137" s="152"/>
    </row>
    <row r="138" spans="1:13">
      <c r="A138" s="80" t="s">
        <v>165</v>
      </c>
      <c r="B138" s="80">
        <v>126</v>
      </c>
      <c r="C138" s="80" t="s">
        <v>250</v>
      </c>
      <c r="D138" s="80" t="s">
        <v>399</v>
      </c>
      <c r="E138" s="80" t="s">
        <v>162</v>
      </c>
      <c r="F138" s="80" t="s">
        <v>400</v>
      </c>
      <c r="G138" s="80">
        <v>32</v>
      </c>
      <c r="H138" s="80">
        <v>4</v>
      </c>
      <c r="I138" s="80">
        <v>128</v>
      </c>
      <c r="J138" s="313">
        <v>32</v>
      </c>
      <c r="K138" s="313">
        <v>4</v>
      </c>
      <c r="L138" s="314">
        <f t="shared" si="3"/>
        <v>128</v>
      </c>
      <c r="M138" s="152"/>
    </row>
    <row r="139" spans="1:13">
      <c r="A139" s="80" t="s">
        <v>165</v>
      </c>
      <c r="B139" s="80">
        <v>127</v>
      </c>
      <c r="C139" s="80" t="s">
        <v>290</v>
      </c>
      <c r="D139" s="80" t="s">
        <v>401</v>
      </c>
      <c r="E139" s="80" t="s">
        <v>171</v>
      </c>
      <c r="F139" s="80" t="s">
        <v>402</v>
      </c>
      <c r="G139" s="80">
        <v>32</v>
      </c>
      <c r="H139" s="80">
        <v>6</v>
      </c>
      <c r="I139" s="80">
        <v>192</v>
      </c>
      <c r="J139" s="313">
        <v>32</v>
      </c>
      <c r="K139" s="313">
        <v>4</v>
      </c>
      <c r="L139" s="314">
        <f t="shared" ref="L139:L202" si="4">J139*K139</f>
        <v>128</v>
      </c>
      <c r="M139" s="152" t="s">
        <v>303</v>
      </c>
    </row>
    <row r="140" spans="1:13">
      <c r="A140" s="80" t="s">
        <v>165</v>
      </c>
      <c r="B140" s="80">
        <v>128</v>
      </c>
      <c r="C140" s="80" t="s">
        <v>290</v>
      </c>
      <c r="D140" s="80" t="s">
        <v>403</v>
      </c>
      <c r="E140" s="80" t="s">
        <v>380</v>
      </c>
      <c r="F140" s="80" t="s">
        <v>404</v>
      </c>
      <c r="G140" s="80">
        <v>24</v>
      </c>
      <c r="H140" s="80">
        <v>9</v>
      </c>
      <c r="I140" s="80">
        <v>216</v>
      </c>
      <c r="J140" s="313">
        <v>24</v>
      </c>
      <c r="K140" s="313">
        <v>4</v>
      </c>
      <c r="L140" s="314">
        <f t="shared" si="4"/>
        <v>96</v>
      </c>
      <c r="M140" s="152" t="s">
        <v>405</v>
      </c>
    </row>
    <row r="141" spans="1:13">
      <c r="A141" s="80" t="s">
        <v>165</v>
      </c>
      <c r="B141" s="80">
        <v>129</v>
      </c>
      <c r="C141" s="80" t="s">
        <v>290</v>
      </c>
      <c r="D141" s="80" t="s">
        <v>406</v>
      </c>
      <c r="E141" s="80" t="s">
        <v>171</v>
      </c>
      <c r="F141" s="80" t="s">
        <v>407</v>
      </c>
      <c r="G141" s="80">
        <v>21</v>
      </c>
      <c r="H141" s="80">
        <v>6</v>
      </c>
      <c r="I141" s="80">
        <v>126</v>
      </c>
      <c r="J141" s="313">
        <v>21</v>
      </c>
      <c r="K141" s="313">
        <v>4</v>
      </c>
      <c r="L141" s="314">
        <f t="shared" si="4"/>
        <v>84</v>
      </c>
      <c r="M141" s="152" t="s">
        <v>303</v>
      </c>
    </row>
    <row r="142" spans="1:13">
      <c r="A142" s="80" t="s">
        <v>165</v>
      </c>
      <c r="B142" s="80">
        <v>130</v>
      </c>
      <c r="C142" s="80" t="s">
        <v>290</v>
      </c>
      <c r="D142" s="80" t="s">
        <v>408</v>
      </c>
      <c r="E142" s="80" t="s">
        <v>171</v>
      </c>
      <c r="F142" s="80" t="s">
        <v>409</v>
      </c>
      <c r="G142" s="80">
        <v>21</v>
      </c>
      <c r="H142" s="80">
        <v>6</v>
      </c>
      <c r="I142" s="80">
        <v>126</v>
      </c>
      <c r="J142" s="313">
        <v>21</v>
      </c>
      <c r="K142" s="313">
        <v>4</v>
      </c>
      <c r="L142" s="314">
        <f t="shared" si="4"/>
        <v>84</v>
      </c>
      <c r="M142" s="152" t="s">
        <v>303</v>
      </c>
    </row>
    <row r="143" spans="1:13">
      <c r="A143" s="80" t="s">
        <v>165</v>
      </c>
      <c r="B143" s="80">
        <v>131</v>
      </c>
      <c r="C143" s="80" t="s">
        <v>290</v>
      </c>
      <c r="D143" s="80" t="s">
        <v>410</v>
      </c>
      <c r="E143" s="80" t="s">
        <v>171</v>
      </c>
      <c r="F143" s="80" t="s">
        <v>411</v>
      </c>
      <c r="G143" s="80">
        <v>32</v>
      </c>
      <c r="H143" s="80">
        <v>6</v>
      </c>
      <c r="I143" s="80">
        <v>192</v>
      </c>
      <c r="J143" s="313">
        <v>32</v>
      </c>
      <c r="K143" s="313">
        <v>4</v>
      </c>
      <c r="L143" s="314">
        <f t="shared" si="4"/>
        <v>128</v>
      </c>
      <c r="M143" s="152" t="s">
        <v>303</v>
      </c>
    </row>
    <row r="144" spans="1:13">
      <c r="A144" s="80" t="s">
        <v>165</v>
      </c>
      <c r="B144" s="80">
        <v>132</v>
      </c>
      <c r="C144" s="80" t="s">
        <v>290</v>
      </c>
      <c r="D144" s="80" t="s">
        <v>412</v>
      </c>
      <c r="E144" s="80" t="s">
        <v>162</v>
      </c>
      <c r="F144" s="80" t="s">
        <v>413</v>
      </c>
      <c r="G144" s="80">
        <v>28</v>
      </c>
      <c r="H144" s="80">
        <v>5</v>
      </c>
      <c r="I144" s="80">
        <v>140</v>
      </c>
      <c r="J144" s="313">
        <v>28</v>
      </c>
      <c r="K144" s="313">
        <v>4</v>
      </c>
      <c r="L144" s="314">
        <f t="shared" si="4"/>
        <v>112</v>
      </c>
      <c r="M144" s="152" t="s">
        <v>414</v>
      </c>
    </row>
    <row r="145" spans="1:13">
      <c r="A145" s="80" t="s">
        <v>165</v>
      </c>
      <c r="B145" s="80">
        <v>133</v>
      </c>
      <c r="C145" s="80" t="s">
        <v>290</v>
      </c>
      <c r="D145" s="80" t="s">
        <v>415</v>
      </c>
      <c r="E145" s="80" t="s">
        <v>171</v>
      </c>
      <c r="F145" s="80" t="s">
        <v>416</v>
      </c>
      <c r="G145" s="80">
        <v>21</v>
      </c>
      <c r="H145" s="80">
        <v>6</v>
      </c>
      <c r="I145" s="80">
        <v>126</v>
      </c>
      <c r="J145" s="313">
        <v>21</v>
      </c>
      <c r="K145" s="313">
        <v>4</v>
      </c>
      <c r="L145" s="314">
        <f t="shared" si="4"/>
        <v>84</v>
      </c>
      <c r="M145" s="152" t="s">
        <v>303</v>
      </c>
    </row>
    <row r="146" spans="1:13">
      <c r="A146" s="80" t="s">
        <v>165</v>
      </c>
      <c r="B146" s="80">
        <v>134</v>
      </c>
      <c r="C146" s="80" t="s">
        <v>290</v>
      </c>
      <c r="D146" s="80" t="s">
        <v>417</v>
      </c>
      <c r="E146" s="80" t="s">
        <v>171</v>
      </c>
      <c r="F146" s="80" t="s">
        <v>416</v>
      </c>
      <c r="G146" s="80">
        <v>17</v>
      </c>
      <c r="H146" s="80">
        <v>6</v>
      </c>
      <c r="I146" s="80">
        <v>102</v>
      </c>
      <c r="J146" s="313">
        <v>17</v>
      </c>
      <c r="K146" s="313">
        <v>4</v>
      </c>
      <c r="L146" s="314">
        <f t="shared" si="4"/>
        <v>68</v>
      </c>
      <c r="M146" s="152" t="s">
        <v>303</v>
      </c>
    </row>
    <row r="147" spans="1:13">
      <c r="A147" s="80" t="s">
        <v>165</v>
      </c>
      <c r="B147" s="80">
        <v>135</v>
      </c>
      <c r="C147" s="80" t="s">
        <v>290</v>
      </c>
      <c r="D147" s="80" t="s">
        <v>418</v>
      </c>
      <c r="E147" s="80" t="s">
        <v>171</v>
      </c>
      <c r="F147" s="80" t="s">
        <v>419</v>
      </c>
      <c r="G147" s="80">
        <v>29</v>
      </c>
      <c r="H147" s="80">
        <v>6</v>
      </c>
      <c r="I147" s="80">
        <v>174</v>
      </c>
      <c r="J147" s="313">
        <v>29</v>
      </c>
      <c r="K147" s="313">
        <v>4</v>
      </c>
      <c r="L147" s="314">
        <f t="shared" si="4"/>
        <v>116</v>
      </c>
      <c r="M147" s="152" t="s">
        <v>303</v>
      </c>
    </row>
    <row r="148" spans="1:13">
      <c r="A148" s="80" t="s">
        <v>165</v>
      </c>
      <c r="B148" s="80">
        <v>136</v>
      </c>
      <c r="C148" s="80" t="s">
        <v>290</v>
      </c>
      <c r="D148" s="80" t="s">
        <v>420</v>
      </c>
      <c r="E148" s="80" t="s">
        <v>171</v>
      </c>
      <c r="F148" s="80" t="s">
        <v>421</v>
      </c>
      <c r="G148" s="80">
        <v>31</v>
      </c>
      <c r="H148" s="80">
        <v>6</v>
      </c>
      <c r="I148" s="80">
        <v>186</v>
      </c>
      <c r="J148" s="313">
        <v>31</v>
      </c>
      <c r="K148" s="313">
        <v>4</v>
      </c>
      <c r="L148" s="314">
        <f t="shared" si="4"/>
        <v>124</v>
      </c>
      <c r="M148" s="152" t="s">
        <v>303</v>
      </c>
    </row>
    <row r="149" spans="1:13">
      <c r="A149" s="80" t="s">
        <v>165</v>
      </c>
      <c r="B149" s="80">
        <v>137</v>
      </c>
      <c r="C149" s="80" t="s">
        <v>290</v>
      </c>
      <c r="D149" s="80" t="s">
        <v>422</v>
      </c>
      <c r="E149" s="80" t="s">
        <v>162</v>
      </c>
      <c r="F149" s="80" t="s">
        <v>423</v>
      </c>
      <c r="G149" s="80">
        <v>15</v>
      </c>
      <c r="H149" s="80">
        <v>5</v>
      </c>
      <c r="I149" s="80">
        <v>75</v>
      </c>
      <c r="J149" s="313">
        <v>15</v>
      </c>
      <c r="K149" s="313">
        <v>4</v>
      </c>
      <c r="L149" s="314">
        <f t="shared" si="4"/>
        <v>60</v>
      </c>
      <c r="M149" s="152" t="s">
        <v>424</v>
      </c>
    </row>
    <row r="150" spans="1:13">
      <c r="A150" s="80" t="s">
        <v>165</v>
      </c>
      <c r="B150" s="80">
        <v>138</v>
      </c>
      <c r="C150" s="80" t="s">
        <v>290</v>
      </c>
      <c r="D150" s="80" t="s">
        <v>425</v>
      </c>
      <c r="E150" s="80" t="s">
        <v>171</v>
      </c>
      <c r="F150" s="80" t="s">
        <v>426</v>
      </c>
      <c r="G150" s="80">
        <v>30</v>
      </c>
      <c r="H150" s="80">
        <v>6</v>
      </c>
      <c r="I150" s="80">
        <v>180</v>
      </c>
      <c r="J150" s="313">
        <v>30</v>
      </c>
      <c r="K150" s="313">
        <v>4</v>
      </c>
      <c r="L150" s="314">
        <f t="shared" si="4"/>
        <v>120</v>
      </c>
      <c r="M150" s="152" t="s">
        <v>303</v>
      </c>
    </row>
    <row r="151" spans="1:13">
      <c r="A151" s="80" t="s">
        <v>165</v>
      </c>
      <c r="B151" s="80">
        <v>139</v>
      </c>
      <c r="C151" s="80" t="s">
        <v>290</v>
      </c>
      <c r="D151" s="80" t="s">
        <v>427</v>
      </c>
      <c r="E151" s="80" t="s">
        <v>171</v>
      </c>
      <c r="F151" s="80" t="s">
        <v>428</v>
      </c>
      <c r="G151" s="80">
        <v>24</v>
      </c>
      <c r="H151" s="80">
        <v>6</v>
      </c>
      <c r="I151" s="80">
        <v>144</v>
      </c>
      <c r="J151" s="313">
        <v>24</v>
      </c>
      <c r="K151" s="313">
        <v>4</v>
      </c>
      <c r="L151" s="314">
        <f t="shared" si="4"/>
        <v>96</v>
      </c>
      <c r="M151" s="152" t="s">
        <v>303</v>
      </c>
    </row>
    <row r="152" spans="1:13">
      <c r="A152" s="80" t="s">
        <v>165</v>
      </c>
      <c r="B152" s="80">
        <v>140</v>
      </c>
      <c r="C152" s="80" t="s">
        <v>290</v>
      </c>
      <c r="D152" s="80" t="s">
        <v>429</v>
      </c>
      <c r="E152" s="80" t="s">
        <v>171</v>
      </c>
      <c r="F152" s="80" t="s">
        <v>430</v>
      </c>
      <c r="G152" s="80">
        <v>30</v>
      </c>
      <c r="H152" s="80">
        <v>6</v>
      </c>
      <c r="I152" s="80">
        <v>180</v>
      </c>
      <c r="J152" s="313">
        <v>30</v>
      </c>
      <c r="K152" s="313">
        <v>4</v>
      </c>
      <c r="L152" s="314">
        <f t="shared" si="4"/>
        <v>120</v>
      </c>
      <c r="M152" s="152" t="s">
        <v>303</v>
      </c>
    </row>
    <row r="153" spans="1:13">
      <c r="A153" s="80" t="s">
        <v>165</v>
      </c>
      <c r="B153" s="80">
        <v>141</v>
      </c>
      <c r="C153" s="80" t="s">
        <v>290</v>
      </c>
      <c r="D153" s="80" t="s">
        <v>431</v>
      </c>
      <c r="E153" s="80" t="s">
        <v>162</v>
      </c>
      <c r="F153" s="80" t="s">
        <v>432</v>
      </c>
      <c r="G153" s="80">
        <v>22</v>
      </c>
      <c r="H153" s="80">
        <v>5</v>
      </c>
      <c r="I153" s="80">
        <v>110</v>
      </c>
      <c r="J153" s="313">
        <v>22</v>
      </c>
      <c r="K153" s="313">
        <v>4</v>
      </c>
      <c r="L153" s="314">
        <f t="shared" si="4"/>
        <v>88</v>
      </c>
      <c r="M153" s="152" t="s">
        <v>424</v>
      </c>
    </row>
    <row r="154" spans="1:13">
      <c r="A154" s="80" t="s">
        <v>165</v>
      </c>
      <c r="B154" s="80">
        <v>142</v>
      </c>
      <c r="C154" s="80" t="s">
        <v>290</v>
      </c>
      <c r="D154" s="80" t="s">
        <v>433</v>
      </c>
      <c r="E154" s="80" t="s">
        <v>171</v>
      </c>
      <c r="F154" s="80" t="s">
        <v>434</v>
      </c>
      <c r="G154" s="80">
        <v>18</v>
      </c>
      <c r="H154" s="80">
        <v>6</v>
      </c>
      <c r="I154" s="80">
        <v>108</v>
      </c>
      <c r="J154" s="313">
        <v>18</v>
      </c>
      <c r="K154" s="313">
        <v>4</v>
      </c>
      <c r="L154" s="314">
        <f t="shared" si="4"/>
        <v>72</v>
      </c>
      <c r="M154" s="152" t="s">
        <v>303</v>
      </c>
    </row>
    <row r="155" spans="1:13">
      <c r="A155" s="80" t="s">
        <v>165</v>
      </c>
      <c r="B155" s="80">
        <v>143</v>
      </c>
      <c r="C155" s="80" t="s">
        <v>290</v>
      </c>
      <c r="D155" s="80" t="s">
        <v>435</v>
      </c>
      <c r="E155" s="80" t="s">
        <v>171</v>
      </c>
      <c r="F155" s="80" t="s">
        <v>434</v>
      </c>
      <c r="G155" s="80">
        <v>18</v>
      </c>
      <c r="H155" s="80">
        <v>6</v>
      </c>
      <c r="I155" s="80">
        <v>108</v>
      </c>
      <c r="J155" s="313">
        <v>18</v>
      </c>
      <c r="K155" s="313">
        <v>4</v>
      </c>
      <c r="L155" s="314">
        <f t="shared" si="4"/>
        <v>72</v>
      </c>
      <c r="M155" s="152" t="s">
        <v>303</v>
      </c>
    </row>
    <row r="156" spans="1:13">
      <c r="A156" s="80" t="s">
        <v>165</v>
      </c>
      <c r="B156" s="80">
        <v>144</v>
      </c>
      <c r="C156" s="80" t="s">
        <v>290</v>
      </c>
      <c r="D156" s="80" t="s">
        <v>436</v>
      </c>
      <c r="E156" s="80" t="s">
        <v>162</v>
      </c>
      <c r="F156" s="80" t="s">
        <v>437</v>
      </c>
      <c r="G156" s="80">
        <v>23</v>
      </c>
      <c r="H156" s="80">
        <v>5</v>
      </c>
      <c r="I156" s="80">
        <v>115</v>
      </c>
      <c r="J156" s="313">
        <v>23</v>
      </c>
      <c r="K156" s="313">
        <v>4</v>
      </c>
      <c r="L156" s="314">
        <f t="shared" si="4"/>
        <v>92</v>
      </c>
      <c r="M156" s="152" t="s">
        <v>424</v>
      </c>
    </row>
    <row r="157" spans="1:13">
      <c r="A157" s="80" t="s">
        <v>165</v>
      </c>
      <c r="B157" s="80">
        <v>145</v>
      </c>
      <c r="C157" s="80" t="s">
        <v>290</v>
      </c>
      <c r="D157" s="80" t="s">
        <v>438</v>
      </c>
      <c r="E157" s="80" t="s">
        <v>171</v>
      </c>
      <c r="F157" s="80" t="s">
        <v>439</v>
      </c>
      <c r="G157" s="80">
        <v>23</v>
      </c>
      <c r="H157" s="80">
        <v>6</v>
      </c>
      <c r="I157" s="80">
        <v>138</v>
      </c>
      <c r="J157" s="313">
        <v>23</v>
      </c>
      <c r="K157" s="313">
        <v>4</v>
      </c>
      <c r="L157" s="314">
        <f t="shared" si="4"/>
        <v>92</v>
      </c>
      <c r="M157" s="152" t="s">
        <v>303</v>
      </c>
    </row>
    <row r="158" spans="1:13">
      <c r="A158" s="80" t="s">
        <v>165</v>
      </c>
      <c r="B158" s="80">
        <v>146</v>
      </c>
      <c r="C158" s="80" t="s">
        <v>290</v>
      </c>
      <c r="D158" s="80" t="s">
        <v>440</v>
      </c>
      <c r="E158" s="80" t="s">
        <v>162</v>
      </c>
      <c r="F158" s="80" t="s">
        <v>441</v>
      </c>
      <c r="G158" s="80">
        <v>22</v>
      </c>
      <c r="H158" s="80">
        <v>5</v>
      </c>
      <c r="I158" s="80">
        <v>110</v>
      </c>
      <c r="J158" s="313">
        <v>22</v>
      </c>
      <c r="K158" s="313">
        <v>4</v>
      </c>
      <c r="L158" s="314">
        <f t="shared" si="4"/>
        <v>88</v>
      </c>
      <c r="M158" s="152" t="s">
        <v>414</v>
      </c>
    </row>
    <row r="159" spans="1:13">
      <c r="A159" s="80" t="s">
        <v>165</v>
      </c>
      <c r="B159" s="80">
        <v>147</v>
      </c>
      <c r="C159" s="80" t="s">
        <v>290</v>
      </c>
      <c r="D159" s="80" t="s">
        <v>442</v>
      </c>
      <c r="E159" s="80" t="s">
        <v>171</v>
      </c>
      <c r="F159" s="80" t="s">
        <v>443</v>
      </c>
      <c r="G159" s="80">
        <v>22</v>
      </c>
      <c r="H159" s="80">
        <v>6</v>
      </c>
      <c r="I159" s="80">
        <v>132</v>
      </c>
      <c r="J159" s="313">
        <v>22</v>
      </c>
      <c r="K159" s="313">
        <v>4</v>
      </c>
      <c r="L159" s="314">
        <f t="shared" si="4"/>
        <v>88</v>
      </c>
      <c r="M159" s="152" t="s">
        <v>303</v>
      </c>
    </row>
    <row r="160" spans="1:13">
      <c r="A160" s="80" t="s">
        <v>165</v>
      </c>
      <c r="B160" s="80">
        <v>148</v>
      </c>
      <c r="C160" s="80" t="s">
        <v>290</v>
      </c>
      <c r="D160" s="80" t="s">
        <v>444</v>
      </c>
      <c r="E160" s="80" t="s">
        <v>162</v>
      </c>
      <c r="F160" s="80" t="s">
        <v>445</v>
      </c>
      <c r="G160" s="80">
        <v>30</v>
      </c>
      <c r="H160" s="80">
        <v>5</v>
      </c>
      <c r="I160" s="80">
        <v>150</v>
      </c>
      <c r="J160" s="313">
        <v>30</v>
      </c>
      <c r="K160" s="313">
        <v>4</v>
      </c>
      <c r="L160" s="314">
        <f t="shared" si="4"/>
        <v>120</v>
      </c>
      <c r="M160" s="152" t="s">
        <v>424</v>
      </c>
    </row>
    <row r="161" spans="1:13">
      <c r="A161" s="80" t="s">
        <v>165</v>
      </c>
      <c r="B161" s="80">
        <v>149</v>
      </c>
      <c r="C161" s="80" t="s">
        <v>290</v>
      </c>
      <c r="D161" s="80" t="s">
        <v>446</v>
      </c>
      <c r="E161" s="80" t="s">
        <v>162</v>
      </c>
      <c r="F161" s="80" t="s">
        <v>423</v>
      </c>
      <c r="G161" s="80">
        <v>30</v>
      </c>
      <c r="H161" s="80">
        <v>5</v>
      </c>
      <c r="I161" s="80">
        <v>150</v>
      </c>
      <c r="J161" s="313">
        <v>30</v>
      </c>
      <c r="K161" s="313">
        <v>4</v>
      </c>
      <c r="L161" s="314">
        <f t="shared" si="4"/>
        <v>120</v>
      </c>
      <c r="M161" s="152" t="s">
        <v>424</v>
      </c>
    </row>
    <row r="162" spans="1:13">
      <c r="A162" s="80" t="s">
        <v>165</v>
      </c>
      <c r="B162" s="80">
        <v>150</v>
      </c>
      <c r="C162" s="80" t="s">
        <v>290</v>
      </c>
      <c r="D162" s="80" t="s">
        <v>447</v>
      </c>
      <c r="E162" s="80" t="s">
        <v>162</v>
      </c>
      <c r="F162" s="80" t="s">
        <v>448</v>
      </c>
      <c r="G162" s="80">
        <v>21</v>
      </c>
      <c r="H162" s="80">
        <v>5</v>
      </c>
      <c r="I162" s="80">
        <v>105</v>
      </c>
      <c r="J162" s="313">
        <v>21</v>
      </c>
      <c r="K162" s="313">
        <v>4</v>
      </c>
      <c r="L162" s="314">
        <f t="shared" si="4"/>
        <v>84</v>
      </c>
      <c r="M162" s="152" t="s">
        <v>424</v>
      </c>
    </row>
    <row r="163" spans="1:13">
      <c r="A163" s="80" t="s">
        <v>165</v>
      </c>
      <c r="B163" s="80">
        <v>151</v>
      </c>
      <c r="C163" s="80" t="s">
        <v>290</v>
      </c>
      <c r="D163" s="80" t="s">
        <v>449</v>
      </c>
      <c r="E163" s="80" t="s">
        <v>162</v>
      </c>
      <c r="F163" s="80" t="s">
        <v>450</v>
      </c>
      <c r="G163" s="80">
        <v>28</v>
      </c>
      <c r="H163" s="80">
        <v>5</v>
      </c>
      <c r="I163" s="80">
        <v>140</v>
      </c>
      <c r="J163" s="313">
        <v>28</v>
      </c>
      <c r="K163" s="313">
        <v>4</v>
      </c>
      <c r="L163" s="314">
        <f t="shared" si="4"/>
        <v>112</v>
      </c>
      <c r="M163" s="152" t="s">
        <v>414</v>
      </c>
    </row>
    <row r="164" spans="1:13">
      <c r="A164" s="80" t="s">
        <v>165</v>
      </c>
      <c r="B164" s="80">
        <v>152</v>
      </c>
      <c r="C164" s="80" t="s">
        <v>290</v>
      </c>
      <c r="D164" s="80" t="s">
        <v>451</v>
      </c>
      <c r="E164" s="80" t="s">
        <v>162</v>
      </c>
      <c r="F164" s="80" t="s">
        <v>452</v>
      </c>
      <c r="G164" s="80">
        <v>20</v>
      </c>
      <c r="H164" s="80">
        <v>7</v>
      </c>
      <c r="I164" s="80">
        <v>140</v>
      </c>
      <c r="J164" s="313">
        <v>20</v>
      </c>
      <c r="K164" s="313">
        <v>4</v>
      </c>
      <c r="L164" s="314">
        <f t="shared" si="4"/>
        <v>80</v>
      </c>
      <c r="M164" s="152" t="s">
        <v>391</v>
      </c>
    </row>
    <row r="165" spans="1:13">
      <c r="A165" s="80" t="s">
        <v>165</v>
      </c>
      <c r="B165" s="80">
        <v>153</v>
      </c>
      <c r="C165" s="80" t="s">
        <v>290</v>
      </c>
      <c r="D165" s="80" t="s">
        <v>453</v>
      </c>
      <c r="E165" s="80" t="s">
        <v>162</v>
      </c>
      <c r="F165" s="80" t="s">
        <v>454</v>
      </c>
      <c r="G165" s="80">
        <v>11</v>
      </c>
      <c r="H165" s="80">
        <v>5</v>
      </c>
      <c r="I165" s="80">
        <v>55</v>
      </c>
      <c r="J165" s="313">
        <v>11</v>
      </c>
      <c r="K165" s="313">
        <v>4</v>
      </c>
      <c r="L165" s="314">
        <f t="shared" si="4"/>
        <v>44</v>
      </c>
      <c r="M165" s="152" t="s">
        <v>414</v>
      </c>
    </row>
    <row r="166" spans="1:13">
      <c r="A166" s="80" t="s">
        <v>165</v>
      </c>
      <c r="B166" s="80">
        <v>154</v>
      </c>
      <c r="C166" s="80" t="s">
        <v>290</v>
      </c>
      <c r="D166" s="80" t="s">
        <v>455</v>
      </c>
      <c r="E166" s="80" t="s">
        <v>162</v>
      </c>
      <c r="F166" s="80" t="s">
        <v>456</v>
      </c>
      <c r="G166" s="80">
        <v>17</v>
      </c>
      <c r="H166" s="80">
        <v>7</v>
      </c>
      <c r="I166" s="80">
        <v>119</v>
      </c>
      <c r="J166" s="313">
        <v>17</v>
      </c>
      <c r="K166" s="313">
        <v>4</v>
      </c>
      <c r="L166" s="314">
        <f t="shared" si="4"/>
        <v>68</v>
      </c>
      <c r="M166" s="152" t="s">
        <v>391</v>
      </c>
    </row>
    <row r="167" spans="1:13">
      <c r="A167" s="80" t="s">
        <v>165</v>
      </c>
      <c r="B167" s="80">
        <v>155</v>
      </c>
      <c r="C167" s="80" t="s">
        <v>290</v>
      </c>
      <c r="D167" s="80" t="s">
        <v>457</v>
      </c>
      <c r="E167" s="80" t="s">
        <v>162</v>
      </c>
      <c r="F167" s="80" t="s">
        <v>386</v>
      </c>
      <c r="G167" s="80">
        <v>14</v>
      </c>
      <c r="H167" s="80">
        <v>7</v>
      </c>
      <c r="I167" s="80">
        <v>98</v>
      </c>
      <c r="J167" s="313">
        <v>14</v>
      </c>
      <c r="K167" s="313">
        <v>4</v>
      </c>
      <c r="L167" s="314">
        <f t="shared" si="4"/>
        <v>56</v>
      </c>
      <c r="M167" s="152" t="s">
        <v>391</v>
      </c>
    </row>
    <row r="168" spans="1:13">
      <c r="A168" s="80" t="s">
        <v>165</v>
      </c>
      <c r="B168" s="80">
        <v>156</v>
      </c>
      <c r="C168" s="80" t="s">
        <v>290</v>
      </c>
      <c r="D168" s="80" t="s">
        <v>458</v>
      </c>
      <c r="E168" s="80" t="s">
        <v>162</v>
      </c>
      <c r="F168" s="80" t="s">
        <v>374</v>
      </c>
      <c r="G168" s="80">
        <v>14</v>
      </c>
      <c r="H168" s="80">
        <v>7</v>
      </c>
      <c r="I168" s="80">
        <v>98</v>
      </c>
      <c r="J168" s="313">
        <v>14</v>
      </c>
      <c r="K168" s="313">
        <v>4</v>
      </c>
      <c r="L168" s="314">
        <f t="shared" si="4"/>
        <v>56</v>
      </c>
      <c r="M168" s="152" t="s">
        <v>391</v>
      </c>
    </row>
    <row r="169" spans="1:13">
      <c r="A169" s="80" t="s">
        <v>165</v>
      </c>
      <c r="B169" s="80">
        <v>157</v>
      </c>
      <c r="C169" s="80" t="s">
        <v>290</v>
      </c>
      <c r="D169" s="80" t="s">
        <v>459</v>
      </c>
      <c r="E169" s="80" t="s">
        <v>162</v>
      </c>
      <c r="F169" s="80" t="s">
        <v>460</v>
      </c>
      <c r="G169" s="80">
        <v>17</v>
      </c>
      <c r="H169" s="80">
        <v>5</v>
      </c>
      <c r="I169" s="80">
        <v>85</v>
      </c>
      <c r="J169" s="313">
        <v>17</v>
      </c>
      <c r="K169" s="313">
        <v>4</v>
      </c>
      <c r="L169" s="314">
        <f t="shared" si="4"/>
        <v>68</v>
      </c>
      <c r="M169" s="152" t="s">
        <v>414</v>
      </c>
    </row>
    <row r="170" spans="1:13">
      <c r="A170" s="80" t="s">
        <v>165</v>
      </c>
      <c r="B170" s="80">
        <v>158</v>
      </c>
      <c r="C170" s="80" t="s">
        <v>290</v>
      </c>
      <c r="D170" s="80" t="s">
        <v>461</v>
      </c>
      <c r="E170" s="80" t="s">
        <v>162</v>
      </c>
      <c r="F170" s="80" t="s">
        <v>462</v>
      </c>
      <c r="G170" s="80">
        <v>11</v>
      </c>
      <c r="H170" s="80">
        <v>7</v>
      </c>
      <c r="I170" s="80">
        <v>77</v>
      </c>
      <c r="J170" s="313">
        <v>11</v>
      </c>
      <c r="K170" s="313">
        <v>4</v>
      </c>
      <c r="L170" s="314">
        <f t="shared" si="4"/>
        <v>44</v>
      </c>
      <c r="M170" s="152" t="s">
        <v>391</v>
      </c>
    </row>
    <row r="171" spans="1:13">
      <c r="A171" s="80" t="s">
        <v>165</v>
      </c>
      <c r="B171" s="80">
        <v>159</v>
      </c>
      <c r="C171" s="80" t="s">
        <v>290</v>
      </c>
      <c r="D171" s="80" t="s">
        <v>463</v>
      </c>
      <c r="E171" s="80" t="s">
        <v>162</v>
      </c>
      <c r="F171" s="80" t="s">
        <v>437</v>
      </c>
      <c r="G171" s="80">
        <v>18</v>
      </c>
      <c r="H171" s="80">
        <v>5</v>
      </c>
      <c r="I171" s="80">
        <v>90</v>
      </c>
      <c r="J171" s="313">
        <v>18</v>
      </c>
      <c r="K171" s="313">
        <v>4</v>
      </c>
      <c r="L171" s="314">
        <f t="shared" si="4"/>
        <v>72</v>
      </c>
      <c r="M171" s="152" t="s">
        <v>424</v>
      </c>
    </row>
    <row r="172" spans="1:13">
      <c r="A172" s="80" t="s">
        <v>165</v>
      </c>
      <c r="B172" s="80">
        <v>160</v>
      </c>
      <c r="C172" s="80" t="s">
        <v>290</v>
      </c>
      <c r="D172" s="80" t="s">
        <v>464</v>
      </c>
      <c r="E172" s="80" t="s">
        <v>162</v>
      </c>
      <c r="F172" s="80" t="s">
        <v>437</v>
      </c>
      <c r="G172" s="80">
        <v>23</v>
      </c>
      <c r="H172" s="80">
        <v>5</v>
      </c>
      <c r="I172" s="80">
        <v>115</v>
      </c>
      <c r="J172" s="313">
        <v>23</v>
      </c>
      <c r="K172" s="313">
        <v>4</v>
      </c>
      <c r="L172" s="314">
        <f t="shared" si="4"/>
        <v>92</v>
      </c>
      <c r="M172" s="152" t="s">
        <v>414</v>
      </c>
    </row>
    <row r="173" spans="1:13">
      <c r="A173" s="80" t="s">
        <v>165</v>
      </c>
      <c r="B173" s="80">
        <v>161</v>
      </c>
      <c r="C173" s="80" t="s">
        <v>290</v>
      </c>
      <c r="D173" s="80" t="s">
        <v>465</v>
      </c>
      <c r="E173" s="80" t="s">
        <v>162</v>
      </c>
      <c r="F173" s="80" t="s">
        <v>393</v>
      </c>
      <c r="G173" s="80">
        <v>28</v>
      </c>
      <c r="H173" s="80">
        <v>7</v>
      </c>
      <c r="I173" s="80">
        <v>196</v>
      </c>
      <c r="J173" s="313">
        <v>28</v>
      </c>
      <c r="K173" s="313">
        <v>4</v>
      </c>
      <c r="L173" s="314">
        <f t="shared" si="4"/>
        <v>112</v>
      </c>
      <c r="M173" s="152" t="s">
        <v>391</v>
      </c>
    </row>
    <row r="174" spans="1:13">
      <c r="A174" s="80" t="s">
        <v>165</v>
      </c>
      <c r="B174" s="80">
        <v>162</v>
      </c>
      <c r="C174" s="80" t="s">
        <v>290</v>
      </c>
      <c r="D174" s="80" t="s">
        <v>466</v>
      </c>
      <c r="E174" s="80" t="s">
        <v>162</v>
      </c>
      <c r="F174" s="80" t="s">
        <v>388</v>
      </c>
      <c r="G174" s="80">
        <v>20</v>
      </c>
      <c r="H174" s="80">
        <v>7</v>
      </c>
      <c r="I174" s="80">
        <v>140</v>
      </c>
      <c r="J174" s="313">
        <v>20</v>
      </c>
      <c r="K174" s="313">
        <v>4</v>
      </c>
      <c r="L174" s="314">
        <f t="shared" si="4"/>
        <v>80</v>
      </c>
      <c r="M174" s="152" t="s">
        <v>391</v>
      </c>
    </row>
    <row r="175" spans="1:13">
      <c r="A175" s="80" t="s">
        <v>165</v>
      </c>
      <c r="B175" s="80">
        <v>163</v>
      </c>
      <c r="C175" s="80" t="s">
        <v>290</v>
      </c>
      <c r="D175" s="80" t="s">
        <v>467</v>
      </c>
      <c r="E175" s="80" t="s">
        <v>162</v>
      </c>
      <c r="F175" s="80" t="s">
        <v>468</v>
      </c>
      <c r="G175" s="80">
        <v>21</v>
      </c>
      <c r="H175" s="80">
        <v>5</v>
      </c>
      <c r="I175" s="80">
        <v>105</v>
      </c>
      <c r="J175" s="313">
        <v>21</v>
      </c>
      <c r="K175" s="313">
        <v>4</v>
      </c>
      <c r="L175" s="314">
        <f t="shared" si="4"/>
        <v>84</v>
      </c>
      <c r="M175" s="152" t="s">
        <v>414</v>
      </c>
    </row>
    <row r="176" spans="1:13">
      <c r="A176" s="80" t="s">
        <v>165</v>
      </c>
      <c r="B176" s="80">
        <v>164</v>
      </c>
      <c r="C176" s="80" t="s">
        <v>290</v>
      </c>
      <c r="D176" s="80" t="s">
        <v>469</v>
      </c>
      <c r="E176" s="80" t="s">
        <v>162</v>
      </c>
      <c r="F176" s="80" t="s">
        <v>470</v>
      </c>
      <c r="G176" s="80">
        <v>34</v>
      </c>
      <c r="H176" s="80">
        <v>5</v>
      </c>
      <c r="I176" s="80">
        <v>170</v>
      </c>
      <c r="J176" s="313">
        <v>34</v>
      </c>
      <c r="K176" s="313">
        <v>4</v>
      </c>
      <c r="L176" s="314">
        <f t="shared" si="4"/>
        <v>136</v>
      </c>
      <c r="M176" s="152" t="s">
        <v>424</v>
      </c>
    </row>
    <row r="177" spans="1:13">
      <c r="A177" s="80" t="s">
        <v>165</v>
      </c>
      <c r="B177" s="80">
        <v>165</v>
      </c>
      <c r="C177" s="80" t="s">
        <v>290</v>
      </c>
      <c r="D177" s="80" t="s">
        <v>471</v>
      </c>
      <c r="E177" s="80" t="s">
        <v>162</v>
      </c>
      <c r="F177" s="80" t="s">
        <v>470</v>
      </c>
      <c r="G177" s="80">
        <v>21</v>
      </c>
      <c r="H177" s="80">
        <v>5</v>
      </c>
      <c r="I177" s="80">
        <v>105</v>
      </c>
      <c r="J177" s="313">
        <v>21</v>
      </c>
      <c r="K177" s="313">
        <v>4</v>
      </c>
      <c r="L177" s="314">
        <f t="shared" si="4"/>
        <v>84</v>
      </c>
      <c r="M177" s="152" t="s">
        <v>424</v>
      </c>
    </row>
    <row r="178" spans="1:13">
      <c r="A178" s="80" t="s">
        <v>165</v>
      </c>
      <c r="B178" s="80">
        <v>166</v>
      </c>
      <c r="C178" s="80" t="s">
        <v>290</v>
      </c>
      <c r="D178" s="80" t="s">
        <v>472</v>
      </c>
      <c r="E178" s="80" t="s">
        <v>162</v>
      </c>
      <c r="F178" s="80" t="s">
        <v>470</v>
      </c>
      <c r="G178" s="80">
        <v>22</v>
      </c>
      <c r="H178" s="80">
        <v>5</v>
      </c>
      <c r="I178" s="80">
        <v>110</v>
      </c>
      <c r="J178" s="313">
        <v>22</v>
      </c>
      <c r="K178" s="313">
        <v>4</v>
      </c>
      <c r="L178" s="314">
        <f t="shared" si="4"/>
        <v>88</v>
      </c>
      <c r="M178" s="152" t="s">
        <v>424</v>
      </c>
    </row>
    <row r="179" spans="1:13">
      <c r="A179" s="80" t="s">
        <v>165</v>
      </c>
      <c r="B179" s="80">
        <v>167</v>
      </c>
      <c r="C179" s="80" t="s">
        <v>290</v>
      </c>
      <c r="D179" s="80" t="s">
        <v>473</v>
      </c>
      <c r="E179" s="80" t="s">
        <v>162</v>
      </c>
      <c r="F179" s="80" t="s">
        <v>474</v>
      </c>
      <c r="G179" s="80">
        <v>19</v>
      </c>
      <c r="H179" s="80">
        <v>5</v>
      </c>
      <c r="I179" s="80">
        <v>95</v>
      </c>
      <c r="J179" s="313">
        <v>19</v>
      </c>
      <c r="K179" s="313">
        <v>4</v>
      </c>
      <c r="L179" s="314">
        <f t="shared" si="4"/>
        <v>76</v>
      </c>
      <c r="M179" s="152" t="s">
        <v>414</v>
      </c>
    </row>
    <row r="180" spans="1:13">
      <c r="A180" s="80" t="s">
        <v>165</v>
      </c>
      <c r="B180" s="80">
        <v>168</v>
      </c>
      <c r="C180" s="80" t="s">
        <v>290</v>
      </c>
      <c r="D180" s="80" t="s">
        <v>475</v>
      </c>
      <c r="E180" s="80" t="s">
        <v>162</v>
      </c>
      <c r="F180" s="80" t="s">
        <v>476</v>
      </c>
      <c r="G180" s="80">
        <v>35</v>
      </c>
      <c r="H180" s="80">
        <v>5</v>
      </c>
      <c r="I180" s="80">
        <v>175</v>
      </c>
      <c r="J180" s="313">
        <v>35</v>
      </c>
      <c r="K180" s="313">
        <v>4</v>
      </c>
      <c r="L180" s="314">
        <f t="shared" si="4"/>
        <v>140</v>
      </c>
      <c r="M180" s="152" t="s">
        <v>414</v>
      </c>
    </row>
    <row r="181" spans="1:13">
      <c r="A181" s="80" t="s">
        <v>165</v>
      </c>
      <c r="B181" s="80">
        <v>169</v>
      </c>
      <c r="C181" s="80" t="s">
        <v>290</v>
      </c>
      <c r="D181" s="80" t="s">
        <v>477</v>
      </c>
      <c r="E181" s="80" t="s">
        <v>162</v>
      </c>
      <c r="F181" s="80" t="s">
        <v>478</v>
      </c>
      <c r="G181" s="80">
        <v>23</v>
      </c>
      <c r="H181" s="80">
        <v>5</v>
      </c>
      <c r="I181" s="80">
        <v>115</v>
      </c>
      <c r="J181" s="313">
        <v>23</v>
      </c>
      <c r="K181" s="313">
        <v>4</v>
      </c>
      <c r="L181" s="314">
        <f t="shared" si="4"/>
        <v>92</v>
      </c>
      <c r="M181" s="152" t="s">
        <v>424</v>
      </c>
    </row>
    <row r="182" spans="1:13">
      <c r="A182" s="80" t="s">
        <v>165</v>
      </c>
      <c r="B182" s="80">
        <v>170</v>
      </c>
      <c r="C182" s="80" t="s">
        <v>290</v>
      </c>
      <c r="D182" s="80" t="s">
        <v>479</v>
      </c>
      <c r="E182" s="80" t="s">
        <v>364</v>
      </c>
      <c r="F182" s="80" t="s">
        <v>439</v>
      </c>
      <c r="G182" s="80">
        <v>25</v>
      </c>
      <c r="H182" s="80">
        <v>6</v>
      </c>
      <c r="I182" s="80">
        <v>150</v>
      </c>
      <c r="J182" s="313">
        <v>25</v>
      </c>
      <c r="K182" s="313">
        <v>4</v>
      </c>
      <c r="L182" s="314">
        <f t="shared" si="4"/>
        <v>100</v>
      </c>
      <c r="M182" s="152" t="s">
        <v>303</v>
      </c>
    </row>
    <row r="183" spans="1:13">
      <c r="A183" s="80" t="s">
        <v>165</v>
      </c>
      <c r="B183" s="80">
        <v>171</v>
      </c>
      <c r="C183" s="80" t="s">
        <v>290</v>
      </c>
      <c r="D183" s="80" t="s">
        <v>480</v>
      </c>
      <c r="E183" s="80" t="s">
        <v>162</v>
      </c>
      <c r="F183" s="80" t="s">
        <v>481</v>
      </c>
      <c r="G183" s="80">
        <v>29</v>
      </c>
      <c r="H183" s="80">
        <v>5</v>
      </c>
      <c r="I183" s="191">
        <v>145</v>
      </c>
      <c r="J183" s="313">
        <v>0</v>
      </c>
      <c r="K183" s="313">
        <v>0</v>
      </c>
      <c r="L183" s="314">
        <f t="shared" si="4"/>
        <v>0</v>
      </c>
      <c r="M183" s="170" t="s">
        <v>144</v>
      </c>
    </row>
    <row r="184" spans="1:13">
      <c r="A184" s="80" t="s">
        <v>165</v>
      </c>
      <c r="B184" s="80">
        <v>172</v>
      </c>
      <c r="C184" s="80" t="s">
        <v>290</v>
      </c>
      <c r="D184" s="80" t="s">
        <v>482</v>
      </c>
      <c r="E184" s="80" t="s">
        <v>162</v>
      </c>
      <c r="F184" s="80" t="s">
        <v>483</v>
      </c>
      <c r="G184" s="80">
        <v>15</v>
      </c>
      <c r="H184" s="80">
        <v>5</v>
      </c>
      <c r="I184" s="80">
        <v>75</v>
      </c>
      <c r="J184" s="313">
        <v>15</v>
      </c>
      <c r="K184" s="313">
        <v>4</v>
      </c>
      <c r="L184" s="314">
        <f t="shared" si="4"/>
        <v>60</v>
      </c>
      <c r="M184" s="152" t="s">
        <v>484</v>
      </c>
    </row>
    <row r="185" spans="1:13">
      <c r="A185" s="80" t="s">
        <v>165</v>
      </c>
      <c r="B185" s="80">
        <v>173</v>
      </c>
      <c r="C185" s="80" t="s">
        <v>290</v>
      </c>
      <c r="D185" s="80" t="s">
        <v>485</v>
      </c>
      <c r="E185" s="80" t="s">
        <v>162</v>
      </c>
      <c r="F185" s="80" t="s">
        <v>486</v>
      </c>
      <c r="G185" s="80">
        <v>15</v>
      </c>
      <c r="H185" s="80">
        <v>5</v>
      </c>
      <c r="I185" s="80">
        <v>75</v>
      </c>
      <c r="J185" s="313">
        <v>15</v>
      </c>
      <c r="K185" s="313">
        <v>4</v>
      </c>
      <c r="L185" s="314">
        <f t="shared" si="4"/>
        <v>60</v>
      </c>
      <c r="M185" s="152" t="s">
        <v>414</v>
      </c>
    </row>
    <row r="186" spans="1:13">
      <c r="A186" s="80" t="s">
        <v>165</v>
      </c>
      <c r="B186" s="80">
        <v>174</v>
      </c>
      <c r="C186" s="80" t="s">
        <v>290</v>
      </c>
      <c r="D186" s="80" t="s">
        <v>487</v>
      </c>
      <c r="E186" s="80" t="s">
        <v>162</v>
      </c>
      <c r="F186" s="80" t="s">
        <v>488</v>
      </c>
      <c r="G186" s="80">
        <v>14</v>
      </c>
      <c r="H186" s="80">
        <v>7</v>
      </c>
      <c r="I186" s="80">
        <v>98</v>
      </c>
      <c r="J186" s="313">
        <v>14</v>
      </c>
      <c r="K186" s="313">
        <v>4</v>
      </c>
      <c r="L186" s="314">
        <f t="shared" si="4"/>
        <v>56</v>
      </c>
      <c r="M186" s="152" t="s">
        <v>391</v>
      </c>
    </row>
    <row r="187" spans="1:13">
      <c r="A187" s="80" t="s">
        <v>165</v>
      </c>
      <c r="B187" s="80">
        <v>175</v>
      </c>
      <c r="C187" s="80" t="s">
        <v>290</v>
      </c>
      <c r="D187" s="80" t="s">
        <v>489</v>
      </c>
      <c r="E187" s="80" t="s">
        <v>162</v>
      </c>
      <c r="F187" s="80" t="s">
        <v>468</v>
      </c>
      <c r="G187" s="80">
        <v>11</v>
      </c>
      <c r="H187" s="80">
        <v>5</v>
      </c>
      <c r="I187" s="80">
        <v>55</v>
      </c>
      <c r="J187" s="313">
        <v>11</v>
      </c>
      <c r="K187" s="313">
        <v>4</v>
      </c>
      <c r="L187" s="314">
        <f t="shared" si="4"/>
        <v>44</v>
      </c>
      <c r="M187" s="152" t="s">
        <v>424</v>
      </c>
    </row>
    <row r="188" spans="1:13">
      <c r="A188" s="80" t="s">
        <v>165</v>
      </c>
      <c r="B188" s="80">
        <v>176</v>
      </c>
      <c r="C188" s="80" t="s">
        <v>290</v>
      </c>
      <c r="D188" s="80" t="s">
        <v>490</v>
      </c>
      <c r="E188" s="80" t="s">
        <v>162</v>
      </c>
      <c r="F188" s="80" t="s">
        <v>445</v>
      </c>
      <c r="G188" s="80">
        <v>24</v>
      </c>
      <c r="H188" s="80">
        <v>5</v>
      </c>
      <c r="I188" s="80">
        <v>120</v>
      </c>
      <c r="J188" s="313">
        <v>24</v>
      </c>
      <c r="K188" s="313">
        <v>4</v>
      </c>
      <c r="L188" s="314">
        <f t="shared" si="4"/>
        <v>96</v>
      </c>
      <c r="M188" s="152" t="s">
        <v>424</v>
      </c>
    </row>
    <row r="189" spans="1:13">
      <c r="A189" s="80" t="s">
        <v>165</v>
      </c>
      <c r="B189" s="80">
        <v>177</v>
      </c>
      <c r="C189" s="80" t="s">
        <v>290</v>
      </c>
      <c r="D189" s="80" t="s">
        <v>491</v>
      </c>
      <c r="E189" s="80" t="s">
        <v>162</v>
      </c>
      <c r="F189" s="80" t="s">
        <v>492</v>
      </c>
      <c r="G189" s="80">
        <v>25</v>
      </c>
      <c r="H189" s="80">
        <v>5</v>
      </c>
      <c r="I189" s="80">
        <v>125</v>
      </c>
      <c r="J189" s="313">
        <v>25</v>
      </c>
      <c r="K189" s="313">
        <v>4</v>
      </c>
      <c r="L189" s="314">
        <f t="shared" si="4"/>
        <v>100</v>
      </c>
      <c r="M189" s="152" t="s">
        <v>424</v>
      </c>
    </row>
    <row r="190" spans="1:13">
      <c r="A190" s="80" t="s">
        <v>165</v>
      </c>
      <c r="B190" s="80">
        <v>178</v>
      </c>
      <c r="C190" s="80" t="s">
        <v>290</v>
      </c>
      <c r="D190" s="80" t="s">
        <v>493</v>
      </c>
      <c r="E190" s="80" t="s">
        <v>162</v>
      </c>
      <c r="F190" s="80" t="s">
        <v>361</v>
      </c>
      <c r="G190" s="80">
        <v>11</v>
      </c>
      <c r="H190" s="80">
        <v>7</v>
      </c>
      <c r="I190" s="80">
        <v>77</v>
      </c>
      <c r="J190" s="313">
        <v>11</v>
      </c>
      <c r="K190" s="313">
        <v>4</v>
      </c>
      <c r="L190" s="314">
        <f t="shared" si="4"/>
        <v>44</v>
      </c>
      <c r="M190" s="152" t="s">
        <v>494</v>
      </c>
    </row>
    <row r="191" spans="1:13">
      <c r="A191" s="80" t="s">
        <v>165</v>
      </c>
      <c r="B191" s="80">
        <v>179</v>
      </c>
      <c r="C191" s="80" t="s">
        <v>290</v>
      </c>
      <c r="D191" s="80" t="s">
        <v>495</v>
      </c>
      <c r="E191" s="80" t="s">
        <v>162</v>
      </c>
      <c r="F191" s="80" t="s">
        <v>496</v>
      </c>
      <c r="G191" s="80">
        <v>29</v>
      </c>
      <c r="H191" s="80">
        <v>5</v>
      </c>
      <c r="I191" s="80">
        <v>145</v>
      </c>
      <c r="J191" s="313">
        <v>29</v>
      </c>
      <c r="K191" s="313">
        <v>4</v>
      </c>
      <c r="L191" s="314">
        <f t="shared" si="4"/>
        <v>116</v>
      </c>
      <c r="M191" s="152" t="s">
        <v>424</v>
      </c>
    </row>
    <row r="192" spans="1:13">
      <c r="A192" s="80" t="s">
        <v>165</v>
      </c>
      <c r="B192" s="80">
        <v>180</v>
      </c>
      <c r="C192" s="80" t="s">
        <v>290</v>
      </c>
      <c r="D192" s="80" t="s">
        <v>497</v>
      </c>
      <c r="E192" s="80" t="s">
        <v>162</v>
      </c>
      <c r="F192" s="80" t="s">
        <v>498</v>
      </c>
      <c r="G192" s="80">
        <v>15</v>
      </c>
      <c r="H192" s="80">
        <v>5</v>
      </c>
      <c r="I192" s="80">
        <v>75</v>
      </c>
      <c r="J192" s="313">
        <v>15</v>
      </c>
      <c r="K192" s="313">
        <v>4</v>
      </c>
      <c r="L192" s="314">
        <f t="shared" si="4"/>
        <v>60</v>
      </c>
      <c r="M192" s="152" t="s">
        <v>424</v>
      </c>
    </row>
    <row r="193" spans="1:13">
      <c r="A193" s="80" t="s">
        <v>165</v>
      </c>
      <c r="B193" s="80">
        <v>181</v>
      </c>
      <c r="C193" s="80" t="s">
        <v>290</v>
      </c>
      <c r="D193" s="80" t="s">
        <v>499</v>
      </c>
      <c r="E193" s="80" t="s">
        <v>162</v>
      </c>
      <c r="F193" s="80" t="s">
        <v>423</v>
      </c>
      <c r="G193" s="80">
        <v>25</v>
      </c>
      <c r="H193" s="80">
        <v>5</v>
      </c>
      <c r="I193" s="80">
        <v>125</v>
      </c>
      <c r="J193" s="313">
        <v>25</v>
      </c>
      <c r="K193" s="313">
        <v>4</v>
      </c>
      <c r="L193" s="314">
        <f t="shared" si="4"/>
        <v>100</v>
      </c>
      <c r="M193" s="152" t="s">
        <v>424</v>
      </c>
    </row>
    <row r="194" spans="1:13">
      <c r="A194" s="80" t="s">
        <v>165</v>
      </c>
      <c r="B194" s="80">
        <v>182</v>
      </c>
      <c r="C194" s="80" t="s">
        <v>290</v>
      </c>
      <c r="D194" s="80" t="s">
        <v>500</v>
      </c>
      <c r="E194" s="80" t="s">
        <v>162</v>
      </c>
      <c r="F194" s="80" t="s">
        <v>501</v>
      </c>
      <c r="G194" s="80">
        <v>19</v>
      </c>
      <c r="H194" s="80">
        <v>7</v>
      </c>
      <c r="I194" s="80">
        <v>133</v>
      </c>
      <c r="J194" s="313">
        <v>19</v>
      </c>
      <c r="K194" s="313">
        <v>4</v>
      </c>
      <c r="L194" s="314">
        <f t="shared" si="4"/>
        <v>76</v>
      </c>
      <c r="M194" s="152" t="s">
        <v>502</v>
      </c>
    </row>
    <row r="195" spans="1:13">
      <c r="A195" s="80" t="s">
        <v>165</v>
      </c>
      <c r="B195" s="80">
        <v>183</v>
      </c>
      <c r="C195" s="80" t="s">
        <v>290</v>
      </c>
      <c r="D195" s="80" t="s">
        <v>503</v>
      </c>
      <c r="E195" s="80" t="s">
        <v>162</v>
      </c>
      <c r="F195" s="80" t="s">
        <v>476</v>
      </c>
      <c r="G195" s="80">
        <v>26</v>
      </c>
      <c r="H195" s="80">
        <v>5</v>
      </c>
      <c r="I195" s="80">
        <v>130</v>
      </c>
      <c r="J195" s="313">
        <v>26</v>
      </c>
      <c r="K195" s="313">
        <v>4</v>
      </c>
      <c r="L195" s="314">
        <f t="shared" si="4"/>
        <v>104</v>
      </c>
      <c r="M195" s="152" t="s">
        <v>424</v>
      </c>
    </row>
    <row r="196" spans="1:13">
      <c r="A196" s="80" t="s">
        <v>165</v>
      </c>
      <c r="B196" s="80">
        <v>184</v>
      </c>
      <c r="C196" s="80" t="s">
        <v>290</v>
      </c>
      <c r="D196" s="80" t="s">
        <v>504</v>
      </c>
      <c r="E196" s="80" t="s">
        <v>162</v>
      </c>
      <c r="F196" s="80" t="s">
        <v>505</v>
      </c>
      <c r="G196" s="80">
        <v>20</v>
      </c>
      <c r="H196" s="80">
        <v>5</v>
      </c>
      <c r="I196" s="80">
        <v>100</v>
      </c>
      <c r="J196" s="313">
        <v>20</v>
      </c>
      <c r="K196" s="313">
        <v>4</v>
      </c>
      <c r="L196" s="314">
        <f t="shared" si="4"/>
        <v>80</v>
      </c>
      <c r="M196" s="152" t="s">
        <v>424</v>
      </c>
    </row>
    <row r="197" spans="1:13">
      <c r="A197" s="80" t="s">
        <v>165</v>
      </c>
      <c r="B197" s="80">
        <v>185</v>
      </c>
      <c r="C197" s="80" t="s">
        <v>290</v>
      </c>
      <c r="D197" s="80" t="s">
        <v>506</v>
      </c>
      <c r="E197" s="80" t="s">
        <v>162</v>
      </c>
      <c r="F197" s="80" t="s">
        <v>448</v>
      </c>
      <c r="G197" s="80">
        <v>27</v>
      </c>
      <c r="H197" s="80">
        <v>5</v>
      </c>
      <c r="I197" s="80">
        <v>135</v>
      </c>
      <c r="J197" s="313">
        <v>27</v>
      </c>
      <c r="K197" s="313">
        <v>4</v>
      </c>
      <c r="L197" s="314">
        <f t="shared" si="4"/>
        <v>108</v>
      </c>
      <c r="M197" s="152" t="s">
        <v>424</v>
      </c>
    </row>
    <row r="198" spans="1:13">
      <c r="A198" s="80" t="s">
        <v>165</v>
      </c>
      <c r="B198" s="80">
        <v>186</v>
      </c>
      <c r="C198" s="80" t="s">
        <v>290</v>
      </c>
      <c r="D198" s="80" t="s">
        <v>507</v>
      </c>
      <c r="E198" s="80" t="s">
        <v>162</v>
      </c>
      <c r="F198" s="80" t="s">
        <v>478</v>
      </c>
      <c r="G198" s="80">
        <v>19</v>
      </c>
      <c r="H198" s="80">
        <v>5</v>
      </c>
      <c r="I198" s="80">
        <v>95</v>
      </c>
      <c r="J198" s="313">
        <v>19</v>
      </c>
      <c r="K198" s="313">
        <v>4</v>
      </c>
      <c r="L198" s="314">
        <f t="shared" si="4"/>
        <v>76</v>
      </c>
      <c r="M198" s="152" t="s">
        <v>424</v>
      </c>
    </row>
    <row r="199" spans="1:13">
      <c r="A199" s="80" t="s">
        <v>165</v>
      </c>
      <c r="B199" s="80">
        <v>187</v>
      </c>
      <c r="C199" s="80" t="s">
        <v>290</v>
      </c>
      <c r="D199" s="80" t="s">
        <v>508</v>
      </c>
      <c r="E199" s="80" t="s">
        <v>162</v>
      </c>
      <c r="F199" s="80" t="s">
        <v>441</v>
      </c>
      <c r="G199" s="80">
        <v>20</v>
      </c>
      <c r="H199" s="80">
        <v>5</v>
      </c>
      <c r="I199" s="80">
        <v>100</v>
      </c>
      <c r="J199" s="313">
        <v>20</v>
      </c>
      <c r="K199" s="313">
        <v>4</v>
      </c>
      <c r="L199" s="314">
        <f t="shared" si="4"/>
        <v>80</v>
      </c>
      <c r="M199" s="152" t="s">
        <v>424</v>
      </c>
    </row>
    <row r="200" spans="1:13">
      <c r="A200" s="80" t="s">
        <v>165</v>
      </c>
      <c r="B200" s="80">
        <v>188</v>
      </c>
      <c r="C200" s="80" t="s">
        <v>290</v>
      </c>
      <c r="D200" s="80" t="s">
        <v>509</v>
      </c>
      <c r="E200" s="80" t="s">
        <v>162</v>
      </c>
      <c r="F200" s="80" t="s">
        <v>481</v>
      </c>
      <c r="G200" s="80">
        <v>26</v>
      </c>
      <c r="H200" s="80">
        <v>5</v>
      </c>
      <c r="I200" s="80">
        <v>130</v>
      </c>
      <c r="J200" s="313">
        <v>26</v>
      </c>
      <c r="K200" s="313">
        <v>4</v>
      </c>
      <c r="L200" s="314">
        <f t="shared" si="4"/>
        <v>104</v>
      </c>
      <c r="M200" s="152" t="s">
        <v>424</v>
      </c>
    </row>
    <row r="201" spans="1:13">
      <c r="A201" s="80" t="s">
        <v>165</v>
      </c>
      <c r="B201" s="80">
        <v>189</v>
      </c>
      <c r="C201" s="80" t="s">
        <v>290</v>
      </c>
      <c r="D201" s="80" t="s">
        <v>510</v>
      </c>
      <c r="E201" s="80" t="s">
        <v>162</v>
      </c>
      <c r="F201" s="80" t="s">
        <v>470</v>
      </c>
      <c r="G201" s="80">
        <v>26</v>
      </c>
      <c r="H201" s="80">
        <v>5</v>
      </c>
      <c r="I201" s="80">
        <v>130</v>
      </c>
      <c r="J201" s="313">
        <v>26</v>
      </c>
      <c r="K201" s="313">
        <v>4</v>
      </c>
      <c r="L201" s="314">
        <f t="shared" si="4"/>
        <v>104</v>
      </c>
      <c r="M201" s="152" t="s">
        <v>424</v>
      </c>
    </row>
    <row r="202" spans="1:13">
      <c r="A202" s="80" t="s">
        <v>165</v>
      </c>
      <c r="B202" s="80">
        <v>190</v>
      </c>
      <c r="C202" s="80" t="s">
        <v>290</v>
      </c>
      <c r="D202" s="80" t="s">
        <v>511</v>
      </c>
      <c r="E202" s="80" t="s">
        <v>162</v>
      </c>
      <c r="F202" s="80" t="s">
        <v>512</v>
      </c>
      <c r="G202" s="80">
        <v>31</v>
      </c>
      <c r="H202" s="80">
        <v>5</v>
      </c>
      <c r="I202" s="191">
        <v>155</v>
      </c>
      <c r="J202" s="313">
        <v>31</v>
      </c>
      <c r="K202" s="313">
        <v>4</v>
      </c>
      <c r="L202" s="314">
        <f t="shared" si="4"/>
        <v>124</v>
      </c>
      <c r="M202" s="152" t="s">
        <v>424</v>
      </c>
    </row>
    <row r="203" spans="1:13">
      <c r="A203" s="80" t="s">
        <v>165</v>
      </c>
      <c r="B203" s="80">
        <v>191</v>
      </c>
      <c r="C203" s="80" t="s">
        <v>290</v>
      </c>
      <c r="D203" s="80" t="s">
        <v>513</v>
      </c>
      <c r="E203" s="80" t="s">
        <v>162</v>
      </c>
      <c r="F203" s="80" t="s">
        <v>478</v>
      </c>
      <c r="G203" s="80">
        <v>27</v>
      </c>
      <c r="H203" s="80">
        <v>5</v>
      </c>
      <c r="I203" s="80">
        <v>135</v>
      </c>
      <c r="J203" s="313">
        <v>27</v>
      </c>
      <c r="K203" s="313">
        <v>4</v>
      </c>
      <c r="L203" s="314">
        <f t="shared" ref="L203:L266" si="5">J203*K203</f>
        <v>108</v>
      </c>
      <c r="M203" s="152" t="s">
        <v>424</v>
      </c>
    </row>
    <row r="204" spans="1:13">
      <c r="A204" s="80" t="s">
        <v>165</v>
      </c>
      <c r="B204" s="80">
        <v>192</v>
      </c>
      <c r="C204" s="80" t="s">
        <v>359</v>
      </c>
      <c r="D204" s="80" t="s">
        <v>514</v>
      </c>
      <c r="E204" s="80" t="s">
        <v>162</v>
      </c>
      <c r="F204" s="80" t="s">
        <v>515</v>
      </c>
      <c r="G204" s="80">
        <v>18</v>
      </c>
      <c r="H204" s="80">
        <v>5</v>
      </c>
      <c r="I204" s="80">
        <v>90</v>
      </c>
      <c r="J204" s="313">
        <v>18</v>
      </c>
      <c r="K204" s="313">
        <v>4</v>
      </c>
      <c r="L204" s="314">
        <f t="shared" si="5"/>
        <v>72</v>
      </c>
      <c r="M204" s="152" t="s">
        <v>414</v>
      </c>
    </row>
    <row r="205" spans="1:13">
      <c r="A205" s="80" t="s">
        <v>165</v>
      </c>
      <c r="B205" s="80">
        <v>193</v>
      </c>
      <c r="C205" s="80" t="s">
        <v>359</v>
      </c>
      <c r="D205" s="80" t="s">
        <v>516</v>
      </c>
      <c r="E205" s="80" t="s">
        <v>162</v>
      </c>
      <c r="F205" s="80" t="s">
        <v>515</v>
      </c>
      <c r="G205" s="80">
        <v>21</v>
      </c>
      <c r="H205" s="80">
        <v>5</v>
      </c>
      <c r="I205" s="80">
        <v>105</v>
      </c>
      <c r="J205" s="313">
        <v>21</v>
      </c>
      <c r="K205" s="313">
        <v>4</v>
      </c>
      <c r="L205" s="314">
        <f t="shared" si="5"/>
        <v>84</v>
      </c>
      <c r="M205" s="152" t="s">
        <v>414</v>
      </c>
    </row>
    <row r="206" spans="1:13">
      <c r="A206" s="80" t="s">
        <v>165</v>
      </c>
      <c r="B206" s="80">
        <v>194</v>
      </c>
      <c r="C206" s="80" t="s">
        <v>359</v>
      </c>
      <c r="D206" s="80" t="s">
        <v>517</v>
      </c>
      <c r="E206" s="80" t="s">
        <v>171</v>
      </c>
      <c r="F206" s="80" t="s">
        <v>518</v>
      </c>
      <c r="G206" s="80">
        <v>15</v>
      </c>
      <c r="H206" s="80">
        <v>7</v>
      </c>
      <c r="I206" s="80">
        <v>105</v>
      </c>
      <c r="J206" s="313">
        <v>15</v>
      </c>
      <c r="K206" s="313">
        <v>4</v>
      </c>
      <c r="L206" s="314">
        <f t="shared" si="5"/>
        <v>60</v>
      </c>
      <c r="M206" s="152" t="s">
        <v>391</v>
      </c>
    </row>
    <row r="207" spans="1:13">
      <c r="A207" s="80" t="s">
        <v>165</v>
      </c>
      <c r="B207" s="80">
        <v>195</v>
      </c>
      <c r="C207" s="80" t="s">
        <v>359</v>
      </c>
      <c r="D207" s="80" t="s">
        <v>519</v>
      </c>
      <c r="E207" s="80" t="s">
        <v>171</v>
      </c>
      <c r="F207" s="80" t="s">
        <v>520</v>
      </c>
      <c r="G207" s="80">
        <v>6</v>
      </c>
      <c r="H207" s="80">
        <v>7</v>
      </c>
      <c r="I207" s="80">
        <v>42</v>
      </c>
      <c r="J207" s="313">
        <v>6</v>
      </c>
      <c r="K207" s="313">
        <v>4</v>
      </c>
      <c r="L207" s="314">
        <f t="shared" si="5"/>
        <v>24</v>
      </c>
      <c r="M207" s="152" t="s">
        <v>391</v>
      </c>
    </row>
    <row r="208" spans="1:13">
      <c r="A208" s="80" t="s">
        <v>165</v>
      </c>
      <c r="B208" s="80">
        <v>196</v>
      </c>
      <c r="C208" s="80" t="s">
        <v>359</v>
      </c>
      <c r="D208" s="80" t="s">
        <v>521</v>
      </c>
      <c r="E208" s="80" t="s">
        <v>171</v>
      </c>
      <c r="F208" s="80" t="s">
        <v>520</v>
      </c>
      <c r="G208" s="80">
        <v>30</v>
      </c>
      <c r="H208" s="80">
        <v>7</v>
      </c>
      <c r="I208" s="191">
        <v>210</v>
      </c>
      <c r="J208" s="313">
        <v>0</v>
      </c>
      <c r="K208" s="313">
        <v>0</v>
      </c>
      <c r="L208" s="314">
        <f t="shared" si="5"/>
        <v>0</v>
      </c>
      <c r="M208" s="170" t="s">
        <v>144</v>
      </c>
    </row>
    <row r="209" spans="1:13">
      <c r="A209" s="80" t="s">
        <v>165</v>
      </c>
      <c r="B209" s="80">
        <v>197</v>
      </c>
      <c r="C209" s="80" t="s">
        <v>522</v>
      </c>
      <c r="D209" s="80" t="s">
        <v>523</v>
      </c>
      <c r="E209" s="80" t="s">
        <v>524</v>
      </c>
      <c r="F209" s="80" t="s">
        <v>525</v>
      </c>
      <c r="G209" s="80">
        <v>22</v>
      </c>
      <c r="H209" s="80">
        <v>21</v>
      </c>
      <c r="I209" s="80">
        <v>462</v>
      </c>
      <c r="J209" s="313">
        <v>22</v>
      </c>
      <c r="K209" s="313">
        <v>4</v>
      </c>
      <c r="L209" s="314">
        <f t="shared" si="5"/>
        <v>88</v>
      </c>
      <c r="M209" s="152" t="s">
        <v>526</v>
      </c>
    </row>
    <row r="210" spans="1:13">
      <c r="A210" s="80" t="s">
        <v>165</v>
      </c>
      <c r="B210" s="80">
        <v>198</v>
      </c>
      <c r="C210" s="80" t="s">
        <v>522</v>
      </c>
      <c r="D210" s="80" t="s">
        <v>527</v>
      </c>
      <c r="E210" s="80" t="s">
        <v>162</v>
      </c>
      <c r="F210" s="80" t="s">
        <v>528</v>
      </c>
      <c r="G210" s="80">
        <v>10</v>
      </c>
      <c r="H210" s="80">
        <v>6</v>
      </c>
      <c r="I210" s="80">
        <v>60</v>
      </c>
      <c r="J210" s="313">
        <v>10</v>
      </c>
      <c r="K210" s="313">
        <v>2</v>
      </c>
      <c r="L210" s="314">
        <f t="shared" si="5"/>
        <v>20</v>
      </c>
      <c r="M210" s="152" t="s">
        <v>529</v>
      </c>
    </row>
    <row r="211" spans="1:13">
      <c r="A211" s="80" t="s">
        <v>165</v>
      </c>
      <c r="B211" s="80">
        <v>199</v>
      </c>
      <c r="C211" s="80" t="s">
        <v>233</v>
      </c>
      <c r="D211" s="80" t="s">
        <v>530</v>
      </c>
      <c r="E211" s="80" t="s">
        <v>171</v>
      </c>
      <c r="F211" s="80" t="s">
        <v>531</v>
      </c>
      <c r="G211" s="80">
        <v>15</v>
      </c>
      <c r="H211" s="80">
        <v>7</v>
      </c>
      <c r="I211" s="80">
        <v>105</v>
      </c>
      <c r="J211" s="313">
        <v>15</v>
      </c>
      <c r="K211" s="313">
        <v>4</v>
      </c>
      <c r="L211" s="314">
        <f t="shared" si="5"/>
        <v>60</v>
      </c>
      <c r="M211" s="152" t="s">
        <v>391</v>
      </c>
    </row>
    <row r="212" spans="1:13">
      <c r="A212" s="80" t="s">
        <v>165</v>
      </c>
      <c r="B212" s="80">
        <v>200</v>
      </c>
      <c r="C212" s="80" t="s">
        <v>233</v>
      </c>
      <c r="D212" s="80" t="s">
        <v>532</v>
      </c>
      <c r="E212" s="80" t="s">
        <v>171</v>
      </c>
      <c r="F212" s="80" t="s">
        <v>533</v>
      </c>
      <c r="G212" s="80">
        <v>18</v>
      </c>
      <c r="H212" s="80">
        <v>7</v>
      </c>
      <c r="I212" s="80">
        <v>126</v>
      </c>
      <c r="J212" s="313">
        <v>18</v>
      </c>
      <c r="K212" s="313">
        <v>4</v>
      </c>
      <c r="L212" s="314">
        <f t="shared" si="5"/>
        <v>72</v>
      </c>
      <c r="M212" s="152" t="s">
        <v>391</v>
      </c>
    </row>
    <row r="213" spans="1:13">
      <c r="A213" s="80" t="s">
        <v>165</v>
      </c>
      <c r="B213" s="80">
        <v>201</v>
      </c>
      <c r="C213" s="80" t="s">
        <v>233</v>
      </c>
      <c r="D213" s="80" t="s">
        <v>534</v>
      </c>
      <c r="E213" s="80" t="s">
        <v>171</v>
      </c>
      <c r="F213" s="80" t="s">
        <v>535</v>
      </c>
      <c r="G213" s="80">
        <v>32</v>
      </c>
      <c r="H213" s="80">
        <v>7</v>
      </c>
      <c r="I213" s="80">
        <v>224</v>
      </c>
      <c r="J213" s="313">
        <v>32</v>
      </c>
      <c r="K213" s="313">
        <v>4</v>
      </c>
      <c r="L213" s="314">
        <f t="shared" si="5"/>
        <v>128</v>
      </c>
      <c r="M213" s="152" t="s">
        <v>391</v>
      </c>
    </row>
    <row r="214" spans="1:13">
      <c r="A214" s="80" t="s">
        <v>165</v>
      </c>
      <c r="B214" s="80">
        <v>202</v>
      </c>
      <c r="C214" s="80" t="s">
        <v>233</v>
      </c>
      <c r="D214" s="80" t="s">
        <v>536</v>
      </c>
      <c r="E214" s="80" t="s">
        <v>171</v>
      </c>
      <c r="F214" s="80" t="s">
        <v>537</v>
      </c>
      <c r="G214" s="80">
        <v>20</v>
      </c>
      <c r="H214" s="80">
        <v>7</v>
      </c>
      <c r="I214" s="80">
        <v>140</v>
      </c>
      <c r="J214" s="313">
        <v>20</v>
      </c>
      <c r="K214" s="313">
        <v>4</v>
      </c>
      <c r="L214" s="314">
        <f t="shared" si="5"/>
        <v>80</v>
      </c>
      <c r="M214" s="152" t="s">
        <v>391</v>
      </c>
    </row>
    <row r="215" spans="1:13">
      <c r="A215" s="80" t="s">
        <v>165</v>
      </c>
      <c r="B215" s="80">
        <v>203</v>
      </c>
      <c r="C215" s="80" t="s">
        <v>233</v>
      </c>
      <c r="D215" s="80" t="s">
        <v>538</v>
      </c>
      <c r="E215" s="80" t="s">
        <v>171</v>
      </c>
      <c r="F215" s="80" t="s">
        <v>539</v>
      </c>
      <c r="G215" s="80">
        <v>21</v>
      </c>
      <c r="H215" s="80">
        <v>7</v>
      </c>
      <c r="I215" s="80">
        <v>147</v>
      </c>
      <c r="J215" s="313">
        <v>21</v>
      </c>
      <c r="K215" s="313">
        <v>4</v>
      </c>
      <c r="L215" s="314">
        <f t="shared" si="5"/>
        <v>84</v>
      </c>
      <c r="M215" s="152" t="s">
        <v>391</v>
      </c>
    </row>
    <row r="216" spans="1:13">
      <c r="A216" s="80" t="s">
        <v>165</v>
      </c>
      <c r="B216" s="80">
        <v>204</v>
      </c>
      <c r="C216" s="80" t="s">
        <v>233</v>
      </c>
      <c r="D216" s="80" t="s">
        <v>540</v>
      </c>
      <c r="E216" s="80" t="s">
        <v>380</v>
      </c>
      <c r="F216" s="80" t="s">
        <v>541</v>
      </c>
      <c r="G216" s="80">
        <v>18</v>
      </c>
      <c r="H216" s="80">
        <v>7</v>
      </c>
      <c r="I216" s="80">
        <v>126</v>
      </c>
      <c r="J216" s="313">
        <v>18</v>
      </c>
      <c r="K216" s="313">
        <v>4</v>
      </c>
      <c r="L216" s="314">
        <f t="shared" si="5"/>
        <v>72</v>
      </c>
      <c r="M216" s="152" t="s">
        <v>391</v>
      </c>
    </row>
    <row r="217" spans="1:13">
      <c r="A217" s="80" t="s">
        <v>165</v>
      </c>
      <c r="B217" s="80">
        <v>205</v>
      </c>
      <c r="C217" s="80" t="s">
        <v>233</v>
      </c>
      <c r="D217" s="80" t="s">
        <v>542</v>
      </c>
      <c r="E217" s="80" t="s">
        <v>171</v>
      </c>
      <c r="F217" s="80" t="s">
        <v>543</v>
      </c>
      <c r="G217" s="80">
        <v>18</v>
      </c>
      <c r="H217" s="80">
        <v>7</v>
      </c>
      <c r="I217" s="80">
        <v>126</v>
      </c>
      <c r="J217" s="313">
        <v>18</v>
      </c>
      <c r="K217" s="313">
        <v>4</v>
      </c>
      <c r="L217" s="314">
        <f t="shared" si="5"/>
        <v>72</v>
      </c>
      <c r="M217" s="152" t="s">
        <v>391</v>
      </c>
    </row>
    <row r="218" spans="1:13">
      <c r="A218" s="80" t="s">
        <v>165</v>
      </c>
      <c r="B218" s="80">
        <v>206</v>
      </c>
      <c r="C218" s="80" t="s">
        <v>233</v>
      </c>
      <c r="D218" s="80" t="s">
        <v>544</v>
      </c>
      <c r="E218" s="80" t="s">
        <v>171</v>
      </c>
      <c r="F218" s="80" t="s">
        <v>545</v>
      </c>
      <c r="G218" s="80">
        <v>23</v>
      </c>
      <c r="H218" s="80">
        <v>7</v>
      </c>
      <c r="I218" s="191">
        <v>161</v>
      </c>
      <c r="J218" s="313">
        <v>0</v>
      </c>
      <c r="K218" s="313">
        <v>0</v>
      </c>
      <c r="L218" s="314">
        <f t="shared" si="5"/>
        <v>0</v>
      </c>
      <c r="M218" s="170" t="s">
        <v>144</v>
      </c>
    </row>
    <row r="219" spans="1:13">
      <c r="A219" s="80" t="s">
        <v>165</v>
      </c>
      <c r="B219" s="80">
        <v>207</v>
      </c>
      <c r="C219" s="80" t="s">
        <v>233</v>
      </c>
      <c r="D219" s="80" t="s">
        <v>546</v>
      </c>
      <c r="E219" s="80" t="s">
        <v>171</v>
      </c>
      <c r="F219" s="80" t="s">
        <v>547</v>
      </c>
      <c r="G219" s="80">
        <v>22</v>
      </c>
      <c r="H219" s="80">
        <v>7</v>
      </c>
      <c r="I219" s="80">
        <v>154</v>
      </c>
      <c r="J219" s="313">
        <v>22</v>
      </c>
      <c r="K219" s="313">
        <v>4</v>
      </c>
      <c r="L219" s="314">
        <f t="shared" si="5"/>
        <v>88</v>
      </c>
      <c r="M219" s="152" t="s">
        <v>391</v>
      </c>
    </row>
    <row r="220" spans="1:13">
      <c r="A220" s="80" t="s">
        <v>165</v>
      </c>
      <c r="B220" s="80">
        <v>208</v>
      </c>
      <c r="C220" s="80" t="s">
        <v>157</v>
      </c>
      <c r="D220" s="80" t="s">
        <v>548</v>
      </c>
      <c r="E220" s="80" t="s">
        <v>380</v>
      </c>
      <c r="F220" s="80" t="s">
        <v>549</v>
      </c>
      <c r="G220" s="80">
        <v>17</v>
      </c>
      <c r="H220" s="80">
        <v>9</v>
      </c>
      <c r="I220" s="191">
        <v>153</v>
      </c>
      <c r="J220" s="313">
        <v>0</v>
      </c>
      <c r="K220" s="313">
        <v>0</v>
      </c>
      <c r="L220" s="314">
        <f t="shared" si="5"/>
        <v>0</v>
      </c>
      <c r="M220" s="170" t="s">
        <v>144</v>
      </c>
    </row>
    <row r="221" spans="1:13">
      <c r="A221" s="80" t="s">
        <v>165</v>
      </c>
      <c r="B221" s="80">
        <v>209</v>
      </c>
      <c r="C221" s="80" t="s">
        <v>157</v>
      </c>
      <c r="D221" s="80" t="s">
        <v>550</v>
      </c>
      <c r="E221" s="80" t="s">
        <v>171</v>
      </c>
      <c r="F221" s="80" t="s">
        <v>551</v>
      </c>
      <c r="G221" s="80">
        <v>11</v>
      </c>
      <c r="H221" s="80">
        <v>7</v>
      </c>
      <c r="I221" s="80">
        <v>77</v>
      </c>
      <c r="J221" s="313">
        <v>11</v>
      </c>
      <c r="K221" s="313">
        <v>4</v>
      </c>
      <c r="L221" s="314">
        <f t="shared" si="5"/>
        <v>44</v>
      </c>
      <c r="M221" s="152" t="s">
        <v>391</v>
      </c>
    </row>
    <row r="222" spans="1:13">
      <c r="A222" s="80" t="s">
        <v>165</v>
      </c>
      <c r="B222" s="80">
        <v>210</v>
      </c>
      <c r="C222" s="80" t="s">
        <v>157</v>
      </c>
      <c r="D222" s="80" t="s">
        <v>552</v>
      </c>
      <c r="E222" s="80" t="s">
        <v>380</v>
      </c>
      <c r="F222" s="80" t="s">
        <v>553</v>
      </c>
      <c r="G222" s="80">
        <v>26</v>
      </c>
      <c r="H222" s="80">
        <v>9</v>
      </c>
      <c r="I222" s="80">
        <v>234</v>
      </c>
      <c r="J222" s="313">
        <v>26</v>
      </c>
      <c r="K222" s="313">
        <v>4</v>
      </c>
      <c r="L222" s="314">
        <f t="shared" si="5"/>
        <v>104</v>
      </c>
      <c r="M222" s="152" t="s">
        <v>405</v>
      </c>
    </row>
    <row r="223" spans="1:13">
      <c r="A223" s="80" t="s">
        <v>165</v>
      </c>
      <c r="B223" s="80">
        <v>211</v>
      </c>
      <c r="C223" s="80" t="s">
        <v>157</v>
      </c>
      <c r="D223" s="80" t="s">
        <v>554</v>
      </c>
      <c r="E223" s="80" t="s">
        <v>171</v>
      </c>
      <c r="F223" s="80" t="s">
        <v>555</v>
      </c>
      <c r="G223" s="80">
        <v>16</v>
      </c>
      <c r="H223" s="80">
        <v>8</v>
      </c>
      <c r="I223" s="80">
        <v>128</v>
      </c>
      <c r="J223" s="313">
        <v>16</v>
      </c>
      <c r="K223" s="313">
        <v>4</v>
      </c>
      <c r="L223" s="314">
        <f t="shared" si="5"/>
        <v>64</v>
      </c>
      <c r="M223" s="152" t="s">
        <v>529</v>
      </c>
    </row>
    <row r="224" spans="1:13">
      <c r="A224" s="80" t="s">
        <v>165</v>
      </c>
      <c r="B224" s="80">
        <v>212</v>
      </c>
      <c r="C224" s="80" t="s">
        <v>157</v>
      </c>
      <c r="D224" s="80" t="s">
        <v>556</v>
      </c>
      <c r="E224" s="80" t="s">
        <v>171</v>
      </c>
      <c r="F224" s="80" t="s">
        <v>557</v>
      </c>
      <c r="G224" s="80">
        <v>19</v>
      </c>
      <c r="H224" s="80">
        <v>8</v>
      </c>
      <c r="I224" s="80">
        <v>152</v>
      </c>
      <c r="J224" s="313">
        <v>19</v>
      </c>
      <c r="K224" s="313">
        <v>4</v>
      </c>
      <c r="L224" s="314">
        <f t="shared" si="5"/>
        <v>76</v>
      </c>
      <c r="M224" s="152" t="s">
        <v>529</v>
      </c>
    </row>
    <row r="225" spans="1:13">
      <c r="A225" s="80" t="s">
        <v>165</v>
      </c>
      <c r="B225" s="80">
        <v>213</v>
      </c>
      <c r="C225" s="80" t="s">
        <v>157</v>
      </c>
      <c r="D225" s="80" t="s">
        <v>558</v>
      </c>
      <c r="E225" s="80" t="s">
        <v>171</v>
      </c>
      <c r="F225" s="80" t="s">
        <v>559</v>
      </c>
      <c r="G225" s="80">
        <v>24</v>
      </c>
      <c r="H225" s="80">
        <v>8</v>
      </c>
      <c r="I225" s="80">
        <v>192</v>
      </c>
      <c r="J225" s="313">
        <v>24</v>
      </c>
      <c r="K225" s="313">
        <v>4</v>
      </c>
      <c r="L225" s="314">
        <f t="shared" si="5"/>
        <v>96</v>
      </c>
      <c r="M225" s="152" t="s">
        <v>529</v>
      </c>
    </row>
    <row r="226" spans="1:13">
      <c r="A226" s="80" t="s">
        <v>165</v>
      </c>
      <c r="B226" s="80">
        <v>214</v>
      </c>
      <c r="C226" s="80" t="s">
        <v>157</v>
      </c>
      <c r="D226" s="80" t="s">
        <v>560</v>
      </c>
      <c r="E226" s="80" t="s">
        <v>171</v>
      </c>
      <c r="F226" s="80" t="s">
        <v>561</v>
      </c>
      <c r="G226" s="80">
        <v>24</v>
      </c>
      <c r="H226" s="80">
        <v>9</v>
      </c>
      <c r="I226" s="191">
        <v>216</v>
      </c>
      <c r="J226" s="313">
        <v>0</v>
      </c>
      <c r="K226" s="313">
        <v>0</v>
      </c>
      <c r="L226" s="314">
        <f t="shared" si="5"/>
        <v>0</v>
      </c>
      <c r="M226" s="170" t="s">
        <v>144</v>
      </c>
    </row>
    <row r="227" spans="1:13">
      <c r="A227" s="80" t="s">
        <v>165</v>
      </c>
      <c r="B227" s="80">
        <v>215</v>
      </c>
      <c r="C227" s="80" t="s">
        <v>157</v>
      </c>
      <c r="D227" s="80" t="s">
        <v>562</v>
      </c>
      <c r="E227" s="80" t="s">
        <v>171</v>
      </c>
      <c r="F227" s="80" t="s">
        <v>563</v>
      </c>
      <c r="G227" s="80">
        <v>24</v>
      </c>
      <c r="H227" s="80">
        <v>7</v>
      </c>
      <c r="I227" s="80">
        <v>168</v>
      </c>
      <c r="J227" s="313">
        <v>24</v>
      </c>
      <c r="K227" s="313">
        <v>4</v>
      </c>
      <c r="L227" s="314">
        <f t="shared" si="5"/>
        <v>96</v>
      </c>
      <c r="M227" s="152" t="s">
        <v>391</v>
      </c>
    </row>
    <row r="228" spans="1:13">
      <c r="A228" s="80" t="s">
        <v>165</v>
      </c>
      <c r="B228" s="80">
        <v>216</v>
      </c>
      <c r="C228" s="80" t="s">
        <v>157</v>
      </c>
      <c r="D228" s="80" t="s">
        <v>564</v>
      </c>
      <c r="E228" s="80" t="s">
        <v>380</v>
      </c>
      <c r="F228" s="80" t="s">
        <v>565</v>
      </c>
      <c r="G228" s="80">
        <v>8</v>
      </c>
      <c r="H228" s="80">
        <v>9</v>
      </c>
      <c r="I228" s="80">
        <v>72</v>
      </c>
      <c r="J228" s="313">
        <v>8</v>
      </c>
      <c r="K228" s="313">
        <v>5</v>
      </c>
      <c r="L228" s="314">
        <f t="shared" si="5"/>
        <v>40</v>
      </c>
      <c r="M228" s="152" t="s">
        <v>529</v>
      </c>
    </row>
    <row r="229" spans="1:13">
      <c r="A229" s="80" t="s">
        <v>165</v>
      </c>
      <c r="B229" s="80">
        <v>217</v>
      </c>
      <c r="C229" s="80" t="s">
        <v>157</v>
      </c>
      <c r="D229" s="80" t="s">
        <v>566</v>
      </c>
      <c r="E229" s="80" t="s">
        <v>171</v>
      </c>
      <c r="F229" s="80" t="s">
        <v>567</v>
      </c>
      <c r="G229" s="80">
        <v>21</v>
      </c>
      <c r="H229" s="80">
        <v>7</v>
      </c>
      <c r="I229" s="80">
        <v>147</v>
      </c>
      <c r="J229" s="313">
        <v>21</v>
      </c>
      <c r="K229" s="313">
        <v>4</v>
      </c>
      <c r="L229" s="314">
        <f t="shared" si="5"/>
        <v>84</v>
      </c>
      <c r="M229" s="152" t="s">
        <v>391</v>
      </c>
    </row>
    <row r="230" spans="1:13">
      <c r="A230" s="80" t="s">
        <v>165</v>
      </c>
      <c r="B230" s="80">
        <v>218</v>
      </c>
      <c r="C230" s="80" t="s">
        <v>157</v>
      </c>
      <c r="D230" s="80" t="s">
        <v>568</v>
      </c>
      <c r="E230" s="80" t="s">
        <v>171</v>
      </c>
      <c r="F230" s="80" t="s">
        <v>569</v>
      </c>
      <c r="G230" s="80">
        <v>22</v>
      </c>
      <c r="H230" s="80">
        <v>7</v>
      </c>
      <c r="I230" s="80">
        <v>154</v>
      </c>
      <c r="J230" s="313">
        <v>22</v>
      </c>
      <c r="K230" s="313">
        <v>4</v>
      </c>
      <c r="L230" s="314">
        <f t="shared" si="5"/>
        <v>88</v>
      </c>
      <c r="M230" s="152" t="s">
        <v>391</v>
      </c>
    </row>
    <row r="231" spans="1:13">
      <c r="A231" s="80" t="s">
        <v>165</v>
      </c>
      <c r="B231" s="80">
        <v>219</v>
      </c>
      <c r="C231" s="80" t="s">
        <v>157</v>
      </c>
      <c r="D231" s="80" t="s">
        <v>570</v>
      </c>
      <c r="E231" s="80" t="s">
        <v>171</v>
      </c>
      <c r="F231" s="80" t="s">
        <v>541</v>
      </c>
      <c r="G231" s="80">
        <v>23</v>
      </c>
      <c r="H231" s="80">
        <v>7</v>
      </c>
      <c r="I231" s="80">
        <v>161</v>
      </c>
      <c r="J231" s="313">
        <v>23</v>
      </c>
      <c r="K231" s="313">
        <v>4</v>
      </c>
      <c r="L231" s="314">
        <f t="shared" si="5"/>
        <v>92</v>
      </c>
      <c r="M231" s="152" t="s">
        <v>391</v>
      </c>
    </row>
    <row r="232" spans="1:13">
      <c r="A232" s="80" t="s">
        <v>165</v>
      </c>
      <c r="B232" s="80">
        <v>220</v>
      </c>
      <c r="C232" s="80" t="s">
        <v>157</v>
      </c>
      <c r="D232" s="80" t="s">
        <v>571</v>
      </c>
      <c r="E232" s="80" t="s">
        <v>171</v>
      </c>
      <c r="F232" s="80" t="s">
        <v>572</v>
      </c>
      <c r="G232" s="80">
        <v>14</v>
      </c>
      <c r="H232" s="80">
        <v>7</v>
      </c>
      <c r="I232" s="80">
        <v>98</v>
      </c>
      <c r="J232" s="313">
        <v>14</v>
      </c>
      <c r="K232" s="313">
        <v>4</v>
      </c>
      <c r="L232" s="314">
        <f t="shared" si="5"/>
        <v>56</v>
      </c>
      <c r="M232" s="152" t="s">
        <v>391</v>
      </c>
    </row>
    <row r="233" spans="1:13">
      <c r="A233" s="80" t="s">
        <v>165</v>
      </c>
      <c r="B233" s="80">
        <v>221</v>
      </c>
      <c r="C233" s="80" t="s">
        <v>157</v>
      </c>
      <c r="D233" s="80" t="s">
        <v>573</v>
      </c>
      <c r="E233" s="80" t="s">
        <v>171</v>
      </c>
      <c r="F233" s="80" t="s">
        <v>557</v>
      </c>
      <c r="G233" s="80">
        <v>19</v>
      </c>
      <c r="H233" s="80">
        <v>8</v>
      </c>
      <c r="I233" s="80">
        <v>152</v>
      </c>
      <c r="J233" s="313">
        <v>19</v>
      </c>
      <c r="K233" s="313">
        <v>4</v>
      </c>
      <c r="L233" s="314">
        <f t="shared" si="5"/>
        <v>76</v>
      </c>
      <c r="M233" s="152" t="s">
        <v>529</v>
      </c>
    </row>
    <row r="234" spans="1:13">
      <c r="A234" s="80" t="s">
        <v>165</v>
      </c>
      <c r="B234" s="80">
        <v>222</v>
      </c>
      <c r="C234" s="80" t="s">
        <v>157</v>
      </c>
      <c r="D234" s="80" t="s">
        <v>574</v>
      </c>
      <c r="E234" s="80" t="s">
        <v>171</v>
      </c>
      <c r="F234" s="80" t="s">
        <v>575</v>
      </c>
      <c r="G234" s="80">
        <v>19</v>
      </c>
      <c r="H234" s="80">
        <v>10</v>
      </c>
      <c r="I234" s="80">
        <v>190</v>
      </c>
      <c r="J234" s="313">
        <v>19</v>
      </c>
      <c r="K234" s="313">
        <v>4</v>
      </c>
      <c r="L234" s="314">
        <f t="shared" si="5"/>
        <v>76</v>
      </c>
      <c r="M234" s="152" t="s">
        <v>576</v>
      </c>
    </row>
    <row r="235" spans="1:13">
      <c r="A235" s="80" t="s">
        <v>165</v>
      </c>
      <c r="B235" s="80">
        <v>223</v>
      </c>
      <c r="C235" s="80" t="s">
        <v>157</v>
      </c>
      <c r="D235" s="80" t="s">
        <v>577</v>
      </c>
      <c r="E235" s="80" t="s">
        <v>171</v>
      </c>
      <c r="F235" s="80" t="s">
        <v>541</v>
      </c>
      <c r="G235" s="80">
        <v>23</v>
      </c>
      <c r="H235" s="80">
        <v>7</v>
      </c>
      <c r="I235" s="80">
        <v>161</v>
      </c>
      <c r="J235" s="313">
        <v>23</v>
      </c>
      <c r="K235" s="313">
        <v>4</v>
      </c>
      <c r="L235" s="314">
        <f t="shared" si="5"/>
        <v>92</v>
      </c>
      <c r="M235" s="152" t="s">
        <v>391</v>
      </c>
    </row>
    <row r="236" spans="1:13">
      <c r="A236" s="80" t="s">
        <v>165</v>
      </c>
      <c r="B236" s="80">
        <v>224</v>
      </c>
      <c r="C236" s="80" t="s">
        <v>157</v>
      </c>
      <c r="D236" s="80" t="s">
        <v>578</v>
      </c>
      <c r="E236" s="80" t="s">
        <v>380</v>
      </c>
      <c r="F236" s="80" t="s">
        <v>579</v>
      </c>
      <c r="G236" s="80">
        <v>19</v>
      </c>
      <c r="H236" s="80">
        <v>10</v>
      </c>
      <c r="I236" s="80">
        <v>190</v>
      </c>
      <c r="J236" s="313">
        <v>19</v>
      </c>
      <c r="K236" s="313">
        <v>4</v>
      </c>
      <c r="L236" s="314">
        <f t="shared" si="5"/>
        <v>76</v>
      </c>
      <c r="M236" s="152" t="s">
        <v>576</v>
      </c>
    </row>
    <row r="237" spans="1:13">
      <c r="A237" s="80" t="s">
        <v>165</v>
      </c>
      <c r="B237" s="80">
        <v>225</v>
      </c>
      <c r="C237" s="80" t="s">
        <v>157</v>
      </c>
      <c r="D237" s="80" t="s">
        <v>580</v>
      </c>
      <c r="E237" s="80" t="s">
        <v>171</v>
      </c>
      <c r="F237" s="80" t="s">
        <v>581</v>
      </c>
      <c r="G237" s="80">
        <v>15</v>
      </c>
      <c r="H237" s="80">
        <v>7</v>
      </c>
      <c r="I237" s="80">
        <v>105</v>
      </c>
      <c r="J237" s="313">
        <v>15</v>
      </c>
      <c r="K237" s="313">
        <v>4</v>
      </c>
      <c r="L237" s="314">
        <f t="shared" si="5"/>
        <v>60</v>
      </c>
      <c r="M237" s="152" t="s">
        <v>391</v>
      </c>
    </row>
    <row r="238" spans="1:13">
      <c r="A238" s="80" t="s">
        <v>165</v>
      </c>
      <c r="B238" s="80">
        <v>226</v>
      </c>
      <c r="C238" s="80" t="s">
        <v>157</v>
      </c>
      <c r="D238" s="80" t="s">
        <v>582</v>
      </c>
      <c r="E238" s="80" t="s">
        <v>380</v>
      </c>
      <c r="F238" s="80" t="s">
        <v>583</v>
      </c>
      <c r="G238" s="80">
        <v>14</v>
      </c>
      <c r="H238" s="80">
        <v>10</v>
      </c>
      <c r="I238" s="80">
        <v>140</v>
      </c>
      <c r="J238" s="313">
        <v>14</v>
      </c>
      <c r="K238" s="313">
        <v>5</v>
      </c>
      <c r="L238" s="314">
        <f t="shared" si="5"/>
        <v>70</v>
      </c>
      <c r="M238" s="152" t="s">
        <v>405</v>
      </c>
    </row>
    <row r="239" spans="1:13">
      <c r="A239" s="80" t="s">
        <v>165</v>
      </c>
      <c r="B239" s="80">
        <v>227</v>
      </c>
      <c r="C239" s="80" t="s">
        <v>157</v>
      </c>
      <c r="D239" s="80" t="s">
        <v>584</v>
      </c>
      <c r="E239" s="80" t="s">
        <v>524</v>
      </c>
      <c r="F239" s="80" t="s">
        <v>583</v>
      </c>
      <c r="G239" s="80">
        <v>14</v>
      </c>
      <c r="H239" s="80">
        <v>10</v>
      </c>
      <c r="I239" s="80">
        <v>140</v>
      </c>
      <c r="J239" s="313">
        <v>14</v>
      </c>
      <c r="K239" s="313">
        <v>3</v>
      </c>
      <c r="L239" s="314">
        <f t="shared" si="5"/>
        <v>42</v>
      </c>
      <c r="M239" s="152" t="s">
        <v>585</v>
      </c>
    </row>
    <row r="240" spans="1:13">
      <c r="A240" s="80" t="s">
        <v>165</v>
      </c>
      <c r="B240" s="80">
        <v>228</v>
      </c>
      <c r="C240" s="80" t="s">
        <v>157</v>
      </c>
      <c r="D240" s="80" t="s">
        <v>586</v>
      </c>
      <c r="E240" s="80" t="s">
        <v>171</v>
      </c>
      <c r="F240" s="80" t="s">
        <v>545</v>
      </c>
      <c r="G240" s="80">
        <v>16</v>
      </c>
      <c r="H240" s="80">
        <v>7</v>
      </c>
      <c r="I240" s="80">
        <v>112</v>
      </c>
      <c r="J240" s="313">
        <v>16</v>
      </c>
      <c r="K240" s="313">
        <v>4</v>
      </c>
      <c r="L240" s="314">
        <f t="shared" si="5"/>
        <v>64</v>
      </c>
      <c r="M240" s="152" t="s">
        <v>391</v>
      </c>
    </row>
    <row r="241" spans="1:13">
      <c r="A241" s="80" t="s">
        <v>165</v>
      </c>
      <c r="B241" s="80">
        <v>229</v>
      </c>
      <c r="C241" s="80" t="s">
        <v>157</v>
      </c>
      <c r="D241" s="80" t="s">
        <v>587</v>
      </c>
      <c r="E241" s="80" t="s">
        <v>380</v>
      </c>
      <c r="F241" s="80" t="s">
        <v>588</v>
      </c>
      <c r="G241" s="80">
        <v>14</v>
      </c>
      <c r="H241" s="80">
        <v>10</v>
      </c>
      <c r="I241" s="80">
        <v>140</v>
      </c>
      <c r="J241" s="313">
        <v>14</v>
      </c>
      <c r="K241" s="313">
        <v>3</v>
      </c>
      <c r="L241" s="314">
        <f t="shared" si="5"/>
        <v>42</v>
      </c>
      <c r="M241" s="152" t="s">
        <v>585</v>
      </c>
    </row>
    <row r="242" spans="1:13">
      <c r="A242" s="80" t="s">
        <v>165</v>
      </c>
      <c r="B242" s="80">
        <v>230</v>
      </c>
      <c r="C242" s="80" t="s">
        <v>157</v>
      </c>
      <c r="D242" s="80" t="s">
        <v>589</v>
      </c>
      <c r="E242" s="80" t="s">
        <v>380</v>
      </c>
      <c r="F242" s="80" t="s">
        <v>590</v>
      </c>
      <c r="G242" s="80">
        <v>15</v>
      </c>
      <c r="H242" s="80">
        <v>10</v>
      </c>
      <c r="I242" s="80">
        <v>150</v>
      </c>
      <c r="J242" s="313">
        <v>15</v>
      </c>
      <c r="K242" s="313">
        <v>4</v>
      </c>
      <c r="L242" s="314">
        <f t="shared" si="5"/>
        <v>60</v>
      </c>
      <c r="M242" s="152" t="s">
        <v>576</v>
      </c>
    </row>
    <row r="243" spans="1:13">
      <c r="A243" s="80" t="s">
        <v>165</v>
      </c>
      <c r="B243" s="80">
        <v>231</v>
      </c>
      <c r="C243" s="80" t="s">
        <v>157</v>
      </c>
      <c r="D243" s="80" t="s">
        <v>591</v>
      </c>
      <c r="E243" s="80" t="s">
        <v>524</v>
      </c>
      <c r="F243" s="80" t="s">
        <v>590</v>
      </c>
      <c r="G243" s="80">
        <v>10</v>
      </c>
      <c r="H243" s="80">
        <v>10</v>
      </c>
      <c r="I243" s="80">
        <v>100</v>
      </c>
      <c r="J243" s="313">
        <v>10</v>
      </c>
      <c r="K243" s="313">
        <v>4</v>
      </c>
      <c r="L243" s="314">
        <f t="shared" si="5"/>
        <v>40</v>
      </c>
      <c r="M243" s="152" t="s">
        <v>576</v>
      </c>
    </row>
    <row r="244" spans="1:13">
      <c r="A244" s="80" t="s">
        <v>165</v>
      </c>
      <c r="B244" s="80">
        <v>232</v>
      </c>
      <c r="C244" s="80" t="s">
        <v>157</v>
      </c>
      <c r="D244" s="80" t="s">
        <v>592</v>
      </c>
      <c r="E244" s="80" t="s">
        <v>171</v>
      </c>
      <c r="F244" s="80" t="s">
        <v>581</v>
      </c>
      <c r="G244" s="80">
        <v>10</v>
      </c>
      <c r="H244" s="80">
        <v>7</v>
      </c>
      <c r="I244" s="80">
        <v>70</v>
      </c>
      <c r="J244" s="313">
        <v>10</v>
      </c>
      <c r="K244" s="313">
        <v>4</v>
      </c>
      <c r="L244" s="314">
        <f t="shared" si="5"/>
        <v>40</v>
      </c>
      <c r="M244" s="152" t="s">
        <v>391</v>
      </c>
    </row>
    <row r="245" spans="1:13">
      <c r="A245" s="80" t="s">
        <v>165</v>
      </c>
      <c r="B245" s="80">
        <v>233</v>
      </c>
      <c r="C245" s="80" t="s">
        <v>250</v>
      </c>
      <c r="D245" s="80" t="s">
        <v>593</v>
      </c>
      <c r="E245" s="80" t="s">
        <v>162</v>
      </c>
      <c r="F245" s="80" t="s">
        <v>594</v>
      </c>
      <c r="G245" s="80">
        <v>39</v>
      </c>
      <c r="H245" s="80">
        <v>4</v>
      </c>
      <c r="I245" s="80">
        <v>156</v>
      </c>
      <c r="J245" s="313">
        <v>39</v>
      </c>
      <c r="K245" s="313">
        <v>4</v>
      </c>
      <c r="L245" s="314">
        <f t="shared" si="5"/>
        <v>156</v>
      </c>
      <c r="M245" s="152"/>
    </row>
    <row r="246" spans="1:13">
      <c r="A246" s="80" t="s">
        <v>165</v>
      </c>
      <c r="B246" s="80">
        <v>234</v>
      </c>
      <c r="C246" s="80" t="s">
        <v>250</v>
      </c>
      <c r="D246" s="80" t="s">
        <v>595</v>
      </c>
      <c r="E246" s="80" t="s">
        <v>162</v>
      </c>
      <c r="F246" s="80" t="s">
        <v>596</v>
      </c>
      <c r="G246" s="80">
        <v>24</v>
      </c>
      <c r="H246" s="80">
        <v>4</v>
      </c>
      <c r="I246" s="80">
        <v>96</v>
      </c>
      <c r="J246" s="313">
        <v>24</v>
      </c>
      <c r="K246" s="313">
        <v>4</v>
      </c>
      <c r="L246" s="314">
        <f t="shared" si="5"/>
        <v>96</v>
      </c>
      <c r="M246" s="152"/>
    </row>
    <row r="247" spans="1:13">
      <c r="A247" s="80" t="s">
        <v>165</v>
      </c>
      <c r="B247" s="80">
        <v>235</v>
      </c>
      <c r="C247" s="80" t="s">
        <v>250</v>
      </c>
      <c r="D247" s="80" t="s">
        <v>597</v>
      </c>
      <c r="E247" s="80" t="s">
        <v>162</v>
      </c>
      <c r="F247" s="80" t="s">
        <v>598</v>
      </c>
      <c r="G247" s="80">
        <v>18</v>
      </c>
      <c r="H247" s="80">
        <v>4</v>
      </c>
      <c r="I247" s="80">
        <v>72</v>
      </c>
      <c r="J247" s="313">
        <v>18</v>
      </c>
      <c r="K247" s="313">
        <v>4</v>
      </c>
      <c r="L247" s="314">
        <f t="shared" si="5"/>
        <v>72</v>
      </c>
      <c r="M247" s="152"/>
    </row>
    <row r="248" spans="1:13">
      <c r="A248" s="80" t="s">
        <v>165</v>
      </c>
      <c r="B248" s="80">
        <v>236</v>
      </c>
      <c r="C248" s="80" t="s">
        <v>250</v>
      </c>
      <c r="D248" s="80" t="s">
        <v>599</v>
      </c>
      <c r="E248" s="80" t="s">
        <v>162</v>
      </c>
      <c r="F248" s="80" t="s">
        <v>600</v>
      </c>
      <c r="G248" s="80">
        <v>23</v>
      </c>
      <c r="H248" s="80">
        <v>4</v>
      </c>
      <c r="I248" s="80">
        <v>92</v>
      </c>
      <c r="J248" s="313">
        <v>23</v>
      </c>
      <c r="K248" s="313">
        <v>4</v>
      </c>
      <c r="L248" s="314">
        <f t="shared" si="5"/>
        <v>92</v>
      </c>
      <c r="M248" s="152"/>
    </row>
    <row r="249" spans="1:13">
      <c r="A249" s="80" t="s">
        <v>165</v>
      </c>
      <c r="B249" s="80">
        <v>237</v>
      </c>
      <c r="C249" s="80" t="s">
        <v>160</v>
      </c>
      <c r="D249" s="80" t="s">
        <v>601</v>
      </c>
      <c r="E249" s="80" t="s">
        <v>171</v>
      </c>
      <c r="F249" s="80" t="s">
        <v>602</v>
      </c>
      <c r="G249" s="80">
        <v>17</v>
      </c>
      <c r="H249" s="80">
        <v>5</v>
      </c>
      <c r="I249" s="80">
        <v>85</v>
      </c>
      <c r="J249" s="313">
        <v>17</v>
      </c>
      <c r="K249" s="313">
        <v>4</v>
      </c>
      <c r="L249" s="314">
        <f t="shared" si="5"/>
        <v>68</v>
      </c>
      <c r="M249" s="152" t="s">
        <v>414</v>
      </c>
    </row>
    <row r="250" spans="1:13">
      <c r="A250" s="80" t="s">
        <v>165</v>
      </c>
      <c r="B250" s="80">
        <v>238</v>
      </c>
      <c r="C250" s="80" t="s">
        <v>160</v>
      </c>
      <c r="D250" s="80" t="s">
        <v>603</v>
      </c>
      <c r="E250" s="80" t="s">
        <v>162</v>
      </c>
      <c r="F250" s="80" t="s">
        <v>604</v>
      </c>
      <c r="G250" s="80">
        <v>13</v>
      </c>
      <c r="H250" s="80">
        <v>4</v>
      </c>
      <c r="I250" s="80">
        <v>52</v>
      </c>
      <c r="J250" s="313">
        <v>13</v>
      </c>
      <c r="K250" s="313">
        <v>4</v>
      </c>
      <c r="L250" s="314">
        <f t="shared" si="5"/>
        <v>52</v>
      </c>
      <c r="M250" s="152"/>
    </row>
    <row r="251" spans="1:13">
      <c r="A251" s="80" t="s">
        <v>165</v>
      </c>
      <c r="B251" s="80">
        <v>239</v>
      </c>
      <c r="C251" s="80" t="s">
        <v>160</v>
      </c>
      <c r="D251" s="80" t="s">
        <v>605</v>
      </c>
      <c r="E251" s="80" t="s">
        <v>162</v>
      </c>
      <c r="F251" s="80" t="s">
        <v>606</v>
      </c>
      <c r="G251" s="80">
        <v>27</v>
      </c>
      <c r="H251" s="80">
        <v>5</v>
      </c>
      <c r="I251" s="80">
        <v>135</v>
      </c>
      <c r="J251" s="313">
        <v>27</v>
      </c>
      <c r="K251" s="313">
        <v>4</v>
      </c>
      <c r="L251" s="314">
        <f t="shared" si="5"/>
        <v>108</v>
      </c>
      <c r="M251" s="116" t="s">
        <v>414</v>
      </c>
    </row>
    <row r="252" spans="1:13">
      <c r="A252" s="80" t="s">
        <v>165</v>
      </c>
      <c r="B252" s="80">
        <v>240</v>
      </c>
      <c r="C252" s="80" t="s">
        <v>160</v>
      </c>
      <c r="D252" s="80" t="s">
        <v>607</v>
      </c>
      <c r="E252" s="80" t="s">
        <v>162</v>
      </c>
      <c r="F252" s="80" t="s">
        <v>606</v>
      </c>
      <c r="G252" s="80">
        <v>15</v>
      </c>
      <c r="H252" s="80">
        <v>5</v>
      </c>
      <c r="I252" s="80">
        <v>75</v>
      </c>
      <c r="J252" s="313">
        <v>15</v>
      </c>
      <c r="K252" s="313">
        <v>4</v>
      </c>
      <c r="L252" s="314">
        <f t="shared" si="5"/>
        <v>60</v>
      </c>
      <c r="M252" s="152" t="s">
        <v>414</v>
      </c>
    </row>
    <row r="253" spans="1:13">
      <c r="A253" s="80" t="s">
        <v>165</v>
      </c>
      <c r="B253" s="80">
        <v>241</v>
      </c>
      <c r="C253" s="80" t="s">
        <v>160</v>
      </c>
      <c r="D253" s="80" t="s">
        <v>608</v>
      </c>
      <c r="E253" s="80" t="s">
        <v>162</v>
      </c>
      <c r="F253" s="80" t="s">
        <v>609</v>
      </c>
      <c r="G253" s="80">
        <v>19</v>
      </c>
      <c r="H253" s="80">
        <v>4</v>
      </c>
      <c r="I253" s="80">
        <v>76</v>
      </c>
      <c r="J253" s="313">
        <v>19</v>
      </c>
      <c r="K253" s="313">
        <v>4</v>
      </c>
      <c r="L253" s="314">
        <f t="shared" si="5"/>
        <v>76</v>
      </c>
      <c r="M253" s="152"/>
    </row>
    <row r="254" spans="1:13">
      <c r="A254" s="80" t="s">
        <v>165</v>
      </c>
      <c r="B254" s="80">
        <v>242</v>
      </c>
      <c r="C254" s="80" t="s">
        <v>160</v>
      </c>
      <c r="D254" s="80" t="s">
        <v>610</v>
      </c>
      <c r="E254" s="80" t="s">
        <v>162</v>
      </c>
      <c r="F254" s="80" t="s">
        <v>611</v>
      </c>
      <c r="G254" s="80">
        <v>31</v>
      </c>
      <c r="H254" s="80">
        <v>5</v>
      </c>
      <c r="I254" s="80">
        <v>155</v>
      </c>
      <c r="J254" s="313">
        <v>31</v>
      </c>
      <c r="K254" s="313">
        <v>4</v>
      </c>
      <c r="L254" s="314">
        <f t="shared" si="5"/>
        <v>124</v>
      </c>
      <c r="M254" s="152" t="s">
        <v>414</v>
      </c>
    </row>
    <row r="255" spans="1:13">
      <c r="A255" s="80" t="s">
        <v>165</v>
      </c>
      <c r="B255" s="80">
        <v>243</v>
      </c>
      <c r="C255" s="80" t="s">
        <v>160</v>
      </c>
      <c r="D255" s="80" t="s">
        <v>612</v>
      </c>
      <c r="E255" s="80" t="s">
        <v>171</v>
      </c>
      <c r="F255" s="80" t="s">
        <v>613</v>
      </c>
      <c r="G255" s="80">
        <v>10</v>
      </c>
      <c r="H255" s="80">
        <v>7</v>
      </c>
      <c r="I255" s="80">
        <v>70</v>
      </c>
      <c r="J255" s="313">
        <v>10</v>
      </c>
      <c r="K255" s="313">
        <v>4</v>
      </c>
      <c r="L255" s="314">
        <f t="shared" si="5"/>
        <v>40</v>
      </c>
      <c r="M255" s="152" t="s">
        <v>391</v>
      </c>
    </row>
    <row r="256" spans="1:13">
      <c r="A256" s="80" t="s">
        <v>165</v>
      </c>
      <c r="B256" s="80">
        <v>244</v>
      </c>
      <c r="C256" s="80" t="s">
        <v>160</v>
      </c>
      <c r="D256" s="80" t="s">
        <v>614</v>
      </c>
      <c r="E256" s="80" t="s">
        <v>162</v>
      </c>
      <c r="F256" s="80" t="s">
        <v>615</v>
      </c>
      <c r="G256" s="80">
        <v>16</v>
      </c>
      <c r="H256" s="80">
        <v>4</v>
      </c>
      <c r="I256" s="80">
        <v>64</v>
      </c>
      <c r="J256" s="313">
        <v>16</v>
      </c>
      <c r="K256" s="313">
        <v>4</v>
      </c>
      <c r="L256" s="314">
        <f t="shared" si="5"/>
        <v>64</v>
      </c>
      <c r="M256" s="152"/>
    </row>
    <row r="257" spans="1:13">
      <c r="A257" s="80" t="s">
        <v>165</v>
      </c>
      <c r="B257" s="80">
        <v>245</v>
      </c>
      <c r="C257" s="80" t="s">
        <v>160</v>
      </c>
      <c r="D257" s="80" t="s">
        <v>616</v>
      </c>
      <c r="E257" s="80" t="s">
        <v>244</v>
      </c>
      <c r="F257" s="80" t="s">
        <v>617</v>
      </c>
      <c r="G257" s="80">
        <v>24</v>
      </c>
      <c r="H257" s="80">
        <v>5</v>
      </c>
      <c r="I257" s="80">
        <v>120</v>
      </c>
      <c r="J257" s="313">
        <v>24</v>
      </c>
      <c r="K257" s="313">
        <v>4</v>
      </c>
      <c r="L257" s="314">
        <f t="shared" si="5"/>
        <v>96</v>
      </c>
      <c r="M257" s="152" t="s">
        <v>414</v>
      </c>
    </row>
    <row r="258" spans="1:13">
      <c r="A258" s="80" t="s">
        <v>165</v>
      </c>
      <c r="B258" s="80">
        <v>246</v>
      </c>
      <c r="C258" s="80" t="s">
        <v>160</v>
      </c>
      <c r="D258" s="80" t="s">
        <v>618</v>
      </c>
      <c r="E258" s="80" t="s">
        <v>244</v>
      </c>
      <c r="F258" s="80" t="s">
        <v>450</v>
      </c>
      <c r="G258" s="80">
        <v>30</v>
      </c>
      <c r="H258" s="80">
        <v>5</v>
      </c>
      <c r="I258" s="80">
        <v>150</v>
      </c>
      <c r="J258" s="313">
        <v>30</v>
      </c>
      <c r="K258" s="313">
        <v>4</v>
      </c>
      <c r="L258" s="314">
        <f t="shared" si="5"/>
        <v>120</v>
      </c>
      <c r="M258" s="152" t="s">
        <v>414</v>
      </c>
    </row>
    <row r="259" spans="1:13">
      <c r="A259" s="80" t="s">
        <v>165</v>
      </c>
      <c r="B259" s="80">
        <v>247</v>
      </c>
      <c r="C259" s="80" t="s">
        <v>160</v>
      </c>
      <c r="D259" s="80" t="s">
        <v>619</v>
      </c>
      <c r="E259" s="80" t="s">
        <v>244</v>
      </c>
      <c r="F259" s="80" t="s">
        <v>620</v>
      </c>
      <c r="G259" s="80">
        <v>30</v>
      </c>
      <c r="H259" s="80">
        <v>5</v>
      </c>
      <c r="I259" s="80">
        <v>150</v>
      </c>
      <c r="J259" s="313">
        <v>30</v>
      </c>
      <c r="K259" s="313">
        <v>4</v>
      </c>
      <c r="L259" s="314">
        <f t="shared" si="5"/>
        <v>120</v>
      </c>
      <c r="M259" s="152" t="s">
        <v>414</v>
      </c>
    </row>
    <row r="260" spans="1:13">
      <c r="A260" s="80" t="s">
        <v>165</v>
      </c>
      <c r="B260" s="80">
        <v>248</v>
      </c>
      <c r="C260" s="80" t="s">
        <v>160</v>
      </c>
      <c r="D260" s="80" t="s">
        <v>621</v>
      </c>
      <c r="E260" s="80" t="s">
        <v>244</v>
      </c>
      <c r="F260" s="80" t="s">
        <v>606</v>
      </c>
      <c r="G260" s="80">
        <v>29</v>
      </c>
      <c r="H260" s="80">
        <v>5</v>
      </c>
      <c r="I260" s="80">
        <v>145</v>
      </c>
      <c r="J260" s="313">
        <v>29</v>
      </c>
      <c r="K260" s="313">
        <v>5</v>
      </c>
      <c r="L260" s="314">
        <f t="shared" si="5"/>
        <v>145</v>
      </c>
      <c r="M260" s="152"/>
    </row>
    <row r="261" spans="1:13">
      <c r="A261" s="80" t="s">
        <v>165</v>
      </c>
      <c r="B261" s="80">
        <v>249</v>
      </c>
      <c r="C261" s="80" t="s">
        <v>160</v>
      </c>
      <c r="D261" s="80" t="s">
        <v>622</v>
      </c>
      <c r="E261" s="80" t="s">
        <v>244</v>
      </c>
      <c r="F261" s="80" t="s">
        <v>623</v>
      </c>
      <c r="G261" s="80">
        <v>29</v>
      </c>
      <c r="H261" s="80">
        <v>5</v>
      </c>
      <c r="I261" s="80">
        <v>145</v>
      </c>
      <c r="J261" s="313">
        <v>29</v>
      </c>
      <c r="K261" s="313">
        <v>4</v>
      </c>
      <c r="L261" s="314">
        <f t="shared" si="5"/>
        <v>116</v>
      </c>
      <c r="M261" s="152" t="s">
        <v>414</v>
      </c>
    </row>
    <row r="262" spans="1:13">
      <c r="A262" s="80" t="s">
        <v>165</v>
      </c>
      <c r="B262" s="80">
        <v>250</v>
      </c>
      <c r="C262" s="80" t="s">
        <v>160</v>
      </c>
      <c r="D262" s="80" t="s">
        <v>624</v>
      </c>
      <c r="E262" s="80" t="s">
        <v>244</v>
      </c>
      <c r="F262" s="80" t="s">
        <v>625</v>
      </c>
      <c r="G262" s="80">
        <v>28</v>
      </c>
      <c r="H262" s="80">
        <v>5</v>
      </c>
      <c r="I262" s="80">
        <v>140</v>
      </c>
      <c r="J262" s="313">
        <v>28</v>
      </c>
      <c r="K262" s="313">
        <v>4</v>
      </c>
      <c r="L262" s="314">
        <f t="shared" si="5"/>
        <v>112</v>
      </c>
      <c r="M262" s="152" t="s">
        <v>414</v>
      </c>
    </row>
    <row r="263" spans="1:13">
      <c r="A263" s="80" t="s">
        <v>165</v>
      </c>
      <c r="B263" s="80">
        <v>251</v>
      </c>
      <c r="C263" s="80" t="s">
        <v>160</v>
      </c>
      <c r="D263" s="80" t="s">
        <v>626</v>
      </c>
      <c r="E263" s="80" t="s">
        <v>244</v>
      </c>
      <c r="F263" s="80" t="s">
        <v>627</v>
      </c>
      <c r="G263" s="80">
        <v>28</v>
      </c>
      <c r="H263" s="80">
        <v>5</v>
      </c>
      <c r="I263" s="80">
        <v>140</v>
      </c>
      <c r="J263" s="313">
        <v>28</v>
      </c>
      <c r="K263" s="313">
        <v>4</v>
      </c>
      <c r="L263" s="314">
        <f t="shared" si="5"/>
        <v>112</v>
      </c>
      <c r="M263" s="152" t="s">
        <v>414</v>
      </c>
    </row>
    <row r="264" spans="1:13">
      <c r="A264" s="80" t="s">
        <v>165</v>
      </c>
      <c r="B264" s="80">
        <v>252</v>
      </c>
      <c r="C264" s="80" t="s">
        <v>160</v>
      </c>
      <c r="D264" s="80" t="s">
        <v>628</v>
      </c>
      <c r="E264" s="80" t="s">
        <v>171</v>
      </c>
      <c r="F264" s="80" t="s">
        <v>629</v>
      </c>
      <c r="G264" s="80">
        <v>21</v>
      </c>
      <c r="H264" s="80">
        <v>5</v>
      </c>
      <c r="I264" s="80">
        <v>105</v>
      </c>
      <c r="J264" s="313">
        <v>21</v>
      </c>
      <c r="K264" s="313">
        <v>4</v>
      </c>
      <c r="L264" s="314">
        <f t="shared" si="5"/>
        <v>84</v>
      </c>
      <c r="M264" s="152" t="s">
        <v>414</v>
      </c>
    </row>
    <row r="265" spans="1:13">
      <c r="A265" s="80" t="s">
        <v>165</v>
      </c>
      <c r="B265" s="80">
        <v>253</v>
      </c>
      <c r="C265" s="80" t="s">
        <v>160</v>
      </c>
      <c r="D265" s="80" t="s">
        <v>630</v>
      </c>
      <c r="E265" s="80" t="s">
        <v>244</v>
      </c>
      <c r="F265" s="80" t="s">
        <v>611</v>
      </c>
      <c r="G265" s="80">
        <v>31</v>
      </c>
      <c r="H265" s="80">
        <v>5</v>
      </c>
      <c r="I265" s="80">
        <v>155</v>
      </c>
      <c r="J265" s="313">
        <v>31</v>
      </c>
      <c r="K265" s="313">
        <v>4</v>
      </c>
      <c r="L265" s="314">
        <f t="shared" si="5"/>
        <v>124</v>
      </c>
      <c r="M265" s="152" t="s">
        <v>414</v>
      </c>
    </row>
    <row r="266" spans="1:13">
      <c r="A266" s="80" t="s">
        <v>165</v>
      </c>
      <c r="B266" s="80">
        <v>254</v>
      </c>
      <c r="C266" s="80" t="s">
        <v>160</v>
      </c>
      <c r="D266" s="80" t="s">
        <v>631</v>
      </c>
      <c r="E266" s="80" t="s">
        <v>244</v>
      </c>
      <c r="F266" s="80" t="s">
        <v>632</v>
      </c>
      <c r="G266" s="80">
        <v>31</v>
      </c>
      <c r="H266" s="80">
        <v>5</v>
      </c>
      <c r="I266" s="80">
        <v>155</v>
      </c>
      <c r="J266" s="313">
        <v>31</v>
      </c>
      <c r="K266" s="313">
        <v>4</v>
      </c>
      <c r="L266" s="314">
        <f t="shared" si="5"/>
        <v>124</v>
      </c>
      <c r="M266" s="152" t="s">
        <v>414</v>
      </c>
    </row>
    <row r="267" spans="1:13">
      <c r="A267" s="80" t="s">
        <v>165</v>
      </c>
      <c r="B267" s="80">
        <v>255</v>
      </c>
      <c r="C267" s="80" t="s">
        <v>160</v>
      </c>
      <c r="D267" s="80" t="s">
        <v>633</v>
      </c>
      <c r="E267" s="80" t="s">
        <v>162</v>
      </c>
      <c r="F267" s="80" t="s">
        <v>620</v>
      </c>
      <c r="G267" s="80">
        <v>24</v>
      </c>
      <c r="H267" s="80">
        <v>5</v>
      </c>
      <c r="I267" s="80">
        <v>120</v>
      </c>
      <c r="J267" s="313">
        <v>24</v>
      </c>
      <c r="K267" s="313">
        <v>4</v>
      </c>
      <c r="L267" s="314">
        <f t="shared" ref="L267:L330" si="6">J267*K267</f>
        <v>96</v>
      </c>
      <c r="M267" s="152" t="s">
        <v>414</v>
      </c>
    </row>
    <row r="268" spans="1:13">
      <c r="A268" s="80" t="s">
        <v>165</v>
      </c>
      <c r="B268" s="80">
        <v>256</v>
      </c>
      <c r="C268" s="80" t="s">
        <v>160</v>
      </c>
      <c r="D268" s="80" t="s">
        <v>634</v>
      </c>
      <c r="E268" s="80" t="s">
        <v>162</v>
      </c>
      <c r="F268" s="80" t="s">
        <v>635</v>
      </c>
      <c r="G268" s="80">
        <v>26</v>
      </c>
      <c r="H268" s="80">
        <v>4</v>
      </c>
      <c r="I268" s="80">
        <v>104</v>
      </c>
      <c r="J268" s="313">
        <v>26</v>
      </c>
      <c r="K268" s="313">
        <v>4</v>
      </c>
      <c r="L268" s="314">
        <f t="shared" si="6"/>
        <v>104</v>
      </c>
      <c r="M268" s="152"/>
    </row>
    <row r="269" spans="1:13">
      <c r="A269" s="80" t="s">
        <v>165</v>
      </c>
      <c r="B269" s="80">
        <v>257</v>
      </c>
      <c r="C269" s="80" t="s">
        <v>160</v>
      </c>
      <c r="D269" s="80" t="s">
        <v>636</v>
      </c>
      <c r="E269" s="80" t="s">
        <v>162</v>
      </c>
      <c r="F269" s="80" t="s">
        <v>623</v>
      </c>
      <c r="G269" s="80">
        <v>19</v>
      </c>
      <c r="H269" s="80">
        <v>5</v>
      </c>
      <c r="I269" s="80">
        <v>95</v>
      </c>
      <c r="J269" s="313">
        <v>19</v>
      </c>
      <c r="K269" s="313">
        <v>4</v>
      </c>
      <c r="L269" s="314">
        <f t="shared" si="6"/>
        <v>76</v>
      </c>
      <c r="M269" s="152" t="s">
        <v>414</v>
      </c>
    </row>
    <row r="270" spans="1:13">
      <c r="A270" s="80" t="s">
        <v>165</v>
      </c>
      <c r="B270" s="80">
        <v>258</v>
      </c>
      <c r="C270" s="80" t="s">
        <v>160</v>
      </c>
      <c r="D270" s="80" t="s">
        <v>637</v>
      </c>
      <c r="E270" s="80" t="s">
        <v>162</v>
      </c>
      <c r="F270" s="80" t="s">
        <v>638</v>
      </c>
      <c r="G270" s="80">
        <v>24</v>
      </c>
      <c r="H270" s="80">
        <v>5</v>
      </c>
      <c r="I270" s="80">
        <v>120</v>
      </c>
      <c r="J270" s="313">
        <v>24</v>
      </c>
      <c r="K270" s="313">
        <v>4</v>
      </c>
      <c r="L270" s="314">
        <f t="shared" si="6"/>
        <v>96</v>
      </c>
      <c r="M270" s="152" t="s">
        <v>414</v>
      </c>
    </row>
    <row r="271" spans="1:13">
      <c r="A271" s="80" t="s">
        <v>165</v>
      </c>
      <c r="B271" s="80">
        <v>259</v>
      </c>
      <c r="C271" s="80" t="s">
        <v>160</v>
      </c>
      <c r="D271" s="80" t="s">
        <v>639</v>
      </c>
      <c r="E271" s="80" t="s">
        <v>162</v>
      </c>
      <c r="F271" s="80" t="s">
        <v>640</v>
      </c>
      <c r="G271" s="80">
        <v>16</v>
      </c>
      <c r="H271" s="80">
        <v>5</v>
      </c>
      <c r="I271" s="80">
        <v>80</v>
      </c>
      <c r="J271" s="313">
        <v>16</v>
      </c>
      <c r="K271" s="313">
        <v>4</v>
      </c>
      <c r="L271" s="314">
        <f t="shared" si="6"/>
        <v>64</v>
      </c>
      <c r="M271" s="152" t="s">
        <v>414</v>
      </c>
    </row>
    <row r="272" spans="1:13">
      <c r="A272" s="80" t="s">
        <v>165</v>
      </c>
      <c r="B272" s="80">
        <v>260</v>
      </c>
      <c r="C272" s="80" t="s">
        <v>160</v>
      </c>
      <c r="D272" s="80" t="s">
        <v>641</v>
      </c>
      <c r="E272" s="80" t="s">
        <v>244</v>
      </c>
      <c r="F272" s="80" t="s">
        <v>642</v>
      </c>
      <c r="G272" s="80">
        <v>28</v>
      </c>
      <c r="H272" s="80">
        <v>5</v>
      </c>
      <c r="I272" s="80">
        <v>140</v>
      </c>
      <c r="J272" s="313">
        <v>28</v>
      </c>
      <c r="K272" s="313">
        <v>4</v>
      </c>
      <c r="L272" s="314">
        <f t="shared" si="6"/>
        <v>112</v>
      </c>
      <c r="M272" s="152" t="s">
        <v>414</v>
      </c>
    </row>
    <row r="273" spans="1:13">
      <c r="A273" s="80" t="s">
        <v>165</v>
      </c>
      <c r="B273" s="80">
        <v>261</v>
      </c>
      <c r="C273" s="80" t="s">
        <v>160</v>
      </c>
      <c r="D273" s="80" t="s">
        <v>643</v>
      </c>
      <c r="E273" s="80" t="s">
        <v>244</v>
      </c>
      <c r="F273" s="80" t="s">
        <v>515</v>
      </c>
      <c r="G273" s="80">
        <v>14</v>
      </c>
      <c r="H273" s="80">
        <v>5</v>
      </c>
      <c r="I273" s="80">
        <v>70</v>
      </c>
      <c r="J273" s="313">
        <v>14</v>
      </c>
      <c r="K273" s="313">
        <v>4</v>
      </c>
      <c r="L273" s="314">
        <f t="shared" si="6"/>
        <v>56</v>
      </c>
      <c r="M273" s="152" t="s">
        <v>414</v>
      </c>
    </row>
    <row r="274" spans="1:13">
      <c r="A274" s="80" t="s">
        <v>165</v>
      </c>
      <c r="B274" s="80">
        <v>262</v>
      </c>
      <c r="C274" s="80" t="s">
        <v>160</v>
      </c>
      <c r="D274" s="80" t="s">
        <v>644</v>
      </c>
      <c r="E274" s="80" t="s">
        <v>171</v>
      </c>
      <c r="F274" s="80" t="s">
        <v>533</v>
      </c>
      <c r="G274" s="80">
        <v>34</v>
      </c>
      <c r="H274" s="80">
        <v>7</v>
      </c>
      <c r="I274" s="80">
        <v>238</v>
      </c>
      <c r="J274" s="313">
        <v>34</v>
      </c>
      <c r="K274" s="313">
        <v>4</v>
      </c>
      <c r="L274" s="314">
        <f t="shared" si="6"/>
        <v>136</v>
      </c>
      <c r="M274" s="152" t="s">
        <v>391</v>
      </c>
    </row>
    <row r="275" spans="1:13">
      <c r="A275" s="80" t="s">
        <v>165</v>
      </c>
      <c r="B275" s="80">
        <v>263</v>
      </c>
      <c r="C275" s="80" t="s">
        <v>160</v>
      </c>
      <c r="D275" s="80" t="s">
        <v>645</v>
      </c>
      <c r="E275" s="80" t="s">
        <v>162</v>
      </c>
      <c r="F275" s="80" t="s">
        <v>606</v>
      </c>
      <c r="G275" s="80">
        <v>26</v>
      </c>
      <c r="H275" s="80">
        <v>5</v>
      </c>
      <c r="I275" s="80">
        <v>130</v>
      </c>
      <c r="J275" s="313">
        <v>26</v>
      </c>
      <c r="K275" s="313">
        <v>4</v>
      </c>
      <c r="L275" s="314">
        <f t="shared" si="6"/>
        <v>104</v>
      </c>
      <c r="M275" s="152" t="s">
        <v>414</v>
      </c>
    </row>
    <row r="276" spans="1:13">
      <c r="A276" s="80" t="s">
        <v>165</v>
      </c>
      <c r="B276" s="80">
        <v>264</v>
      </c>
      <c r="C276" s="80" t="s">
        <v>160</v>
      </c>
      <c r="D276" s="80" t="s">
        <v>646</v>
      </c>
      <c r="E276" s="80" t="s">
        <v>162</v>
      </c>
      <c r="F276" s="80" t="s">
        <v>623</v>
      </c>
      <c r="G276" s="80">
        <v>18</v>
      </c>
      <c r="H276" s="80">
        <v>5</v>
      </c>
      <c r="I276" s="80">
        <v>90</v>
      </c>
      <c r="J276" s="313">
        <v>18</v>
      </c>
      <c r="K276" s="313">
        <v>4</v>
      </c>
      <c r="L276" s="314">
        <f t="shared" si="6"/>
        <v>72</v>
      </c>
      <c r="M276" s="152" t="s">
        <v>414</v>
      </c>
    </row>
    <row r="277" spans="1:13">
      <c r="A277" s="80" t="s">
        <v>165</v>
      </c>
      <c r="B277" s="80">
        <v>265</v>
      </c>
      <c r="C277" s="80" t="s">
        <v>160</v>
      </c>
      <c r="D277" s="80" t="s">
        <v>647</v>
      </c>
      <c r="E277" s="80" t="s">
        <v>162</v>
      </c>
      <c r="F277" s="80" t="s">
        <v>611</v>
      </c>
      <c r="G277" s="80">
        <v>24</v>
      </c>
      <c r="H277" s="80">
        <v>5</v>
      </c>
      <c r="I277" s="80">
        <v>120</v>
      </c>
      <c r="J277" s="313">
        <v>24</v>
      </c>
      <c r="K277" s="313">
        <v>4</v>
      </c>
      <c r="L277" s="314">
        <f t="shared" si="6"/>
        <v>96</v>
      </c>
      <c r="M277" s="152" t="s">
        <v>414</v>
      </c>
    </row>
    <row r="278" spans="1:13">
      <c r="A278" s="80" t="s">
        <v>165</v>
      </c>
      <c r="B278" s="80">
        <v>266</v>
      </c>
      <c r="C278" s="80" t="s">
        <v>290</v>
      </c>
      <c r="D278" s="80" t="s">
        <v>648</v>
      </c>
      <c r="E278" s="80" t="s">
        <v>162</v>
      </c>
      <c r="F278" s="80" t="s">
        <v>649</v>
      </c>
      <c r="G278" s="80">
        <v>30</v>
      </c>
      <c r="H278" s="80">
        <v>5</v>
      </c>
      <c r="I278" s="80">
        <v>150</v>
      </c>
      <c r="J278" s="313">
        <v>30</v>
      </c>
      <c r="K278" s="313">
        <v>4</v>
      </c>
      <c r="L278" s="314">
        <f t="shared" si="6"/>
        <v>120</v>
      </c>
      <c r="M278" s="152" t="s">
        <v>414</v>
      </c>
    </row>
    <row r="279" spans="1:13">
      <c r="A279" s="80" t="s">
        <v>165</v>
      </c>
      <c r="B279" s="80">
        <v>267</v>
      </c>
      <c r="C279" s="80" t="s">
        <v>290</v>
      </c>
      <c r="D279" s="80" t="s">
        <v>650</v>
      </c>
      <c r="E279" s="80" t="s">
        <v>171</v>
      </c>
      <c r="F279" s="80" t="s">
        <v>651</v>
      </c>
      <c r="G279" s="80">
        <v>19</v>
      </c>
      <c r="H279" s="80">
        <v>6</v>
      </c>
      <c r="I279" s="80">
        <v>114</v>
      </c>
      <c r="J279" s="313">
        <v>19</v>
      </c>
      <c r="K279" s="313">
        <v>4</v>
      </c>
      <c r="L279" s="314">
        <f t="shared" si="6"/>
        <v>76</v>
      </c>
      <c r="M279" s="152" t="s">
        <v>303</v>
      </c>
    </row>
    <row r="280" spans="1:13">
      <c r="A280" s="80" t="s">
        <v>165</v>
      </c>
      <c r="B280" s="80">
        <v>268</v>
      </c>
      <c r="C280" s="80" t="s">
        <v>290</v>
      </c>
      <c r="D280" s="80" t="s">
        <v>652</v>
      </c>
      <c r="E280" s="80" t="s">
        <v>162</v>
      </c>
      <c r="F280" s="80" t="s">
        <v>617</v>
      </c>
      <c r="G280" s="80">
        <v>25</v>
      </c>
      <c r="H280" s="80">
        <v>5</v>
      </c>
      <c r="I280" s="80">
        <v>125</v>
      </c>
      <c r="J280" s="313">
        <v>25</v>
      </c>
      <c r="K280" s="313">
        <v>4</v>
      </c>
      <c r="L280" s="314">
        <f t="shared" si="6"/>
        <v>100</v>
      </c>
      <c r="M280" s="152" t="s">
        <v>414</v>
      </c>
    </row>
    <row r="281" spans="1:13">
      <c r="A281" s="80" t="s">
        <v>165</v>
      </c>
      <c r="B281" s="80">
        <v>269</v>
      </c>
      <c r="C281" s="80" t="s">
        <v>290</v>
      </c>
      <c r="D281" s="80" t="s">
        <v>653</v>
      </c>
      <c r="E281" s="80" t="s">
        <v>162</v>
      </c>
      <c r="F281" s="80" t="s">
        <v>623</v>
      </c>
      <c r="G281" s="80">
        <v>21</v>
      </c>
      <c r="H281" s="80">
        <v>5</v>
      </c>
      <c r="I281" s="80">
        <v>105</v>
      </c>
      <c r="J281" s="313">
        <v>21</v>
      </c>
      <c r="K281" s="313">
        <v>4</v>
      </c>
      <c r="L281" s="314">
        <f t="shared" si="6"/>
        <v>84</v>
      </c>
      <c r="M281" s="152" t="s">
        <v>414</v>
      </c>
    </row>
    <row r="282" spans="1:13">
      <c r="A282" s="80" t="s">
        <v>165</v>
      </c>
      <c r="B282" s="80">
        <v>270</v>
      </c>
      <c r="C282" s="80" t="s">
        <v>290</v>
      </c>
      <c r="D282" s="80" t="s">
        <v>654</v>
      </c>
      <c r="E282" s="80" t="s">
        <v>162</v>
      </c>
      <c r="F282" s="80" t="s">
        <v>625</v>
      </c>
      <c r="G282" s="80">
        <v>23</v>
      </c>
      <c r="H282" s="80">
        <v>5</v>
      </c>
      <c r="I282" s="80">
        <v>115</v>
      </c>
      <c r="J282" s="313">
        <v>23</v>
      </c>
      <c r="K282" s="313">
        <v>4</v>
      </c>
      <c r="L282" s="314">
        <f t="shared" si="6"/>
        <v>92</v>
      </c>
      <c r="M282" s="152" t="s">
        <v>414</v>
      </c>
    </row>
    <row r="283" spans="1:13">
      <c r="A283" s="80" t="s">
        <v>165</v>
      </c>
      <c r="B283" s="80">
        <v>271</v>
      </c>
      <c r="C283" s="80" t="s">
        <v>290</v>
      </c>
      <c r="D283" s="80" t="s">
        <v>655</v>
      </c>
      <c r="E283" s="80" t="s">
        <v>162</v>
      </c>
      <c r="F283" s="80" t="s">
        <v>611</v>
      </c>
      <c r="G283" s="80">
        <v>17</v>
      </c>
      <c r="H283" s="80">
        <v>5</v>
      </c>
      <c r="I283" s="80">
        <v>85</v>
      </c>
      <c r="J283" s="313">
        <v>17</v>
      </c>
      <c r="K283" s="313">
        <v>4</v>
      </c>
      <c r="L283" s="314">
        <f t="shared" si="6"/>
        <v>68</v>
      </c>
      <c r="M283" s="152" t="s">
        <v>414</v>
      </c>
    </row>
    <row r="284" spans="1:13">
      <c r="A284" s="80" t="s">
        <v>165</v>
      </c>
      <c r="B284" s="80">
        <v>272</v>
      </c>
      <c r="C284" s="80" t="s">
        <v>290</v>
      </c>
      <c r="D284" s="80" t="s">
        <v>656</v>
      </c>
      <c r="E284" s="80" t="s">
        <v>380</v>
      </c>
      <c r="F284" s="80" t="s">
        <v>520</v>
      </c>
      <c r="G284" s="80">
        <v>26</v>
      </c>
      <c r="H284" s="80">
        <v>7</v>
      </c>
      <c r="I284" s="80">
        <v>182</v>
      </c>
      <c r="J284" s="313">
        <v>26</v>
      </c>
      <c r="K284" s="313">
        <v>4</v>
      </c>
      <c r="L284" s="314">
        <f t="shared" si="6"/>
        <v>104</v>
      </c>
      <c r="M284" s="152" t="s">
        <v>391</v>
      </c>
    </row>
    <row r="285" spans="1:13">
      <c r="A285" s="80" t="s">
        <v>165</v>
      </c>
      <c r="B285" s="80">
        <v>273</v>
      </c>
      <c r="C285" s="80" t="s">
        <v>290</v>
      </c>
      <c r="D285" s="80" t="s">
        <v>657</v>
      </c>
      <c r="E285" s="80" t="s">
        <v>162</v>
      </c>
      <c r="F285" s="80" t="s">
        <v>632</v>
      </c>
      <c r="G285" s="80">
        <v>10</v>
      </c>
      <c r="H285" s="80">
        <v>5</v>
      </c>
      <c r="I285" s="80">
        <v>50</v>
      </c>
      <c r="J285" s="313">
        <v>10</v>
      </c>
      <c r="K285" s="313">
        <v>4</v>
      </c>
      <c r="L285" s="314">
        <f t="shared" si="6"/>
        <v>40</v>
      </c>
      <c r="M285" s="152" t="s">
        <v>414</v>
      </c>
    </row>
    <row r="286" spans="1:13">
      <c r="A286" s="80" t="s">
        <v>165</v>
      </c>
      <c r="B286" s="80">
        <v>274</v>
      </c>
      <c r="C286" s="80" t="s">
        <v>290</v>
      </c>
      <c r="D286" s="80" t="s">
        <v>658</v>
      </c>
      <c r="E286" s="80" t="s">
        <v>162</v>
      </c>
      <c r="F286" s="80" t="s">
        <v>659</v>
      </c>
      <c r="G286" s="80">
        <v>22</v>
      </c>
      <c r="H286" s="80">
        <v>5</v>
      </c>
      <c r="I286" s="80">
        <v>110</v>
      </c>
      <c r="J286" s="313">
        <v>22</v>
      </c>
      <c r="K286" s="313">
        <v>4</v>
      </c>
      <c r="L286" s="314">
        <f t="shared" si="6"/>
        <v>88</v>
      </c>
      <c r="M286" s="152" t="s">
        <v>414</v>
      </c>
    </row>
    <row r="287" spans="1:13">
      <c r="A287" s="80" t="s">
        <v>165</v>
      </c>
      <c r="B287" s="80">
        <v>275</v>
      </c>
      <c r="C287" s="80" t="s">
        <v>290</v>
      </c>
      <c r="D287" s="80" t="s">
        <v>660</v>
      </c>
      <c r="E287" s="80" t="s">
        <v>162</v>
      </c>
      <c r="F287" s="80" t="s">
        <v>629</v>
      </c>
      <c r="G287" s="80">
        <v>24</v>
      </c>
      <c r="H287" s="80">
        <v>5</v>
      </c>
      <c r="I287" s="80">
        <v>120</v>
      </c>
      <c r="J287" s="313">
        <v>24</v>
      </c>
      <c r="K287" s="313">
        <v>4</v>
      </c>
      <c r="L287" s="314">
        <f t="shared" si="6"/>
        <v>96</v>
      </c>
      <c r="M287" s="152" t="s">
        <v>414</v>
      </c>
    </row>
    <row r="288" spans="1:13">
      <c r="A288" s="80" t="s">
        <v>165</v>
      </c>
      <c r="B288" s="80">
        <v>276</v>
      </c>
      <c r="C288" s="80" t="s">
        <v>290</v>
      </c>
      <c r="D288" s="80" t="s">
        <v>661</v>
      </c>
      <c r="E288" s="80" t="s">
        <v>162</v>
      </c>
      <c r="F288" s="80" t="s">
        <v>515</v>
      </c>
      <c r="G288" s="80">
        <v>12</v>
      </c>
      <c r="H288" s="80">
        <v>5</v>
      </c>
      <c r="I288" s="80">
        <v>60</v>
      </c>
      <c r="J288" s="313">
        <v>12</v>
      </c>
      <c r="K288" s="313">
        <v>4</v>
      </c>
      <c r="L288" s="314">
        <f t="shared" si="6"/>
        <v>48</v>
      </c>
      <c r="M288" s="152" t="s">
        <v>414</v>
      </c>
    </row>
    <row r="289" spans="1:13">
      <c r="A289" s="80" t="s">
        <v>165</v>
      </c>
      <c r="B289" s="80">
        <v>277</v>
      </c>
      <c r="C289" s="80" t="s">
        <v>290</v>
      </c>
      <c r="D289" s="80" t="s">
        <v>662</v>
      </c>
      <c r="E289" s="80" t="s">
        <v>162</v>
      </c>
      <c r="F289" s="80" t="s">
        <v>663</v>
      </c>
      <c r="G289" s="80">
        <v>26</v>
      </c>
      <c r="H289" s="80">
        <v>5</v>
      </c>
      <c r="I289" s="80">
        <v>130</v>
      </c>
      <c r="J289" s="313">
        <v>26</v>
      </c>
      <c r="K289" s="313">
        <v>4</v>
      </c>
      <c r="L289" s="314">
        <f t="shared" si="6"/>
        <v>104</v>
      </c>
      <c r="M289" s="152" t="s">
        <v>414</v>
      </c>
    </row>
    <row r="290" spans="1:13">
      <c r="A290" s="80" t="s">
        <v>165</v>
      </c>
      <c r="B290" s="80">
        <v>278</v>
      </c>
      <c r="C290" s="80" t="s">
        <v>290</v>
      </c>
      <c r="D290" s="80" t="s">
        <v>664</v>
      </c>
      <c r="E290" s="80" t="s">
        <v>162</v>
      </c>
      <c r="F290" s="80" t="s">
        <v>606</v>
      </c>
      <c r="G290" s="80">
        <v>32</v>
      </c>
      <c r="H290" s="80">
        <v>5</v>
      </c>
      <c r="I290" s="80">
        <v>160</v>
      </c>
      <c r="J290" s="313">
        <v>32</v>
      </c>
      <c r="K290" s="313">
        <v>4</v>
      </c>
      <c r="L290" s="314">
        <f t="shared" si="6"/>
        <v>128</v>
      </c>
      <c r="M290" s="152" t="s">
        <v>414</v>
      </c>
    </row>
    <row r="291" spans="1:13">
      <c r="A291" s="80" t="s">
        <v>165</v>
      </c>
      <c r="B291" s="80">
        <v>279</v>
      </c>
      <c r="C291" s="80" t="s">
        <v>290</v>
      </c>
      <c r="D291" s="80" t="s">
        <v>665</v>
      </c>
      <c r="E291" s="80" t="s">
        <v>162</v>
      </c>
      <c r="F291" s="80" t="s">
        <v>569</v>
      </c>
      <c r="G291" s="80">
        <v>25</v>
      </c>
      <c r="H291" s="80">
        <v>7</v>
      </c>
      <c r="I291" s="80">
        <v>175</v>
      </c>
      <c r="J291" s="313">
        <v>25</v>
      </c>
      <c r="K291" s="313">
        <v>4</v>
      </c>
      <c r="L291" s="314">
        <f t="shared" si="6"/>
        <v>100</v>
      </c>
      <c r="M291" s="152" t="s">
        <v>391</v>
      </c>
    </row>
    <row r="292" spans="1:13">
      <c r="A292" s="80" t="s">
        <v>165</v>
      </c>
      <c r="B292" s="80">
        <v>280</v>
      </c>
      <c r="C292" s="80" t="s">
        <v>290</v>
      </c>
      <c r="D292" s="80" t="s">
        <v>666</v>
      </c>
      <c r="E292" s="80" t="s">
        <v>380</v>
      </c>
      <c r="F292" s="80" t="s">
        <v>667</v>
      </c>
      <c r="G292" s="80">
        <v>24</v>
      </c>
      <c r="H292" s="80">
        <v>9</v>
      </c>
      <c r="I292" s="80">
        <v>216</v>
      </c>
      <c r="J292" s="313">
        <v>24</v>
      </c>
      <c r="K292" s="313">
        <v>4</v>
      </c>
      <c r="L292" s="314">
        <f t="shared" si="6"/>
        <v>96</v>
      </c>
      <c r="M292" s="152" t="s">
        <v>405</v>
      </c>
    </row>
    <row r="293" spans="1:13">
      <c r="A293" s="80" t="s">
        <v>165</v>
      </c>
      <c r="B293" s="80">
        <v>281</v>
      </c>
      <c r="C293" s="80" t="s">
        <v>290</v>
      </c>
      <c r="D293" s="80" t="s">
        <v>668</v>
      </c>
      <c r="E293" s="80" t="s">
        <v>162</v>
      </c>
      <c r="F293" s="80" t="s">
        <v>623</v>
      </c>
      <c r="G293" s="80">
        <v>28</v>
      </c>
      <c r="H293" s="80">
        <v>5</v>
      </c>
      <c r="I293" s="80">
        <v>140</v>
      </c>
      <c r="J293" s="313">
        <v>28</v>
      </c>
      <c r="K293" s="313">
        <v>4</v>
      </c>
      <c r="L293" s="314">
        <f t="shared" si="6"/>
        <v>112</v>
      </c>
      <c r="M293" s="152" t="s">
        <v>414</v>
      </c>
    </row>
    <row r="294" spans="1:13">
      <c r="A294" s="80" t="s">
        <v>165</v>
      </c>
      <c r="B294" s="80">
        <v>282</v>
      </c>
      <c r="C294" s="80" t="s">
        <v>290</v>
      </c>
      <c r="D294" s="80" t="s">
        <v>669</v>
      </c>
      <c r="E294" s="80" t="s">
        <v>162</v>
      </c>
      <c r="F294" s="80" t="s">
        <v>670</v>
      </c>
      <c r="G294" s="80">
        <v>31</v>
      </c>
      <c r="H294" s="80">
        <v>5</v>
      </c>
      <c r="I294" s="80">
        <v>155</v>
      </c>
      <c r="J294" s="313">
        <v>31</v>
      </c>
      <c r="K294" s="313">
        <v>4</v>
      </c>
      <c r="L294" s="314">
        <f t="shared" si="6"/>
        <v>124</v>
      </c>
      <c r="M294" s="152" t="s">
        <v>414</v>
      </c>
    </row>
    <row r="295" spans="1:13">
      <c r="A295" s="80" t="s">
        <v>165</v>
      </c>
      <c r="B295" s="80">
        <v>283</v>
      </c>
      <c r="C295" s="80" t="s">
        <v>290</v>
      </c>
      <c r="D295" s="80" t="s">
        <v>671</v>
      </c>
      <c r="E295" s="80" t="s">
        <v>162</v>
      </c>
      <c r="F295" s="80" t="s">
        <v>672</v>
      </c>
      <c r="G295" s="80">
        <v>19</v>
      </c>
      <c r="H295" s="80">
        <v>5</v>
      </c>
      <c r="I295" s="80">
        <v>95</v>
      </c>
      <c r="J295" s="313">
        <v>19</v>
      </c>
      <c r="K295" s="313">
        <v>4</v>
      </c>
      <c r="L295" s="314">
        <f t="shared" si="6"/>
        <v>76</v>
      </c>
      <c r="M295" s="152" t="s">
        <v>414</v>
      </c>
    </row>
    <row r="296" spans="1:13">
      <c r="A296" s="80" t="s">
        <v>165</v>
      </c>
      <c r="B296" s="80">
        <v>284</v>
      </c>
      <c r="C296" s="80" t="s">
        <v>290</v>
      </c>
      <c r="D296" s="80" t="s">
        <v>673</v>
      </c>
      <c r="E296" s="80" t="s">
        <v>162</v>
      </c>
      <c r="F296" s="80" t="s">
        <v>541</v>
      </c>
      <c r="G296" s="80">
        <v>32</v>
      </c>
      <c r="H296" s="80">
        <v>7</v>
      </c>
      <c r="I296" s="80">
        <v>224</v>
      </c>
      <c r="J296" s="313">
        <v>32</v>
      </c>
      <c r="K296" s="313">
        <v>4</v>
      </c>
      <c r="L296" s="314">
        <f t="shared" si="6"/>
        <v>128</v>
      </c>
      <c r="M296" s="152" t="s">
        <v>391</v>
      </c>
    </row>
    <row r="297" spans="1:13">
      <c r="A297" s="80" t="s">
        <v>165</v>
      </c>
      <c r="B297" s="80">
        <v>285</v>
      </c>
      <c r="C297" s="80" t="s">
        <v>290</v>
      </c>
      <c r="D297" s="80" t="s">
        <v>674</v>
      </c>
      <c r="E297" s="80" t="s">
        <v>162</v>
      </c>
      <c r="F297" s="80" t="s">
        <v>627</v>
      </c>
      <c r="G297" s="80">
        <v>25</v>
      </c>
      <c r="H297" s="80">
        <v>5</v>
      </c>
      <c r="I297" s="80">
        <v>125</v>
      </c>
      <c r="J297" s="313">
        <v>25</v>
      </c>
      <c r="K297" s="313">
        <v>4</v>
      </c>
      <c r="L297" s="314">
        <f t="shared" si="6"/>
        <v>100</v>
      </c>
      <c r="M297" s="152" t="s">
        <v>414</v>
      </c>
    </row>
    <row r="298" spans="1:13">
      <c r="A298" s="80" t="s">
        <v>165</v>
      </c>
      <c r="B298" s="80">
        <v>286</v>
      </c>
      <c r="C298" s="80" t="s">
        <v>290</v>
      </c>
      <c r="D298" s="80" t="s">
        <v>675</v>
      </c>
      <c r="E298" s="80" t="s">
        <v>380</v>
      </c>
      <c r="F298" s="80" t="s">
        <v>676</v>
      </c>
      <c r="G298" s="80">
        <v>21</v>
      </c>
      <c r="H298" s="80">
        <v>9</v>
      </c>
      <c r="I298" s="191">
        <v>189</v>
      </c>
      <c r="J298" s="313">
        <v>0</v>
      </c>
      <c r="K298" s="313">
        <v>0</v>
      </c>
      <c r="L298" s="314">
        <f t="shared" si="6"/>
        <v>0</v>
      </c>
      <c r="M298" s="170" t="s">
        <v>144</v>
      </c>
    </row>
    <row r="299" spans="1:13">
      <c r="A299" s="80" t="s">
        <v>165</v>
      </c>
      <c r="B299" s="80">
        <v>287</v>
      </c>
      <c r="C299" s="80" t="s">
        <v>290</v>
      </c>
      <c r="D299" s="80" t="s">
        <v>677</v>
      </c>
      <c r="E299" s="80" t="s">
        <v>162</v>
      </c>
      <c r="F299" s="80" t="s">
        <v>663</v>
      </c>
      <c r="G299" s="80">
        <v>20</v>
      </c>
      <c r="H299" s="80">
        <v>5</v>
      </c>
      <c r="I299" s="80">
        <v>100</v>
      </c>
      <c r="J299" s="313">
        <v>20</v>
      </c>
      <c r="K299" s="313">
        <v>4</v>
      </c>
      <c r="L299" s="314">
        <f t="shared" si="6"/>
        <v>80</v>
      </c>
      <c r="M299" s="152" t="s">
        <v>414</v>
      </c>
    </row>
    <row r="300" spans="1:13">
      <c r="A300" s="80" t="s">
        <v>165</v>
      </c>
      <c r="B300" s="80">
        <v>288</v>
      </c>
      <c r="C300" s="80" t="s">
        <v>290</v>
      </c>
      <c r="D300" s="80" t="s">
        <v>678</v>
      </c>
      <c r="E300" s="80" t="s">
        <v>162</v>
      </c>
      <c r="F300" s="80" t="s">
        <v>581</v>
      </c>
      <c r="G300" s="80">
        <v>32</v>
      </c>
      <c r="H300" s="80">
        <v>7</v>
      </c>
      <c r="I300" s="191">
        <v>224</v>
      </c>
      <c r="J300" s="313">
        <v>0</v>
      </c>
      <c r="K300" s="313">
        <v>0</v>
      </c>
      <c r="L300" s="314">
        <f t="shared" si="6"/>
        <v>0</v>
      </c>
      <c r="M300" s="170" t="s">
        <v>144</v>
      </c>
    </row>
    <row r="301" spans="1:13">
      <c r="A301" s="80" t="s">
        <v>165</v>
      </c>
      <c r="B301" s="80">
        <v>289</v>
      </c>
      <c r="C301" s="80" t="s">
        <v>290</v>
      </c>
      <c r="D301" s="80" t="s">
        <v>679</v>
      </c>
      <c r="E301" s="80" t="s">
        <v>162</v>
      </c>
      <c r="F301" s="80" t="s">
        <v>680</v>
      </c>
      <c r="G301" s="80">
        <v>20</v>
      </c>
      <c r="H301" s="80">
        <v>5</v>
      </c>
      <c r="I301" s="80">
        <v>100</v>
      </c>
      <c r="J301" s="313">
        <v>20</v>
      </c>
      <c r="K301" s="313">
        <v>4</v>
      </c>
      <c r="L301" s="314">
        <f t="shared" si="6"/>
        <v>80</v>
      </c>
      <c r="M301" s="152" t="s">
        <v>414</v>
      </c>
    </row>
    <row r="302" spans="1:13">
      <c r="A302" s="80" t="s">
        <v>165</v>
      </c>
      <c r="B302" s="80">
        <v>290</v>
      </c>
      <c r="C302" s="80" t="s">
        <v>290</v>
      </c>
      <c r="D302" s="80" t="s">
        <v>681</v>
      </c>
      <c r="E302" s="80" t="s">
        <v>380</v>
      </c>
      <c r="F302" s="80" t="s">
        <v>682</v>
      </c>
      <c r="G302" s="80">
        <v>33</v>
      </c>
      <c r="H302" s="80">
        <v>9</v>
      </c>
      <c r="I302" s="80">
        <v>297</v>
      </c>
      <c r="J302" s="313">
        <v>33</v>
      </c>
      <c r="K302" s="313">
        <v>4</v>
      </c>
      <c r="L302" s="314">
        <f t="shared" si="6"/>
        <v>132</v>
      </c>
      <c r="M302" s="152" t="s">
        <v>405</v>
      </c>
    </row>
    <row r="303" spans="1:13">
      <c r="A303" s="80" t="s">
        <v>165</v>
      </c>
      <c r="B303" s="80">
        <v>291</v>
      </c>
      <c r="C303" s="80" t="s">
        <v>290</v>
      </c>
      <c r="D303" s="80" t="s">
        <v>683</v>
      </c>
      <c r="E303" s="80" t="s">
        <v>171</v>
      </c>
      <c r="F303" s="80" t="s">
        <v>684</v>
      </c>
      <c r="G303" s="80">
        <v>19</v>
      </c>
      <c r="H303" s="80">
        <v>7</v>
      </c>
      <c r="I303" s="80">
        <v>133</v>
      </c>
      <c r="J303" s="313">
        <v>19</v>
      </c>
      <c r="K303" s="313">
        <v>4</v>
      </c>
      <c r="L303" s="314">
        <f t="shared" si="6"/>
        <v>76</v>
      </c>
      <c r="M303" s="152" t="s">
        <v>391</v>
      </c>
    </row>
    <row r="304" spans="1:13">
      <c r="A304" s="80" t="s">
        <v>165</v>
      </c>
      <c r="B304" s="80">
        <v>292</v>
      </c>
      <c r="C304" s="80" t="s">
        <v>290</v>
      </c>
      <c r="D304" s="80" t="s">
        <v>685</v>
      </c>
      <c r="E304" s="80" t="s">
        <v>380</v>
      </c>
      <c r="F304" s="80" t="s">
        <v>686</v>
      </c>
      <c r="G304" s="80">
        <v>18</v>
      </c>
      <c r="H304" s="80">
        <v>10</v>
      </c>
      <c r="I304" s="80">
        <v>180</v>
      </c>
      <c r="J304" s="313">
        <v>18</v>
      </c>
      <c r="K304" s="313">
        <v>4</v>
      </c>
      <c r="L304" s="314">
        <f t="shared" si="6"/>
        <v>72</v>
      </c>
      <c r="M304" s="152" t="s">
        <v>576</v>
      </c>
    </row>
    <row r="305" spans="1:13">
      <c r="A305" s="80" t="s">
        <v>165</v>
      </c>
      <c r="B305" s="80">
        <v>293</v>
      </c>
      <c r="C305" s="80" t="s">
        <v>290</v>
      </c>
      <c r="D305" s="80" t="s">
        <v>687</v>
      </c>
      <c r="E305" s="80" t="s">
        <v>380</v>
      </c>
      <c r="F305" s="80" t="s">
        <v>688</v>
      </c>
      <c r="G305" s="80">
        <v>12</v>
      </c>
      <c r="H305" s="80">
        <v>9</v>
      </c>
      <c r="I305" s="80">
        <v>108</v>
      </c>
      <c r="J305" s="313">
        <v>12</v>
      </c>
      <c r="K305" s="313">
        <v>4</v>
      </c>
      <c r="L305" s="314">
        <f t="shared" si="6"/>
        <v>48</v>
      </c>
      <c r="M305" s="152" t="s">
        <v>405</v>
      </c>
    </row>
    <row r="306" spans="1:13">
      <c r="A306" s="80" t="s">
        <v>165</v>
      </c>
      <c r="B306" s="80">
        <v>294</v>
      </c>
      <c r="C306" s="80" t="s">
        <v>290</v>
      </c>
      <c r="D306" s="80" t="s">
        <v>689</v>
      </c>
      <c r="E306" s="80" t="s">
        <v>380</v>
      </c>
      <c r="F306" s="80" t="s">
        <v>690</v>
      </c>
      <c r="G306" s="80">
        <v>18</v>
      </c>
      <c r="H306" s="80">
        <v>10</v>
      </c>
      <c r="I306" s="80">
        <v>180</v>
      </c>
      <c r="J306" s="313">
        <v>18</v>
      </c>
      <c r="K306" s="313">
        <v>4</v>
      </c>
      <c r="L306" s="314">
        <f t="shared" si="6"/>
        <v>72</v>
      </c>
      <c r="M306" s="152" t="s">
        <v>576</v>
      </c>
    </row>
    <row r="307" spans="1:13">
      <c r="A307" s="80" t="s">
        <v>165</v>
      </c>
      <c r="B307" s="80">
        <v>295</v>
      </c>
      <c r="C307" s="80" t="s">
        <v>290</v>
      </c>
      <c r="D307" s="80" t="s">
        <v>691</v>
      </c>
      <c r="E307" s="80" t="s">
        <v>162</v>
      </c>
      <c r="F307" s="80" t="s">
        <v>684</v>
      </c>
      <c r="G307" s="80">
        <v>26</v>
      </c>
      <c r="H307" s="80">
        <v>7</v>
      </c>
      <c r="I307" s="80">
        <v>182</v>
      </c>
      <c r="J307" s="313">
        <v>26</v>
      </c>
      <c r="K307" s="313">
        <v>4</v>
      </c>
      <c r="L307" s="314">
        <f t="shared" si="6"/>
        <v>104</v>
      </c>
      <c r="M307" s="152" t="s">
        <v>391</v>
      </c>
    </row>
    <row r="308" spans="1:13">
      <c r="A308" s="80" t="s">
        <v>165</v>
      </c>
      <c r="B308" s="80">
        <v>296</v>
      </c>
      <c r="C308" s="80" t="s">
        <v>290</v>
      </c>
      <c r="D308" s="80" t="s">
        <v>692</v>
      </c>
      <c r="E308" s="80" t="s">
        <v>171</v>
      </c>
      <c r="F308" s="80" t="s">
        <v>693</v>
      </c>
      <c r="G308" s="80">
        <v>8</v>
      </c>
      <c r="H308" s="80">
        <v>6</v>
      </c>
      <c r="I308" s="80">
        <v>48</v>
      </c>
      <c r="J308" s="313">
        <v>8</v>
      </c>
      <c r="K308" s="313">
        <v>4</v>
      </c>
      <c r="L308" s="314">
        <f t="shared" si="6"/>
        <v>32</v>
      </c>
      <c r="M308" s="152" t="s">
        <v>303</v>
      </c>
    </row>
    <row r="309" spans="1:13">
      <c r="A309" s="80" t="s">
        <v>165</v>
      </c>
      <c r="B309" s="80">
        <v>297</v>
      </c>
      <c r="C309" s="80" t="s">
        <v>290</v>
      </c>
      <c r="D309" s="80" t="s">
        <v>694</v>
      </c>
      <c r="E309" s="80" t="s">
        <v>162</v>
      </c>
      <c r="F309" s="80" t="s">
        <v>617</v>
      </c>
      <c r="G309" s="80">
        <v>32</v>
      </c>
      <c r="H309" s="80">
        <v>5</v>
      </c>
      <c r="I309" s="80">
        <v>160</v>
      </c>
      <c r="J309" s="313">
        <v>32</v>
      </c>
      <c r="K309" s="313">
        <v>4</v>
      </c>
      <c r="L309" s="314">
        <f t="shared" si="6"/>
        <v>128</v>
      </c>
      <c r="M309" s="152" t="s">
        <v>414</v>
      </c>
    </row>
    <row r="310" spans="1:13">
      <c r="A310" s="80" t="s">
        <v>165</v>
      </c>
      <c r="B310" s="80">
        <v>298</v>
      </c>
      <c r="C310" s="80" t="s">
        <v>290</v>
      </c>
      <c r="D310" s="80" t="s">
        <v>695</v>
      </c>
      <c r="E310" s="80" t="s">
        <v>162</v>
      </c>
      <c r="F310" s="80" t="s">
        <v>450</v>
      </c>
      <c r="G310" s="80">
        <v>17</v>
      </c>
      <c r="H310" s="80">
        <v>5</v>
      </c>
      <c r="I310" s="80">
        <v>85</v>
      </c>
      <c r="J310" s="313">
        <v>17</v>
      </c>
      <c r="K310" s="313">
        <v>4</v>
      </c>
      <c r="L310" s="314">
        <f t="shared" si="6"/>
        <v>68</v>
      </c>
      <c r="M310" s="152" t="s">
        <v>414</v>
      </c>
    </row>
    <row r="311" spans="1:13">
      <c r="A311" s="80" t="s">
        <v>165</v>
      </c>
      <c r="B311" s="80">
        <v>299</v>
      </c>
      <c r="C311" s="80" t="s">
        <v>290</v>
      </c>
      <c r="D311" s="80" t="s">
        <v>696</v>
      </c>
      <c r="E311" s="80" t="s">
        <v>162</v>
      </c>
      <c r="F311" s="80" t="s">
        <v>642</v>
      </c>
      <c r="G311" s="80">
        <v>23</v>
      </c>
      <c r="H311" s="80">
        <v>5</v>
      </c>
      <c r="I311" s="80">
        <v>115</v>
      </c>
      <c r="J311" s="313">
        <v>23</v>
      </c>
      <c r="K311" s="313">
        <v>4</v>
      </c>
      <c r="L311" s="314">
        <f t="shared" si="6"/>
        <v>92</v>
      </c>
      <c r="M311" s="152" t="s">
        <v>414</v>
      </c>
    </row>
    <row r="312" spans="1:13">
      <c r="A312" s="80" t="s">
        <v>165</v>
      </c>
      <c r="B312" s="80">
        <v>300</v>
      </c>
      <c r="C312" s="80" t="s">
        <v>290</v>
      </c>
      <c r="D312" s="80" t="s">
        <v>697</v>
      </c>
      <c r="E312" s="80" t="s">
        <v>162</v>
      </c>
      <c r="F312" s="80" t="s">
        <v>659</v>
      </c>
      <c r="G312" s="80">
        <v>27</v>
      </c>
      <c r="H312" s="80">
        <v>5</v>
      </c>
      <c r="I312" s="80">
        <v>135</v>
      </c>
      <c r="J312" s="313">
        <v>27</v>
      </c>
      <c r="K312" s="313">
        <v>4</v>
      </c>
      <c r="L312" s="314">
        <f t="shared" si="6"/>
        <v>108</v>
      </c>
      <c r="M312" s="152" t="s">
        <v>414</v>
      </c>
    </row>
    <row r="313" spans="1:13">
      <c r="A313" s="80" t="s">
        <v>165</v>
      </c>
      <c r="B313" s="80">
        <v>301</v>
      </c>
      <c r="C313" s="80" t="s">
        <v>290</v>
      </c>
      <c r="D313" s="80" t="s">
        <v>698</v>
      </c>
      <c r="E313" s="80" t="s">
        <v>162</v>
      </c>
      <c r="F313" s="80" t="s">
        <v>620</v>
      </c>
      <c r="G313" s="80">
        <v>19</v>
      </c>
      <c r="H313" s="80">
        <v>5</v>
      </c>
      <c r="I313" s="80">
        <v>95</v>
      </c>
      <c r="J313" s="313">
        <v>19</v>
      </c>
      <c r="K313" s="313">
        <v>4</v>
      </c>
      <c r="L313" s="314">
        <f t="shared" si="6"/>
        <v>76</v>
      </c>
      <c r="M313" s="152" t="s">
        <v>414</v>
      </c>
    </row>
    <row r="314" spans="1:13">
      <c r="A314" s="80" t="s">
        <v>165</v>
      </c>
      <c r="B314" s="80">
        <v>302</v>
      </c>
      <c r="C314" s="80" t="s">
        <v>290</v>
      </c>
      <c r="D314" s="80" t="s">
        <v>699</v>
      </c>
      <c r="E314" s="80" t="s">
        <v>162</v>
      </c>
      <c r="F314" s="80" t="s">
        <v>700</v>
      </c>
      <c r="G314" s="80">
        <v>18</v>
      </c>
      <c r="H314" s="80">
        <v>7</v>
      </c>
      <c r="I314" s="80">
        <v>126</v>
      </c>
      <c r="J314" s="313">
        <v>18</v>
      </c>
      <c r="K314" s="313">
        <v>4</v>
      </c>
      <c r="L314" s="314">
        <f t="shared" si="6"/>
        <v>72</v>
      </c>
      <c r="M314" s="152" t="s">
        <v>391</v>
      </c>
    </row>
    <row r="315" spans="1:13">
      <c r="A315" s="80" t="s">
        <v>165</v>
      </c>
      <c r="B315" s="80">
        <v>303</v>
      </c>
      <c r="C315" s="80" t="s">
        <v>290</v>
      </c>
      <c r="D315" s="80" t="s">
        <v>701</v>
      </c>
      <c r="E315" s="80" t="s">
        <v>380</v>
      </c>
      <c r="F315" s="80" t="s">
        <v>702</v>
      </c>
      <c r="G315" s="80">
        <v>17</v>
      </c>
      <c r="H315" s="80">
        <v>9</v>
      </c>
      <c r="I315" s="80">
        <v>153</v>
      </c>
      <c r="J315" s="313">
        <v>17</v>
      </c>
      <c r="K315" s="313">
        <v>4</v>
      </c>
      <c r="L315" s="314">
        <f t="shared" si="6"/>
        <v>68</v>
      </c>
      <c r="M315" s="152" t="s">
        <v>405</v>
      </c>
    </row>
    <row r="316" spans="1:13">
      <c r="A316" s="80" t="s">
        <v>165</v>
      </c>
      <c r="B316" s="80">
        <v>304</v>
      </c>
      <c r="C316" s="80" t="s">
        <v>290</v>
      </c>
      <c r="D316" s="80" t="s">
        <v>703</v>
      </c>
      <c r="E316" s="80" t="s">
        <v>162</v>
      </c>
      <c r="F316" s="80" t="s">
        <v>606</v>
      </c>
      <c r="G316" s="80">
        <v>24</v>
      </c>
      <c r="H316" s="80">
        <v>5</v>
      </c>
      <c r="I316" s="80">
        <v>120</v>
      </c>
      <c r="J316" s="313">
        <v>24</v>
      </c>
      <c r="K316" s="313">
        <v>4</v>
      </c>
      <c r="L316" s="314">
        <f t="shared" si="6"/>
        <v>96</v>
      </c>
      <c r="M316" s="152" t="s">
        <v>414</v>
      </c>
    </row>
    <row r="317" spans="1:13">
      <c r="A317" s="80" t="s">
        <v>165</v>
      </c>
      <c r="B317" s="80">
        <v>305</v>
      </c>
      <c r="C317" s="80" t="s">
        <v>290</v>
      </c>
      <c r="D317" s="80" t="s">
        <v>704</v>
      </c>
      <c r="E317" s="80" t="s">
        <v>380</v>
      </c>
      <c r="F317" s="80" t="s">
        <v>565</v>
      </c>
      <c r="G317" s="80">
        <v>29</v>
      </c>
      <c r="H317" s="80">
        <v>9</v>
      </c>
      <c r="I317" s="80">
        <v>261</v>
      </c>
      <c r="J317" s="313">
        <v>29</v>
      </c>
      <c r="K317" s="313">
        <v>4</v>
      </c>
      <c r="L317" s="314">
        <f t="shared" si="6"/>
        <v>116</v>
      </c>
      <c r="M317" s="152" t="s">
        <v>405</v>
      </c>
    </row>
    <row r="318" spans="1:13">
      <c r="A318" s="80" t="s">
        <v>165</v>
      </c>
      <c r="B318" s="80">
        <v>306</v>
      </c>
      <c r="C318" s="80" t="s">
        <v>290</v>
      </c>
      <c r="D318" s="80" t="s">
        <v>705</v>
      </c>
      <c r="E318" s="80" t="s">
        <v>162</v>
      </c>
      <c r="F318" s="80" t="s">
        <v>670</v>
      </c>
      <c r="G318" s="80">
        <v>28</v>
      </c>
      <c r="H318" s="80">
        <v>5</v>
      </c>
      <c r="I318" s="80">
        <v>140</v>
      </c>
      <c r="J318" s="313">
        <v>28</v>
      </c>
      <c r="K318" s="313">
        <v>4</v>
      </c>
      <c r="L318" s="314">
        <f t="shared" si="6"/>
        <v>112</v>
      </c>
      <c r="M318" s="152" t="s">
        <v>414</v>
      </c>
    </row>
    <row r="319" spans="1:13">
      <c r="A319" s="80" t="s">
        <v>165</v>
      </c>
      <c r="B319" s="80">
        <v>307</v>
      </c>
      <c r="C319" s="80" t="s">
        <v>290</v>
      </c>
      <c r="D319" s="80" t="s">
        <v>706</v>
      </c>
      <c r="E319" s="80" t="s">
        <v>162</v>
      </c>
      <c r="F319" s="80" t="s">
        <v>670</v>
      </c>
      <c r="G319" s="80">
        <v>28</v>
      </c>
      <c r="H319" s="80">
        <v>5</v>
      </c>
      <c r="I319" s="80">
        <v>140</v>
      </c>
      <c r="J319" s="313">
        <v>28</v>
      </c>
      <c r="K319" s="313">
        <v>4</v>
      </c>
      <c r="L319" s="314">
        <f t="shared" si="6"/>
        <v>112</v>
      </c>
      <c r="M319" s="152" t="s">
        <v>414</v>
      </c>
    </row>
    <row r="320" spans="1:13">
      <c r="A320" s="80" t="s">
        <v>165</v>
      </c>
      <c r="B320" s="80">
        <v>308</v>
      </c>
      <c r="C320" s="80" t="s">
        <v>290</v>
      </c>
      <c r="D320" s="80" t="s">
        <v>707</v>
      </c>
      <c r="E320" s="318" t="s">
        <v>380</v>
      </c>
      <c r="F320" s="80" t="s">
        <v>708</v>
      </c>
      <c r="G320" s="80">
        <v>14</v>
      </c>
      <c r="H320" s="80">
        <v>9</v>
      </c>
      <c r="I320" s="80">
        <v>126</v>
      </c>
      <c r="J320" s="313">
        <v>14</v>
      </c>
      <c r="K320" s="313">
        <v>4</v>
      </c>
      <c r="L320" s="314">
        <f t="shared" si="6"/>
        <v>56</v>
      </c>
      <c r="M320" s="152" t="s">
        <v>405</v>
      </c>
    </row>
    <row r="321" spans="1:13">
      <c r="A321" s="80" t="s">
        <v>165</v>
      </c>
      <c r="B321" s="80">
        <v>309</v>
      </c>
      <c r="C321" s="80" t="s">
        <v>290</v>
      </c>
      <c r="D321" s="80" t="s">
        <v>709</v>
      </c>
      <c r="E321" s="80" t="s">
        <v>162</v>
      </c>
      <c r="F321" s="80" t="s">
        <v>672</v>
      </c>
      <c r="G321" s="80">
        <v>20</v>
      </c>
      <c r="H321" s="80">
        <v>5</v>
      </c>
      <c r="I321" s="80">
        <v>100</v>
      </c>
      <c r="J321" s="313">
        <v>20</v>
      </c>
      <c r="K321" s="313">
        <v>4</v>
      </c>
      <c r="L321" s="314">
        <f t="shared" si="6"/>
        <v>80</v>
      </c>
      <c r="M321" s="152" t="s">
        <v>414</v>
      </c>
    </row>
    <row r="322" spans="1:13">
      <c r="A322" s="80" t="s">
        <v>165</v>
      </c>
      <c r="B322" s="80">
        <v>310</v>
      </c>
      <c r="C322" s="80" t="s">
        <v>290</v>
      </c>
      <c r="D322" s="80" t="s">
        <v>710</v>
      </c>
      <c r="E322" s="80" t="s">
        <v>380</v>
      </c>
      <c r="F322" s="80" t="s">
        <v>711</v>
      </c>
      <c r="G322" s="80">
        <v>19</v>
      </c>
      <c r="H322" s="80">
        <v>9</v>
      </c>
      <c r="I322" s="80">
        <v>171</v>
      </c>
      <c r="J322" s="313">
        <v>19</v>
      </c>
      <c r="K322" s="313">
        <v>4</v>
      </c>
      <c r="L322" s="314">
        <f t="shared" si="6"/>
        <v>76</v>
      </c>
      <c r="M322" s="116" t="s">
        <v>405</v>
      </c>
    </row>
    <row r="323" spans="1:13">
      <c r="A323" s="80" t="s">
        <v>165</v>
      </c>
      <c r="B323" s="80">
        <v>311</v>
      </c>
      <c r="C323" s="80" t="s">
        <v>290</v>
      </c>
      <c r="D323" s="80" t="s">
        <v>712</v>
      </c>
      <c r="E323" s="80" t="s">
        <v>162</v>
      </c>
      <c r="F323" s="80" t="s">
        <v>625</v>
      </c>
      <c r="G323" s="80">
        <v>25</v>
      </c>
      <c r="H323" s="80">
        <v>5</v>
      </c>
      <c r="I323" s="80">
        <v>125</v>
      </c>
      <c r="J323" s="313">
        <v>25</v>
      </c>
      <c r="K323" s="313">
        <v>4</v>
      </c>
      <c r="L323" s="314">
        <f t="shared" si="6"/>
        <v>100</v>
      </c>
      <c r="M323" s="152" t="s">
        <v>414</v>
      </c>
    </row>
    <row r="324" spans="1:13">
      <c r="A324" s="80" t="s">
        <v>165</v>
      </c>
      <c r="B324" s="80">
        <v>312</v>
      </c>
      <c r="C324" s="80" t="s">
        <v>290</v>
      </c>
      <c r="D324" s="80" t="s">
        <v>713</v>
      </c>
      <c r="E324" s="80" t="s">
        <v>162</v>
      </c>
      <c r="F324" s="80" t="s">
        <v>627</v>
      </c>
      <c r="G324" s="80">
        <v>14</v>
      </c>
      <c r="H324" s="80">
        <v>5</v>
      </c>
      <c r="I324" s="80">
        <v>70</v>
      </c>
      <c r="J324" s="313">
        <v>14</v>
      </c>
      <c r="K324" s="313">
        <v>4</v>
      </c>
      <c r="L324" s="314">
        <f t="shared" si="6"/>
        <v>56</v>
      </c>
      <c r="M324" s="152" t="s">
        <v>414</v>
      </c>
    </row>
    <row r="325" spans="1:13">
      <c r="A325" s="80" t="s">
        <v>165</v>
      </c>
      <c r="B325" s="80">
        <v>313</v>
      </c>
      <c r="C325" s="80" t="s">
        <v>290</v>
      </c>
      <c r="D325" s="80" t="s">
        <v>714</v>
      </c>
      <c r="E325" s="80" t="s">
        <v>162</v>
      </c>
      <c r="F325" s="80" t="s">
        <v>543</v>
      </c>
      <c r="G325" s="80">
        <v>21</v>
      </c>
      <c r="H325" s="80">
        <v>7</v>
      </c>
      <c r="I325" s="80">
        <v>147</v>
      </c>
      <c r="J325" s="313">
        <v>21</v>
      </c>
      <c r="K325" s="313">
        <v>4</v>
      </c>
      <c r="L325" s="314">
        <f t="shared" si="6"/>
        <v>84</v>
      </c>
      <c r="M325" s="152" t="s">
        <v>391</v>
      </c>
    </row>
    <row r="326" spans="1:13">
      <c r="A326" s="80" t="s">
        <v>165</v>
      </c>
      <c r="B326" s="80">
        <v>314</v>
      </c>
      <c r="C326" s="80" t="s">
        <v>290</v>
      </c>
      <c r="D326" s="80" t="s">
        <v>715</v>
      </c>
      <c r="E326" s="80" t="s">
        <v>380</v>
      </c>
      <c r="F326" s="80" t="s">
        <v>688</v>
      </c>
      <c r="G326" s="80">
        <v>21</v>
      </c>
      <c r="H326" s="80">
        <v>9</v>
      </c>
      <c r="I326" s="80">
        <v>189</v>
      </c>
      <c r="J326" s="313">
        <v>21</v>
      </c>
      <c r="K326" s="313">
        <v>4</v>
      </c>
      <c r="L326" s="314">
        <f t="shared" si="6"/>
        <v>84</v>
      </c>
      <c r="M326" s="152" t="s">
        <v>405</v>
      </c>
    </row>
    <row r="327" spans="1:13">
      <c r="A327" s="80" t="s">
        <v>165</v>
      </c>
      <c r="B327" s="80">
        <v>315</v>
      </c>
      <c r="C327" s="80" t="s">
        <v>290</v>
      </c>
      <c r="D327" s="80" t="s">
        <v>716</v>
      </c>
      <c r="E327" s="80" t="s">
        <v>162</v>
      </c>
      <c r="F327" s="80" t="s">
        <v>629</v>
      </c>
      <c r="G327" s="80">
        <v>21</v>
      </c>
      <c r="H327" s="80">
        <v>5</v>
      </c>
      <c r="I327" s="80">
        <v>105</v>
      </c>
      <c r="J327" s="313">
        <v>21</v>
      </c>
      <c r="K327" s="313">
        <v>4</v>
      </c>
      <c r="L327" s="314">
        <f t="shared" si="6"/>
        <v>84</v>
      </c>
      <c r="M327" s="152" t="s">
        <v>414</v>
      </c>
    </row>
    <row r="328" spans="1:13">
      <c r="A328" s="80" t="s">
        <v>165</v>
      </c>
      <c r="B328" s="80">
        <v>316</v>
      </c>
      <c r="C328" s="80" t="s">
        <v>290</v>
      </c>
      <c r="D328" s="80" t="s">
        <v>717</v>
      </c>
      <c r="E328" s="80" t="s">
        <v>162</v>
      </c>
      <c r="F328" s="80" t="s">
        <v>718</v>
      </c>
      <c r="G328" s="80">
        <v>30</v>
      </c>
      <c r="H328" s="80">
        <v>5</v>
      </c>
      <c r="I328" s="80">
        <v>150</v>
      </c>
      <c r="J328" s="313">
        <v>30</v>
      </c>
      <c r="K328" s="313">
        <v>4</v>
      </c>
      <c r="L328" s="314">
        <f t="shared" si="6"/>
        <v>120</v>
      </c>
      <c r="M328" s="152" t="s">
        <v>414</v>
      </c>
    </row>
    <row r="329" spans="1:13">
      <c r="A329" s="80" t="s">
        <v>165</v>
      </c>
      <c r="B329" s="80">
        <v>317</v>
      </c>
      <c r="C329" s="80" t="s">
        <v>290</v>
      </c>
      <c r="D329" s="80" t="s">
        <v>719</v>
      </c>
      <c r="E329" s="80" t="s">
        <v>380</v>
      </c>
      <c r="F329" s="80" t="s">
        <v>720</v>
      </c>
      <c r="G329" s="80">
        <v>26</v>
      </c>
      <c r="H329" s="80">
        <v>9</v>
      </c>
      <c r="I329" s="80">
        <v>234</v>
      </c>
      <c r="J329" s="313">
        <v>26</v>
      </c>
      <c r="K329" s="313">
        <v>4</v>
      </c>
      <c r="L329" s="314">
        <f t="shared" si="6"/>
        <v>104</v>
      </c>
      <c r="M329" s="152" t="s">
        <v>405</v>
      </c>
    </row>
    <row r="330" spans="1:13">
      <c r="A330" s="80" t="s">
        <v>165</v>
      </c>
      <c r="B330" s="80">
        <v>318</v>
      </c>
      <c r="C330" s="80" t="s">
        <v>290</v>
      </c>
      <c r="D330" s="80" t="s">
        <v>721</v>
      </c>
      <c r="E330" s="80" t="s">
        <v>162</v>
      </c>
      <c r="F330" s="80" t="s">
        <v>611</v>
      </c>
      <c r="G330" s="80">
        <v>17</v>
      </c>
      <c r="H330" s="80">
        <v>5</v>
      </c>
      <c r="I330" s="80">
        <v>85</v>
      </c>
      <c r="J330" s="313">
        <v>17</v>
      </c>
      <c r="K330" s="313">
        <v>4</v>
      </c>
      <c r="L330" s="314">
        <f t="shared" si="6"/>
        <v>68</v>
      </c>
      <c r="M330" s="152" t="s">
        <v>414</v>
      </c>
    </row>
    <row r="331" spans="1:13">
      <c r="A331" s="80" t="s">
        <v>165</v>
      </c>
      <c r="B331" s="80">
        <v>319</v>
      </c>
      <c r="C331" s="80" t="s">
        <v>290</v>
      </c>
      <c r="D331" s="80" t="s">
        <v>722</v>
      </c>
      <c r="E331" s="80" t="s">
        <v>162</v>
      </c>
      <c r="F331" s="80" t="s">
        <v>613</v>
      </c>
      <c r="G331" s="80">
        <v>15</v>
      </c>
      <c r="H331" s="80">
        <v>7</v>
      </c>
      <c r="I331" s="80">
        <v>105</v>
      </c>
      <c r="J331" s="313">
        <v>15</v>
      </c>
      <c r="K331" s="313">
        <v>4</v>
      </c>
      <c r="L331" s="314">
        <f t="shared" ref="L331:L394" si="7">J331*K331</f>
        <v>60</v>
      </c>
      <c r="M331" s="152" t="s">
        <v>391</v>
      </c>
    </row>
    <row r="332" spans="1:13">
      <c r="A332" s="80" t="s">
        <v>165</v>
      </c>
      <c r="B332" s="80">
        <v>320</v>
      </c>
      <c r="C332" s="80" t="s">
        <v>290</v>
      </c>
      <c r="D332" s="80" t="s">
        <v>723</v>
      </c>
      <c r="E332" s="80" t="s">
        <v>162</v>
      </c>
      <c r="F332" s="80" t="s">
        <v>515</v>
      </c>
      <c r="G332" s="80">
        <v>15</v>
      </c>
      <c r="H332" s="80">
        <v>5</v>
      </c>
      <c r="I332" s="80">
        <v>75</v>
      </c>
      <c r="J332" s="313">
        <v>15</v>
      </c>
      <c r="K332" s="313">
        <v>4</v>
      </c>
      <c r="L332" s="314">
        <f t="shared" si="7"/>
        <v>60</v>
      </c>
      <c r="M332" s="152" t="s">
        <v>414</v>
      </c>
    </row>
    <row r="333" spans="1:13">
      <c r="A333" s="80" t="s">
        <v>165</v>
      </c>
      <c r="B333" s="80">
        <v>321</v>
      </c>
      <c r="C333" s="80" t="s">
        <v>290</v>
      </c>
      <c r="D333" s="80" t="s">
        <v>724</v>
      </c>
      <c r="E333" s="80" t="s">
        <v>380</v>
      </c>
      <c r="F333" s="80" t="s">
        <v>725</v>
      </c>
      <c r="G333" s="80">
        <v>20</v>
      </c>
      <c r="H333" s="80">
        <v>9</v>
      </c>
      <c r="I333" s="80">
        <v>180</v>
      </c>
      <c r="J333" s="313">
        <v>20</v>
      </c>
      <c r="K333" s="313">
        <v>4</v>
      </c>
      <c r="L333" s="314">
        <f t="shared" si="7"/>
        <v>80</v>
      </c>
      <c r="M333" s="152" t="s">
        <v>405</v>
      </c>
    </row>
    <row r="334" spans="1:13">
      <c r="A334" s="80" t="s">
        <v>165</v>
      </c>
      <c r="B334" s="80">
        <v>322</v>
      </c>
      <c r="C334" s="80" t="s">
        <v>290</v>
      </c>
      <c r="D334" s="80" t="s">
        <v>726</v>
      </c>
      <c r="E334" s="80" t="s">
        <v>380</v>
      </c>
      <c r="F334" s="80" t="s">
        <v>725</v>
      </c>
      <c r="G334" s="80">
        <v>29</v>
      </c>
      <c r="H334" s="80">
        <v>9</v>
      </c>
      <c r="I334" s="80">
        <v>261</v>
      </c>
      <c r="J334" s="313">
        <v>29</v>
      </c>
      <c r="K334" s="313">
        <v>4</v>
      </c>
      <c r="L334" s="314">
        <f t="shared" si="7"/>
        <v>116</v>
      </c>
      <c r="M334" s="152" t="s">
        <v>405</v>
      </c>
    </row>
    <row r="335" spans="1:13">
      <c r="A335" s="80" t="s">
        <v>165</v>
      </c>
      <c r="B335" s="80">
        <v>323</v>
      </c>
      <c r="C335" s="80" t="s">
        <v>290</v>
      </c>
      <c r="D335" s="80" t="s">
        <v>727</v>
      </c>
      <c r="E335" s="80" t="s">
        <v>162</v>
      </c>
      <c r="F335" s="80" t="s">
        <v>663</v>
      </c>
      <c r="G335" s="80">
        <v>12</v>
      </c>
      <c r="H335" s="80">
        <v>5</v>
      </c>
      <c r="I335" s="80">
        <v>60</v>
      </c>
      <c r="J335" s="313">
        <v>12</v>
      </c>
      <c r="K335" s="313">
        <v>4</v>
      </c>
      <c r="L335" s="314">
        <f t="shared" si="7"/>
        <v>48</v>
      </c>
      <c r="M335" s="152" t="s">
        <v>414</v>
      </c>
    </row>
    <row r="336" spans="1:13">
      <c r="A336" s="80" t="s">
        <v>165</v>
      </c>
      <c r="B336" s="80">
        <v>324</v>
      </c>
      <c r="C336" s="80" t="s">
        <v>290</v>
      </c>
      <c r="D336" s="80" t="s">
        <v>728</v>
      </c>
      <c r="E336" s="80" t="s">
        <v>162</v>
      </c>
      <c r="F336" s="80" t="s">
        <v>632</v>
      </c>
      <c r="G336" s="80">
        <v>32</v>
      </c>
      <c r="H336" s="80">
        <v>5</v>
      </c>
      <c r="I336" s="80">
        <v>160</v>
      </c>
      <c r="J336" s="313">
        <v>32</v>
      </c>
      <c r="K336" s="313">
        <v>4</v>
      </c>
      <c r="L336" s="314">
        <f t="shared" si="7"/>
        <v>128</v>
      </c>
      <c r="M336" s="152" t="s">
        <v>414</v>
      </c>
    </row>
    <row r="337" spans="1:13">
      <c r="A337" s="80" t="s">
        <v>165</v>
      </c>
      <c r="B337" s="80">
        <v>325</v>
      </c>
      <c r="C337" s="80" t="s">
        <v>290</v>
      </c>
      <c r="D337" s="80" t="s">
        <v>729</v>
      </c>
      <c r="E337" s="80" t="s">
        <v>380</v>
      </c>
      <c r="F337" s="80" t="s">
        <v>730</v>
      </c>
      <c r="G337" s="80">
        <v>20</v>
      </c>
      <c r="H337" s="80">
        <v>9</v>
      </c>
      <c r="I337" s="80">
        <v>180</v>
      </c>
      <c r="J337" s="313">
        <v>20</v>
      </c>
      <c r="K337" s="313">
        <v>4</v>
      </c>
      <c r="L337" s="314">
        <f t="shared" si="7"/>
        <v>80</v>
      </c>
      <c r="M337" s="152" t="s">
        <v>405</v>
      </c>
    </row>
    <row r="338" spans="1:13">
      <c r="A338" s="80" t="s">
        <v>165</v>
      </c>
      <c r="B338" s="80">
        <v>326</v>
      </c>
      <c r="C338" s="80" t="s">
        <v>290</v>
      </c>
      <c r="D338" s="80" t="s">
        <v>731</v>
      </c>
      <c r="E338" s="80" t="s">
        <v>162</v>
      </c>
      <c r="F338" s="80" t="s">
        <v>547</v>
      </c>
      <c r="G338" s="80">
        <v>28</v>
      </c>
      <c r="H338" s="80">
        <v>7</v>
      </c>
      <c r="I338" s="80">
        <v>196</v>
      </c>
      <c r="J338" s="313">
        <v>28</v>
      </c>
      <c r="K338" s="313">
        <v>4</v>
      </c>
      <c r="L338" s="314">
        <f t="shared" si="7"/>
        <v>112</v>
      </c>
      <c r="M338" s="152" t="s">
        <v>391</v>
      </c>
    </row>
    <row r="339" spans="1:13">
      <c r="A339" s="80" t="s">
        <v>165</v>
      </c>
      <c r="B339" s="80">
        <v>327</v>
      </c>
      <c r="C339" s="80" t="s">
        <v>290</v>
      </c>
      <c r="D339" s="80" t="s">
        <v>732</v>
      </c>
      <c r="E339" s="80" t="s">
        <v>162</v>
      </c>
      <c r="F339" s="80" t="s">
        <v>733</v>
      </c>
      <c r="G339" s="80">
        <v>6</v>
      </c>
      <c r="H339" s="80">
        <v>5</v>
      </c>
      <c r="I339" s="80">
        <v>30</v>
      </c>
      <c r="J339" s="313">
        <v>6</v>
      </c>
      <c r="K339" s="313">
        <v>4</v>
      </c>
      <c r="L339" s="314">
        <f t="shared" si="7"/>
        <v>24</v>
      </c>
      <c r="M339" s="152" t="s">
        <v>414</v>
      </c>
    </row>
    <row r="340" spans="1:13">
      <c r="A340" s="80" t="s">
        <v>165</v>
      </c>
      <c r="B340" s="80">
        <v>328</v>
      </c>
      <c r="C340" s="80" t="s">
        <v>290</v>
      </c>
      <c r="D340" s="80" t="s">
        <v>734</v>
      </c>
      <c r="E340" s="80" t="s">
        <v>162</v>
      </c>
      <c r="F340" s="80" t="s">
        <v>649</v>
      </c>
      <c r="G340" s="80">
        <v>29</v>
      </c>
      <c r="H340" s="80">
        <v>5</v>
      </c>
      <c r="I340" s="80">
        <v>145</v>
      </c>
      <c r="J340" s="313">
        <v>29</v>
      </c>
      <c r="K340" s="313">
        <v>4</v>
      </c>
      <c r="L340" s="314">
        <f t="shared" si="7"/>
        <v>116</v>
      </c>
      <c r="M340" s="152" t="s">
        <v>414</v>
      </c>
    </row>
    <row r="341" spans="1:13">
      <c r="A341" s="80" t="s">
        <v>165</v>
      </c>
      <c r="B341" s="80">
        <v>329</v>
      </c>
      <c r="C341" s="80" t="s">
        <v>290</v>
      </c>
      <c r="D341" s="80" t="s">
        <v>735</v>
      </c>
      <c r="E341" s="80" t="s">
        <v>162</v>
      </c>
      <c r="F341" s="80" t="s">
        <v>606</v>
      </c>
      <c r="G341" s="80">
        <v>29</v>
      </c>
      <c r="H341" s="80">
        <v>5</v>
      </c>
      <c r="I341" s="80">
        <v>145</v>
      </c>
      <c r="J341" s="313">
        <v>29</v>
      </c>
      <c r="K341" s="313">
        <v>4</v>
      </c>
      <c r="L341" s="314">
        <f t="shared" si="7"/>
        <v>116</v>
      </c>
      <c r="M341" s="152" t="s">
        <v>414</v>
      </c>
    </row>
    <row r="342" spans="1:13">
      <c r="A342" s="80" t="s">
        <v>165</v>
      </c>
      <c r="B342" s="80">
        <v>330</v>
      </c>
      <c r="C342" s="80" t="s">
        <v>290</v>
      </c>
      <c r="D342" s="80" t="s">
        <v>736</v>
      </c>
      <c r="E342" s="80" t="s">
        <v>162</v>
      </c>
      <c r="F342" s="80" t="s">
        <v>611</v>
      </c>
      <c r="G342" s="80">
        <v>19</v>
      </c>
      <c r="H342" s="80">
        <v>5</v>
      </c>
      <c r="I342" s="80">
        <v>95</v>
      </c>
      <c r="J342" s="313">
        <v>19</v>
      </c>
      <c r="K342" s="313">
        <v>4</v>
      </c>
      <c r="L342" s="314">
        <f t="shared" si="7"/>
        <v>76</v>
      </c>
      <c r="M342" s="152" t="s">
        <v>414</v>
      </c>
    </row>
    <row r="343" spans="1:13">
      <c r="A343" s="80" t="s">
        <v>165</v>
      </c>
      <c r="B343" s="80">
        <v>331</v>
      </c>
      <c r="C343" s="80" t="s">
        <v>290</v>
      </c>
      <c r="D343" s="80" t="s">
        <v>737</v>
      </c>
      <c r="E343" s="80" t="s">
        <v>162</v>
      </c>
      <c r="F343" s="80" t="s">
        <v>617</v>
      </c>
      <c r="G343" s="80">
        <v>13</v>
      </c>
      <c r="H343" s="80">
        <v>5</v>
      </c>
      <c r="I343" s="80">
        <v>65</v>
      </c>
      <c r="J343" s="313">
        <v>13</v>
      </c>
      <c r="K343" s="313">
        <v>4</v>
      </c>
      <c r="L343" s="314">
        <f t="shared" si="7"/>
        <v>52</v>
      </c>
      <c r="M343" s="152" t="s">
        <v>414</v>
      </c>
    </row>
    <row r="344" spans="1:13">
      <c r="A344" s="80" t="s">
        <v>165</v>
      </c>
      <c r="B344" s="80">
        <v>332</v>
      </c>
      <c r="C344" s="80" t="s">
        <v>290</v>
      </c>
      <c r="D344" s="80" t="s">
        <v>738</v>
      </c>
      <c r="E344" s="80" t="s">
        <v>364</v>
      </c>
      <c r="F344" s="80" t="s">
        <v>617</v>
      </c>
      <c r="G344" s="80">
        <v>30</v>
      </c>
      <c r="H344" s="80">
        <v>5</v>
      </c>
      <c r="I344" s="80">
        <v>150</v>
      </c>
      <c r="J344" s="313">
        <v>30</v>
      </c>
      <c r="K344" s="313">
        <v>4</v>
      </c>
      <c r="L344" s="314">
        <f t="shared" si="7"/>
        <v>120</v>
      </c>
      <c r="M344" s="152" t="s">
        <v>414</v>
      </c>
    </row>
    <row r="345" spans="1:13">
      <c r="A345" s="80" t="s">
        <v>165</v>
      </c>
      <c r="B345" s="80">
        <v>333</v>
      </c>
      <c r="C345" s="80" t="s">
        <v>290</v>
      </c>
      <c r="D345" s="80" t="s">
        <v>739</v>
      </c>
      <c r="E345" s="80" t="s">
        <v>162</v>
      </c>
      <c r="F345" s="80" t="s">
        <v>659</v>
      </c>
      <c r="G345" s="80">
        <v>31</v>
      </c>
      <c r="H345" s="80">
        <v>5</v>
      </c>
      <c r="I345" s="80">
        <v>155</v>
      </c>
      <c r="J345" s="313">
        <v>31</v>
      </c>
      <c r="K345" s="313">
        <v>4</v>
      </c>
      <c r="L345" s="314">
        <f t="shared" si="7"/>
        <v>124</v>
      </c>
      <c r="M345" s="152" t="s">
        <v>414</v>
      </c>
    </row>
    <row r="346" spans="1:13">
      <c r="A346" s="80" t="s">
        <v>165</v>
      </c>
      <c r="B346" s="80">
        <v>334</v>
      </c>
      <c r="C346" s="80" t="s">
        <v>290</v>
      </c>
      <c r="D346" s="80" t="s">
        <v>740</v>
      </c>
      <c r="E346" s="80" t="s">
        <v>162</v>
      </c>
      <c r="F346" s="80" t="s">
        <v>620</v>
      </c>
      <c r="G346" s="80">
        <v>16</v>
      </c>
      <c r="H346" s="80">
        <v>5</v>
      </c>
      <c r="I346" s="80">
        <v>80</v>
      </c>
      <c r="J346" s="313">
        <v>16</v>
      </c>
      <c r="K346" s="313">
        <v>4</v>
      </c>
      <c r="L346" s="314">
        <f t="shared" si="7"/>
        <v>64</v>
      </c>
      <c r="M346" s="152" t="s">
        <v>414</v>
      </c>
    </row>
    <row r="347" spans="1:13">
      <c r="A347" s="80" t="s">
        <v>165</v>
      </c>
      <c r="B347" s="80">
        <v>335</v>
      </c>
      <c r="C347" s="80" t="s">
        <v>290</v>
      </c>
      <c r="D347" s="80" t="s">
        <v>741</v>
      </c>
      <c r="E347" s="80" t="s">
        <v>162</v>
      </c>
      <c r="F347" s="80" t="s">
        <v>742</v>
      </c>
      <c r="G347" s="80">
        <v>24</v>
      </c>
      <c r="H347" s="80">
        <v>5</v>
      </c>
      <c r="I347" s="80">
        <v>120</v>
      </c>
      <c r="J347" s="313">
        <v>24</v>
      </c>
      <c r="K347" s="313">
        <v>4</v>
      </c>
      <c r="L347" s="314">
        <f t="shared" si="7"/>
        <v>96</v>
      </c>
      <c r="M347" s="152" t="s">
        <v>414</v>
      </c>
    </row>
    <row r="348" spans="1:13">
      <c r="A348" s="80" t="s">
        <v>165</v>
      </c>
      <c r="B348" s="80">
        <v>336</v>
      </c>
      <c r="C348" s="80" t="s">
        <v>290</v>
      </c>
      <c r="D348" s="80" t="s">
        <v>743</v>
      </c>
      <c r="E348" s="80" t="s">
        <v>162</v>
      </c>
      <c r="F348" s="80" t="s">
        <v>718</v>
      </c>
      <c r="G348" s="80">
        <v>28</v>
      </c>
      <c r="H348" s="80">
        <v>5</v>
      </c>
      <c r="I348" s="80">
        <v>140</v>
      </c>
      <c r="J348" s="313">
        <v>28</v>
      </c>
      <c r="K348" s="313">
        <v>4</v>
      </c>
      <c r="L348" s="314">
        <f t="shared" si="7"/>
        <v>112</v>
      </c>
      <c r="M348" s="152" t="s">
        <v>169</v>
      </c>
    </row>
    <row r="349" spans="1:13">
      <c r="A349" s="80" t="s">
        <v>165</v>
      </c>
      <c r="B349" s="80">
        <v>337</v>
      </c>
      <c r="C349" s="80" t="s">
        <v>290</v>
      </c>
      <c r="D349" s="80" t="s">
        <v>744</v>
      </c>
      <c r="E349" s="80" t="s">
        <v>162</v>
      </c>
      <c r="F349" s="80" t="s">
        <v>611</v>
      </c>
      <c r="G349" s="80">
        <v>30</v>
      </c>
      <c r="H349" s="80">
        <v>5</v>
      </c>
      <c r="I349" s="80">
        <v>150</v>
      </c>
      <c r="J349" s="313">
        <v>30</v>
      </c>
      <c r="K349" s="313">
        <v>4</v>
      </c>
      <c r="L349" s="314">
        <f t="shared" si="7"/>
        <v>120</v>
      </c>
      <c r="M349" s="152" t="s">
        <v>414</v>
      </c>
    </row>
    <row r="350" spans="1:13">
      <c r="A350" s="80" t="s">
        <v>165</v>
      </c>
      <c r="B350" s="80">
        <v>338</v>
      </c>
      <c r="C350" s="80" t="s">
        <v>522</v>
      </c>
      <c r="D350" s="80" t="s">
        <v>745</v>
      </c>
      <c r="E350" s="80" t="s">
        <v>746</v>
      </c>
      <c r="F350" s="80" t="s">
        <v>747</v>
      </c>
      <c r="G350" s="80">
        <v>25</v>
      </c>
      <c r="H350" s="80">
        <v>8</v>
      </c>
      <c r="I350" s="80">
        <v>200</v>
      </c>
      <c r="J350" s="313">
        <v>25</v>
      </c>
      <c r="K350" s="313">
        <v>4</v>
      </c>
      <c r="L350" s="314">
        <f t="shared" si="7"/>
        <v>100</v>
      </c>
      <c r="M350" s="152" t="s">
        <v>748</v>
      </c>
    </row>
    <row r="351" spans="1:13">
      <c r="A351" s="80" t="s">
        <v>165</v>
      </c>
      <c r="B351" s="80">
        <v>339</v>
      </c>
      <c r="C351" s="80" t="s">
        <v>522</v>
      </c>
      <c r="D351" s="80" t="s">
        <v>749</v>
      </c>
      <c r="E351" s="80" t="s">
        <v>746</v>
      </c>
      <c r="F351" s="80" t="s">
        <v>747</v>
      </c>
      <c r="G351" s="80">
        <v>21</v>
      </c>
      <c r="H351" s="80">
        <v>8</v>
      </c>
      <c r="I351" s="80">
        <v>168</v>
      </c>
      <c r="J351" s="313">
        <v>21</v>
      </c>
      <c r="K351" s="313">
        <v>4</v>
      </c>
      <c r="L351" s="314">
        <f t="shared" si="7"/>
        <v>84</v>
      </c>
      <c r="M351" s="152" t="s">
        <v>748</v>
      </c>
    </row>
    <row r="352" spans="1:13">
      <c r="A352" s="80" t="s">
        <v>165</v>
      </c>
      <c r="B352" s="80">
        <v>340</v>
      </c>
      <c r="C352" s="80" t="s">
        <v>522</v>
      </c>
      <c r="D352" s="80" t="s">
        <v>750</v>
      </c>
      <c r="E352" s="80" t="s">
        <v>171</v>
      </c>
      <c r="F352" s="80" t="s">
        <v>751</v>
      </c>
      <c r="G352" s="80">
        <v>17</v>
      </c>
      <c r="H352" s="80">
        <v>7</v>
      </c>
      <c r="I352" s="80">
        <v>119</v>
      </c>
      <c r="J352" s="313">
        <v>17</v>
      </c>
      <c r="K352" s="313">
        <v>4</v>
      </c>
      <c r="L352" s="314">
        <f t="shared" si="7"/>
        <v>68</v>
      </c>
      <c r="M352" s="152" t="s">
        <v>752</v>
      </c>
    </row>
    <row r="353" spans="1:13">
      <c r="A353" s="80" t="s">
        <v>165</v>
      </c>
      <c r="B353" s="80">
        <v>341</v>
      </c>
      <c r="C353" s="80" t="s">
        <v>166</v>
      </c>
      <c r="D353" s="80" t="s">
        <v>753</v>
      </c>
      <c r="E353" s="80" t="s">
        <v>171</v>
      </c>
      <c r="F353" s="80" t="s">
        <v>754</v>
      </c>
      <c r="G353" s="80">
        <v>26</v>
      </c>
      <c r="H353" s="80">
        <v>7</v>
      </c>
      <c r="I353" s="80">
        <v>182</v>
      </c>
      <c r="J353" s="313">
        <v>26</v>
      </c>
      <c r="K353" s="313">
        <v>4</v>
      </c>
      <c r="L353" s="314">
        <f t="shared" si="7"/>
        <v>104</v>
      </c>
      <c r="M353" s="152" t="s">
        <v>242</v>
      </c>
    </row>
    <row r="354" spans="1:13">
      <c r="A354" s="80" t="s">
        <v>165</v>
      </c>
      <c r="B354" s="80">
        <v>342</v>
      </c>
      <c r="C354" s="80" t="s">
        <v>157</v>
      </c>
      <c r="D354" s="80" t="s">
        <v>755</v>
      </c>
      <c r="E354" s="80" t="s">
        <v>171</v>
      </c>
      <c r="F354" s="80" t="s">
        <v>756</v>
      </c>
      <c r="G354" s="80">
        <v>9</v>
      </c>
      <c r="H354" s="80">
        <v>10</v>
      </c>
      <c r="I354" s="191">
        <v>90</v>
      </c>
      <c r="J354" s="313">
        <v>0</v>
      </c>
      <c r="K354" s="313">
        <v>0</v>
      </c>
      <c r="L354" s="314">
        <f t="shared" si="7"/>
        <v>0</v>
      </c>
      <c r="M354" s="170" t="s">
        <v>144</v>
      </c>
    </row>
    <row r="355" spans="1:13">
      <c r="A355" s="80" t="s">
        <v>165</v>
      </c>
      <c r="B355" s="80">
        <v>343</v>
      </c>
      <c r="C355" s="80" t="s">
        <v>157</v>
      </c>
      <c r="D355" s="80" t="s">
        <v>757</v>
      </c>
      <c r="E355" s="80" t="s">
        <v>171</v>
      </c>
      <c r="F355" s="80" t="s">
        <v>751</v>
      </c>
      <c r="G355" s="80">
        <v>13</v>
      </c>
      <c r="H355" s="80">
        <v>7</v>
      </c>
      <c r="I355" s="80">
        <v>91</v>
      </c>
      <c r="J355" s="313">
        <v>13</v>
      </c>
      <c r="K355" s="313">
        <v>4</v>
      </c>
      <c r="L355" s="314">
        <f t="shared" si="7"/>
        <v>52</v>
      </c>
      <c r="M355" s="152" t="s">
        <v>242</v>
      </c>
    </row>
    <row r="356" spans="1:13">
      <c r="A356" s="80" t="s">
        <v>165</v>
      </c>
      <c r="B356" s="80">
        <v>344</v>
      </c>
      <c r="C356" s="80" t="s">
        <v>157</v>
      </c>
      <c r="D356" s="80" t="s">
        <v>758</v>
      </c>
      <c r="E356" s="80" t="s">
        <v>171</v>
      </c>
      <c r="F356" s="80" t="s">
        <v>759</v>
      </c>
      <c r="G356" s="80">
        <v>22</v>
      </c>
      <c r="H356" s="80">
        <v>8</v>
      </c>
      <c r="I356" s="80">
        <v>176</v>
      </c>
      <c r="J356" s="313">
        <v>22</v>
      </c>
      <c r="K356" s="313">
        <v>4</v>
      </c>
      <c r="L356" s="314">
        <f t="shared" si="7"/>
        <v>88</v>
      </c>
      <c r="M356" s="152" t="s">
        <v>246</v>
      </c>
    </row>
    <row r="357" spans="1:13">
      <c r="A357" s="80" t="s">
        <v>165</v>
      </c>
      <c r="B357" s="80">
        <v>345</v>
      </c>
      <c r="C357" s="80" t="s">
        <v>157</v>
      </c>
      <c r="D357" s="80" t="s">
        <v>760</v>
      </c>
      <c r="E357" s="80" t="s">
        <v>171</v>
      </c>
      <c r="F357" s="80" t="s">
        <v>761</v>
      </c>
      <c r="G357" s="80">
        <v>16</v>
      </c>
      <c r="H357" s="80">
        <v>7</v>
      </c>
      <c r="I357" s="80">
        <v>112</v>
      </c>
      <c r="J357" s="313">
        <v>16</v>
      </c>
      <c r="K357" s="313">
        <v>4</v>
      </c>
      <c r="L357" s="314">
        <f t="shared" si="7"/>
        <v>64</v>
      </c>
      <c r="M357" s="152" t="s">
        <v>242</v>
      </c>
    </row>
    <row r="358" spans="1:13">
      <c r="A358" s="80" t="s">
        <v>165</v>
      </c>
      <c r="B358" s="80">
        <v>346</v>
      </c>
      <c r="C358" s="80" t="s">
        <v>157</v>
      </c>
      <c r="D358" s="80" t="s">
        <v>762</v>
      </c>
      <c r="E358" s="80" t="s">
        <v>171</v>
      </c>
      <c r="F358" s="80" t="s">
        <v>763</v>
      </c>
      <c r="G358" s="80">
        <v>20</v>
      </c>
      <c r="H358" s="80">
        <v>7</v>
      </c>
      <c r="I358" s="191">
        <v>140</v>
      </c>
      <c r="J358" s="313">
        <v>0</v>
      </c>
      <c r="K358" s="313">
        <v>0</v>
      </c>
      <c r="L358" s="314">
        <f t="shared" si="7"/>
        <v>0</v>
      </c>
      <c r="M358" s="170" t="s">
        <v>144</v>
      </c>
    </row>
    <row r="359" spans="1:13">
      <c r="A359" s="80" t="s">
        <v>165</v>
      </c>
      <c r="B359" s="80">
        <v>347</v>
      </c>
      <c r="C359" s="80" t="s">
        <v>157</v>
      </c>
      <c r="D359" s="80" t="s">
        <v>764</v>
      </c>
      <c r="E359" s="80" t="s">
        <v>171</v>
      </c>
      <c r="F359" s="80" t="s">
        <v>761</v>
      </c>
      <c r="G359" s="80">
        <v>17</v>
      </c>
      <c r="H359" s="80">
        <v>7</v>
      </c>
      <c r="I359" s="80">
        <v>119</v>
      </c>
      <c r="J359" s="313">
        <v>17</v>
      </c>
      <c r="K359" s="313">
        <v>4</v>
      </c>
      <c r="L359" s="314">
        <f t="shared" si="7"/>
        <v>68</v>
      </c>
      <c r="M359" s="152" t="s">
        <v>242</v>
      </c>
    </row>
    <row r="360" ht="26.25" spans="1:13">
      <c r="A360" s="80" t="s">
        <v>165</v>
      </c>
      <c r="B360" s="80">
        <v>348</v>
      </c>
      <c r="C360" s="80" t="s">
        <v>157</v>
      </c>
      <c r="D360" s="80" t="s">
        <v>765</v>
      </c>
      <c r="E360" s="80" t="s">
        <v>171</v>
      </c>
      <c r="F360" s="80" t="s">
        <v>766</v>
      </c>
      <c r="G360" s="80">
        <v>10</v>
      </c>
      <c r="H360" s="80">
        <v>7</v>
      </c>
      <c r="I360" s="80">
        <v>70</v>
      </c>
      <c r="J360" s="313">
        <v>10</v>
      </c>
      <c r="K360" s="313">
        <v>4</v>
      </c>
      <c r="L360" s="314">
        <f t="shared" si="7"/>
        <v>40</v>
      </c>
      <c r="M360" s="152" t="s">
        <v>767</v>
      </c>
    </row>
    <row r="361" spans="1:13">
      <c r="A361" s="80" t="s">
        <v>165</v>
      </c>
      <c r="B361" s="80">
        <v>349</v>
      </c>
      <c r="C361" s="80" t="s">
        <v>233</v>
      </c>
      <c r="D361" s="80" t="s">
        <v>768</v>
      </c>
      <c r="E361" s="80" t="s">
        <v>171</v>
      </c>
      <c r="F361" s="80" t="s">
        <v>769</v>
      </c>
      <c r="G361" s="80">
        <v>11</v>
      </c>
      <c r="H361" s="80">
        <v>7</v>
      </c>
      <c r="I361" s="80">
        <v>77</v>
      </c>
      <c r="J361" s="313">
        <v>11</v>
      </c>
      <c r="K361" s="313">
        <v>4</v>
      </c>
      <c r="L361" s="314">
        <f t="shared" si="7"/>
        <v>44</v>
      </c>
      <c r="M361" s="152" t="s">
        <v>242</v>
      </c>
    </row>
    <row r="362" ht="26.25" spans="1:13">
      <c r="A362" s="80" t="s">
        <v>165</v>
      </c>
      <c r="B362" s="80">
        <v>350</v>
      </c>
      <c r="C362" s="80" t="s">
        <v>233</v>
      </c>
      <c r="D362" s="80" t="s">
        <v>770</v>
      </c>
      <c r="E362" s="80" t="s">
        <v>171</v>
      </c>
      <c r="F362" s="80" t="s">
        <v>771</v>
      </c>
      <c r="G362" s="80">
        <v>19</v>
      </c>
      <c r="H362" s="80">
        <v>7</v>
      </c>
      <c r="I362" s="80">
        <v>133</v>
      </c>
      <c r="J362" s="313">
        <v>19</v>
      </c>
      <c r="K362" s="313">
        <v>4</v>
      </c>
      <c r="L362" s="314">
        <f t="shared" si="7"/>
        <v>76</v>
      </c>
      <c r="M362" s="152" t="s">
        <v>772</v>
      </c>
    </row>
    <row r="363" ht="26.25" spans="1:13">
      <c r="A363" s="80" t="s">
        <v>165</v>
      </c>
      <c r="B363" s="80">
        <v>351</v>
      </c>
      <c r="C363" s="80" t="s">
        <v>233</v>
      </c>
      <c r="D363" s="80" t="s">
        <v>773</v>
      </c>
      <c r="E363" s="80" t="s">
        <v>171</v>
      </c>
      <c r="F363" s="80" t="s">
        <v>751</v>
      </c>
      <c r="G363" s="80">
        <v>17</v>
      </c>
      <c r="H363" s="80">
        <v>7</v>
      </c>
      <c r="I363" s="80">
        <v>119</v>
      </c>
      <c r="J363" s="313">
        <v>17</v>
      </c>
      <c r="K363" s="313">
        <v>4</v>
      </c>
      <c r="L363" s="314">
        <f t="shared" si="7"/>
        <v>68</v>
      </c>
      <c r="M363" s="152" t="s">
        <v>772</v>
      </c>
    </row>
    <row r="364" spans="1:13">
      <c r="A364" s="80" t="s">
        <v>165</v>
      </c>
      <c r="B364" s="80">
        <v>352</v>
      </c>
      <c r="C364" s="80" t="s">
        <v>233</v>
      </c>
      <c r="D364" s="80" t="s">
        <v>774</v>
      </c>
      <c r="E364" s="80" t="s">
        <v>171</v>
      </c>
      <c r="F364" s="80" t="s">
        <v>763</v>
      </c>
      <c r="G364" s="80">
        <v>16</v>
      </c>
      <c r="H364" s="80">
        <v>7</v>
      </c>
      <c r="I364" s="191">
        <v>112</v>
      </c>
      <c r="J364" s="313">
        <v>0</v>
      </c>
      <c r="K364" s="313">
        <v>0</v>
      </c>
      <c r="L364" s="314">
        <f t="shared" si="7"/>
        <v>0</v>
      </c>
      <c r="M364" s="170" t="s">
        <v>144</v>
      </c>
    </row>
    <row r="365" spans="1:13">
      <c r="A365" s="80" t="s">
        <v>165</v>
      </c>
      <c r="B365" s="80">
        <v>353</v>
      </c>
      <c r="C365" s="80" t="s">
        <v>250</v>
      </c>
      <c r="D365" s="80" t="s">
        <v>775</v>
      </c>
      <c r="E365" s="80" t="s">
        <v>162</v>
      </c>
      <c r="F365" s="80" t="s">
        <v>776</v>
      </c>
      <c r="G365" s="80">
        <v>30</v>
      </c>
      <c r="H365" s="80">
        <v>4</v>
      </c>
      <c r="I365" s="191">
        <v>120</v>
      </c>
      <c r="J365" s="313">
        <v>0</v>
      </c>
      <c r="K365" s="313">
        <v>0</v>
      </c>
      <c r="L365" s="314">
        <f t="shared" si="7"/>
        <v>0</v>
      </c>
      <c r="M365" s="170" t="s">
        <v>144</v>
      </c>
    </row>
    <row r="366" spans="1:13">
      <c r="A366" s="80" t="s">
        <v>165</v>
      </c>
      <c r="B366" s="80">
        <v>354</v>
      </c>
      <c r="C366" s="80" t="s">
        <v>250</v>
      </c>
      <c r="D366" s="80" t="s">
        <v>777</v>
      </c>
      <c r="E366" s="80" t="s">
        <v>162</v>
      </c>
      <c r="F366" s="80" t="s">
        <v>778</v>
      </c>
      <c r="G366" s="80">
        <v>22</v>
      </c>
      <c r="H366" s="80">
        <v>4</v>
      </c>
      <c r="I366" s="80">
        <v>88</v>
      </c>
      <c r="J366" s="313">
        <v>22</v>
      </c>
      <c r="K366" s="313">
        <v>4</v>
      </c>
      <c r="L366" s="314">
        <f t="shared" si="7"/>
        <v>88</v>
      </c>
      <c r="M366" s="170"/>
    </row>
    <row r="367" spans="1:13">
      <c r="A367" s="80" t="s">
        <v>165</v>
      </c>
      <c r="B367" s="80">
        <v>355</v>
      </c>
      <c r="C367" s="80" t="s">
        <v>250</v>
      </c>
      <c r="D367" s="80" t="s">
        <v>779</v>
      </c>
      <c r="E367" s="80" t="s">
        <v>162</v>
      </c>
      <c r="F367" s="80" t="s">
        <v>780</v>
      </c>
      <c r="G367" s="80">
        <v>25</v>
      </c>
      <c r="H367" s="80">
        <v>4</v>
      </c>
      <c r="I367" s="191">
        <v>100</v>
      </c>
      <c r="J367" s="313">
        <v>0</v>
      </c>
      <c r="K367" s="313">
        <v>0</v>
      </c>
      <c r="L367" s="314">
        <f t="shared" si="7"/>
        <v>0</v>
      </c>
      <c r="M367" s="170" t="s">
        <v>144</v>
      </c>
    </row>
    <row r="368" spans="1:13">
      <c r="A368" s="80" t="s">
        <v>165</v>
      </c>
      <c r="B368" s="80">
        <v>356</v>
      </c>
      <c r="C368" s="80" t="s">
        <v>250</v>
      </c>
      <c r="D368" s="80" t="s">
        <v>781</v>
      </c>
      <c r="E368" s="80" t="s">
        <v>162</v>
      </c>
      <c r="F368" s="80" t="s">
        <v>782</v>
      </c>
      <c r="G368" s="80">
        <v>15</v>
      </c>
      <c r="H368" s="80">
        <v>4</v>
      </c>
      <c r="I368" s="80">
        <v>60</v>
      </c>
      <c r="J368" s="313">
        <v>15</v>
      </c>
      <c r="K368" s="313">
        <v>4</v>
      </c>
      <c r="L368" s="314">
        <f t="shared" si="7"/>
        <v>60</v>
      </c>
      <c r="M368" s="152"/>
    </row>
    <row r="369" spans="1:13">
      <c r="A369" s="80" t="s">
        <v>165</v>
      </c>
      <c r="B369" s="80">
        <v>357</v>
      </c>
      <c r="C369" s="80" t="s">
        <v>160</v>
      </c>
      <c r="D369" s="80" t="s">
        <v>783</v>
      </c>
      <c r="E369" s="80" t="s">
        <v>162</v>
      </c>
      <c r="F369" s="80" t="s">
        <v>784</v>
      </c>
      <c r="G369" s="80">
        <v>26</v>
      </c>
      <c r="H369" s="80">
        <v>5</v>
      </c>
      <c r="I369" s="80">
        <v>130</v>
      </c>
      <c r="J369" s="313">
        <v>26</v>
      </c>
      <c r="K369" s="313">
        <v>4</v>
      </c>
      <c r="L369" s="314">
        <f t="shared" si="7"/>
        <v>104</v>
      </c>
      <c r="M369" s="152" t="s">
        <v>169</v>
      </c>
    </row>
    <row r="370" spans="1:13">
      <c r="A370" s="80" t="s">
        <v>165</v>
      </c>
      <c r="B370" s="80">
        <v>358</v>
      </c>
      <c r="C370" s="80" t="s">
        <v>160</v>
      </c>
      <c r="D370" s="80" t="s">
        <v>785</v>
      </c>
      <c r="E370" s="80" t="s">
        <v>162</v>
      </c>
      <c r="F370" s="80" t="s">
        <v>786</v>
      </c>
      <c r="G370" s="80">
        <v>20</v>
      </c>
      <c r="H370" s="80">
        <v>5</v>
      </c>
      <c r="I370" s="80">
        <v>100</v>
      </c>
      <c r="J370" s="313">
        <v>20</v>
      </c>
      <c r="K370" s="313">
        <v>4</v>
      </c>
      <c r="L370" s="314">
        <f t="shared" si="7"/>
        <v>80</v>
      </c>
      <c r="M370" s="152" t="s">
        <v>169</v>
      </c>
    </row>
    <row r="371" spans="1:13">
      <c r="A371" s="80" t="s">
        <v>165</v>
      </c>
      <c r="B371" s="80">
        <v>359</v>
      </c>
      <c r="C371" s="80" t="s">
        <v>160</v>
      </c>
      <c r="D371" s="80" t="s">
        <v>787</v>
      </c>
      <c r="E371" s="80" t="s">
        <v>162</v>
      </c>
      <c r="F371" s="80" t="s">
        <v>786</v>
      </c>
      <c r="G371" s="80">
        <v>26</v>
      </c>
      <c r="H371" s="80">
        <v>5</v>
      </c>
      <c r="I371" s="80">
        <v>130</v>
      </c>
      <c r="J371" s="313">
        <v>26</v>
      </c>
      <c r="K371" s="313">
        <v>4</v>
      </c>
      <c r="L371" s="314">
        <f t="shared" si="7"/>
        <v>104</v>
      </c>
      <c r="M371" s="152" t="s">
        <v>169</v>
      </c>
    </row>
    <row r="372" spans="1:13">
      <c r="A372" s="80" t="s">
        <v>165</v>
      </c>
      <c r="B372" s="80">
        <v>360</v>
      </c>
      <c r="C372" s="80" t="s">
        <v>160</v>
      </c>
      <c r="D372" s="80" t="s">
        <v>788</v>
      </c>
      <c r="E372" s="80" t="s">
        <v>162</v>
      </c>
      <c r="F372" s="80" t="s">
        <v>784</v>
      </c>
      <c r="G372" s="80">
        <v>15</v>
      </c>
      <c r="H372" s="80">
        <v>5</v>
      </c>
      <c r="I372" s="80">
        <v>75</v>
      </c>
      <c r="J372" s="313">
        <v>15</v>
      </c>
      <c r="K372" s="313">
        <v>4</v>
      </c>
      <c r="L372" s="314">
        <f t="shared" si="7"/>
        <v>60</v>
      </c>
      <c r="M372" s="152" t="s">
        <v>169</v>
      </c>
    </row>
    <row r="373" spans="1:13">
      <c r="A373" s="80" t="s">
        <v>165</v>
      </c>
      <c r="B373" s="80">
        <v>361</v>
      </c>
      <c r="C373" s="80" t="s">
        <v>160</v>
      </c>
      <c r="D373" s="80" t="s">
        <v>789</v>
      </c>
      <c r="E373" s="80" t="s">
        <v>162</v>
      </c>
      <c r="F373" s="80" t="s">
        <v>790</v>
      </c>
      <c r="G373" s="80">
        <v>37</v>
      </c>
      <c r="H373" s="80">
        <v>5</v>
      </c>
      <c r="I373" s="80">
        <v>185</v>
      </c>
      <c r="J373" s="313">
        <v>37</v>
      </c>
      <c r="K373" s="313">
        <v>4</v>
      </c>
      <c r="L373" s="314">
        <f t="shared" si="7"/>
        <v>148</v>
      </c>
      <c r="M373" s="152" t="s">
        <v>199</v>
      </c>
    </row>
    <row r="374" spans="1:13">
      <c r="A374" s="80" t="s">
        <v>165</v>
      </c>
      <c r="B374" s="80">
        <v>362</v>
      </c>
      <c r="C374" s="80" t="s">
        <v>160</v>
      </c>
      <c r="D374" s="80" t="s">
        <v>791</v>
      </c>
      <c r="E374" s="80" t="s">
        <v>162</v>
      </c>
      <c r="F374" s="80" t="s">
        <v>792</v>
      </c>
      <c r="G374" s="80">
        <v>19</v>
      </c>
      <c r="H374" s="80">
        <v>5</v>
      </c>
      <c r="I374" s="80">
        <v>95</v>
      </c>
      <c r="J374" s="313">
        <v>19</v>
      </c>
      <c r="K374" s="313">
        <v>4</v>
      </c>
      <c r="L374" s="314">
        <f t="shared" si="7"/>
        <v>76</v>
      </c>
      <c r="M374" s="152" t="s">
        <v>199</v>
      </c>
    </row>
    <row r="375" ht="27" spans="1:13">
      <c r="A375" s="80" t="s">
        <v>165</v>
      </c>
      <c r="B375" s="80">
        <v>363</v>
      </c>
      <c r="C375" s="80" t="s">
        <v>160</v>
      </c>
      <c r="D375" s="196" t="s">
        <v>793</v>
      </c>
      <c r="E375" s="80" t="s">
        <v>244</v>
      </c>
      <c r="F375" s="80" t="s">
        <v>794</v>
      </c>
      <c r="G375" s="80">
        <v>30</v>
      </c>
      <c r="H375" s="80">
        <v>5</v>
      </c>
      <c r="I375" s="191">
        <v>150</v>
      </c>
      <c r="J375" s="313">
        <v>30</v>
      </c>
      <c r="K375" s="313">
        <v>4</v>
      </c>
      <c r="L375" s="314">
        <f t="shared" si="7"/>
        <v>120</v>
      </c>
      <c r="M375" s="170" t="s">
        <v>795</v>
      </c>
    </row>
    <row r="376" spans="1:13">
      <c r="A376" s="80" t="s">
        <v>165</v>
      </c>
      <c r="B376" s="80">
        <v>364</v>
      </c>
      <c r="C376" s="80" t="s">
        <v>160</v>
      </c>
      <c r="D376" s="80" t="s">
        <v>796</v>
      </c>
      <c r="E376" s="80" t="s">
        <v>244</v>
      </c>
      <c r="F376" s="80" t="s">
        <v>797</v>
      </c>
      <c r="G376" s="80">
        <v>29</v>
      </c>
      <c r="H376" s="80">
        <v>5</v>
      </c>
      <c r="I376" s="80">
        <v>145</v>
      </c>
      <c r="J376" s="313">
        <v>29</v>
      </c>
      <c r="K376" s="313">
        <v>4</v>
      </c>
      <c r="L376" s="314">
        <f t="shared" si="7"/>
        <v>116</v>
      </c>
      <c r="M376" s="170" t="s">
        <v>798</v>
      </c>
    </row>
    <row r="377" spans="1:13">
      <c r="A377" s="80" t="s">
        <v>165</v>
      </c>
      <c r="B377" s="80">
        <v>365</v>
      </c>
      <c r="C377" s="80" t="s">
        <v>160</v>
      </c>
      <c r="D377" s="80" t="s">
        <v>799</v>
      </c>
      <c r="E377" s="80" t="s">
        <v>244</v>
      </c>
      <c r="F377" s="80" t="s">
        <v>800</v>
      </c>
      <c r="G377" s="80">
        <v>17</v>
      </c>
      <c r="H377" s="80">
        <v>4</v>
      </c>
      <c r="I377" s="80">
        <v>68</v>
      </c>
      <c r="J377" s="313">
        <v>17</v>
      </c>
      <c r="K377" s="313">
        <v>4</v>
      </c>
      <c r="L377" s="314">
        <f t="shared" si="7"/>
        <v>68</v>
      </c>
      <c r="M377" s="170"/>
    </row>
    <row r="378" spans="1:13">
      <c r="A378" s="80" t="s">
        <v>165</v>
      </c>
      <c r="B378" s="80">
        <v>366</v>
      </c>
      <c r="C378" s="80" t="s">
        <v>160</v>
      </c>
      <c r="D378" s="80" t="s">
        <v>801</v>
      </c>
      <c r="E378" s="80" t="s">
        <v>162</v>
      </c>
      <c r="F378" s="80" t="s">
        <v>802</v>
      </c>
      <c r="G378" s="80">
        <v>25</v>
      </c>
      <c r="H378" s="80">
        <v>5</v>
      </c>
      <c r="I378" s="80">
        <v>125</v>
      </c>
      <c r="J378" s="313">
        <v>25</v>
      </c>
      <c r="K378" s="313">
        <v>4</v>
      </c>
      <c r="L378" s="314">
        <f t="shared" si="7"/>
        <v>100</v>
      </c>
      <c r="M378" s="170" t="s">
        <v>803</v>
      </c>
    </row>
    <row r="379" spans="1:13">
      <c r="A379" s="80" t="s">
        <v>165</v>
      </c>
      <c r="B379" s="80">
        <v>367</v>
      </c>
      <c r="C379" s="80" t="s">
        <v>160</v>
      </c>
      <c r="D379" s="80" t="s">
        <v>804</v>
      </c>
      <c r="E379" s="80" t="s">
        <v>171</v>
      </c>
      <c r="F379" s="80" t="s">
        <v>784</v>
      </c>
      <c r="G379" s="80">
        <v>30</v>
      </c>
      <c r="H379" s="80">
        <v>5</v>
      </c>
      <c r="I379" s="80">
        <v>150</v>
      </c>
      <c r="J379" s="313">
        <v>30</v>
      </c>
      <c r="K379" s="313">
        <v>4</v>
      </c>
      <c r="L379" s="314">
        <f t="shared" si="7"/>
        <v>120</v>
      </c>
      <c r="M379" s="170" t="s">
        <v>803</v>
      </c>
    </row>
    <row r="380" spans="1:13">
      <c r="A380" s="80" t="s">
        <v>165</v>
      </c>
      <c r="B380" s="80">
        <v>368</v>
      </c>
      <c r="C380" s="80" t="s">
        <v>160</v>
      </c>
      <c r="D380" s="80" t="s">
        <v>805</v>
      </c>
      <c r="E380" s="80" t="s">
        <v>171</v>
      </c>
      <c r="F380" s="80" t="s">
        <v>806</v>
      </c>
      <c r="G380" s="80">
        <v>28</v>
      </c>
      <c r="H380" s="80">
        <v>5</v>
      </c>
      <c r="I380" s="80">
        <v>140</v>
      </c>
      <c r="J380" s="313">
        <v>28</v>
      </c>
      <c r="K380" s="313">
        <v>4</v>
      </c>
      <c r="L380" s="314">
        <f t="shared" si="7"/>
        <v>112</v>
      </c>
      <c r="M380" s="170" t="s">
        <v>803</v>
      </c>
    </row>
    <row r="381" spans="1:13">
      <c r="A381" s="80" t="s">
        <v>165</v>
      </c>
      <c r="B381" s="80">
        <v>369</v>
      </c>
      <c r="C381" s="80" t="s">
        <v>160</v>
      </c>
      <c r="D381" s="80" t="s">
        <v>807</v>
      </c>
      <c r="E381" s="80" t="s">
        <v>171</v>
      </c>
      <c r="F381" s="80" t="s">
        <v>808</v>
      </c>
      <c r="G381" s="80">
        <v>12</v>
      </c>
      <c r="H381" s="80">
        <v>5</v>
      </c>
      <c r="I381" s="80">
        <v>60</v>
      </c>
      <c r="J381" s="313">
        <v>12</v>
      </c>
      <c r="K381" s="313">
        <v>4</v>
      </c>
      <c r="L381" s="314">
        <f t="shared" si="7"/>
        <v>48</v>
      </c>
      <c r="M381" s="170" t="s">
        <v>798</v>
      </c>
    </row>
    <row r="382" spans="1:13">
      <c r="A382" s="80" t="s">
        <v>165</v>
      </c>
      <c r="B382" s="80">
        <v>370</v>
      </c>
      <c r="C382" s="80" t="s">
        <v>160</v>
      </c>
      <c r="D382" s="80" t="s">
        <v>809</v>
      </c>
      <c r="E382" s="80" t="s">
        <v>171</v>
      </c>
      <c r="F382" s="80" t="s">
        <v>810</v>
      </c>
      <c r="G382" s="80">
        <v>16</v>
      </c>
      <c r="H382" s="80">
        <v>5</v>
      </c>
      <c r="I382" s="80">
        <v>80</v>
      </c>
      <c r="J382" s="313">
        <v>16</v>
      </c>
      <c r="K382" s="313">
        <v>4</v>
      </c>
      <c r="L382" s="314">
        <f t="shared" si="7"/>
        <v>64</v>
      </c>
      <c r="M382" s="170" t="s">
        <v>798</v>
      </c>
    </row>
    <row r="383" spans="1:13">
      <c r="A383" s="80" t="s">
        <v>165</v>
      </c>
      <c r="B383" s="80">
        <v>371</v>
      </c>
      <c r="C383" s="80" t="s">
        <v>160</v>
      </c>
      <c r="D383" s="80" t="s">
        <v>811</v>
      </c>
      <c r="E383" s="80" t="s">
        <v>171</v>
      </c>
      <c r="F383" s="80" t="s">
        <v>792</v>
      </c>
      <c r="G383" s="80">
        <v>28</v>
      </c>
      <c r="H383" s="80">
        <v>5</v>
      </c>
      <c r="I383" s="80">
        <v>140</v>
      </c>
      <c r="J383" s="313">
        <v>28</v>
      </c>
      <c r="K383" s="313">
        <v>4</v>
      </c>
      <c r="L383" s="314">
        <f t="shared" si="7"/>
        <v>112</v>
      </c>
      <c r="M383" s="170" t="s">
        <v>803</v>
      </c>
    </row>
    <row r="384" spans="1:13">
      <c r="A384" s="80" t="s">
        <v>165</v>
      </c>
      <c r="B384" s="80">
        <v>372</v>
      </c>
      <c r="C384" s="80" t="s">
        <v>290</v>
      </c>
      <c r="D384" s="80" t="s">
        <v>812</v>
      </c>
      <c r="E384" s="80" t="s">
        <v>162</v>
      </c>
      <c r="F384" s="80" t="s">
        <v>813</v>
      </c>
      <c r="G384" s="80">
        <v>18</v>
      </c>
      <c r="H384" s="80">
        <v>5</v>
      </c>
      <c r="I384" s="80">
        <v>90</v>
      </c>
      <c r="J384" s="313">
        <v>18</v>
      </c>
      <c r="K384" s="313">
        <v>3</v>
      </c>
      <c r="L384" s="314">
        <f t="shared" si="7"/>
        <v>54</v>
      </c>
      <c r="M384" s="170" t="s">
        <v>814</v>
      </c>
    </row>
    <row r="385" spans="1:13">
      <c r="A385" s="80" t="s">
        <v>165</v>
      </c>
      <c r="B385" s="80">
        <v>373</v>
      </c>
      <c r="C385" s="80" t="s">
        <v>290</v>
      </c>
      <c r="D385" s="80" t="s">
        <v>815</v>
      </c>
      <c r="E385" s="80" t="s">
        <v>162</v>
      </c>
      <c r="F385" s="80" t="s">
        <v>816</v>
      </c>
      <c r="G385" s="80">
        <v>17</v>
      </c>
      <c r="H385" s="80">
        <v>5</v>
      </c>
      <c r="I385" s="80">
        <v>85</v>
      </c>
      <c r="J385" s="313">
        <v>17</v>
      </c>
      <c r="K385" s="313">
        <v>3</v>
      </c>
      <c r="L385" s="314">
        <f t="shared" si="7"/>
        <v>51</v>
      </c>
      <c r="M385" s="170" t="s">
        <v>814</v>
      </c>
    </row>
    <row r="386" spans="1:13">
      <c r="A386" s="80" t="s">
        <v>165</v>
      </c>
      <c r="B386" s="80">
        <v>374</v>
      </c>
      <c r="C386" s="80" t="s">
        <v>290</v>
      </c>
      <c r="D386" s="80" t="s">
        <v>817</v>
      </c>
      <c r="E386" s="80" t="s">
        <v>162</v>
      </c>
      <c r="F386" s="80" t="s">
        <v>818</v>
      </c>
      <c r="G386" s="80">
        <v>8</v>
      </c>
      <c r="H386" s="80">
        <v>5</v>
      </c>
      <c r="I386" s="80">
        <v>40</v>
      </c>
      <c r="J386" s="313">
        <v>8</v>
      </c>
      <c r="K386" s="313">
        <v>3</v>
      </c>
      <c r="L386" s="314">
        <f t="shared" si="7"/>
        <v>24</v>
      </c>
      <c r="M386" s="170" t="s">
        <v>814</v>
      </c>
    </row>
    <row r="387" ht="25.5" spans="1:13">
      <c r="A387" s="80" t="s">
        <v>165</v>
      </c>
      <c r="B387" s="80">
        <v>375</v>
      </c>
      <c r="C387" s="80" t="s">
        <v>290</v>
      </c>
      <c r="D387" s="80" t="s">
        <v>819</v>
      </c>
      <c r="E387" s="80" t="s">
        <v>380</v>
      </c>
      <c r="F387" s="80" t="s">
        <v>820</v>
      </c>
      <c r="G387" s="80">
        <v>21</v>
      </c>
      <c r="H387" s="80">
        <v>9</v>
      </c>
      <c r="I387" s="80">
        <v>189</v>
      </c>
      <c r="J387" s="313">
        <v>21</v>
      </c>
      <c r="K387" s="313">
        <v>3</v>
      </c>
      <c r="L387" s="314">
        <f t="shared" si="7"/>
        <v>63</v>
      </c>
      <c r="M387" s="170" t="s">
        <v>821</v>
      </c>
    </row>
    <row r="388" spans="1:13">
      <c r="A388" s="80" t="s">
        <v>165</v>
      </c>
      <c r="B388" s="80">
        <v>376</v>
      </c>
      <c r="C388" s="80" t="s">
        <v>290</v>
      </c>
      <c r="D388" s="80" t="s">
        <v>822</v>
      </c>
      <c r="E388" s="80" t="s">
        <v>162</v>
      </c>
      <c r="F388" s="80" t="s">
        <v>786</v>
      </c>
      <c r="G388" s="80">
        <v>24</v>
      </c>
      <c r="H388" s="80">
        <v>5</v>
      </c>
      <c r="I388" s="191">
        <v>120</v>
      </c>
      <c r="J388" s="313">
        <v>0</v>
      </c>
      <c r="K388" s="313">
        <v>0</v>
      </c>
      <c r="L388" s="314">
        <f t="shared" si="7"/>
        <v>0</v>
      </c>
      <c r="M388" s="170" t="s">
        <v>144</v>
      </c>
    </row>
    <row r="389" spans="1:13">
      <c r="A389" s="80" t="s">
        <v>165</v>
      </c>
      <c r="B389" s="80">
        <v>377</v>
      </c>
      <c r="C389" s="80" t="s">
        <v>290</v>
      </c>
      <c r="D389" s="80" t="s">
        <v>823</v>
      </c>
      <c r="E389" s="80" t="s">
        <v>162</v>
      </c>
      <c r="F389" s="80" t="s">
        <v>794</v>
      </c>
      <c r="G389" s="80">
        <v>20</v>
      </c>
      <c r="H389" s="80">
        <v>5</v>
      </c>
      <c r="I389" s="80">
        <v>100</v>
      </c>
      <c r="J389" s="313">
        <v>20</v>
      </c>
      <c r="K389" s="313">
        <v>4</v>
      </c>
      <c r="L389" s="314">
        <f t="shared" si="7"/>
        <v>80</v>
      </c>
      <c r="M389" s="152" t="s">
        <v>169</v>
      </c>
    </row>
    <row r="390" spans="1:13">
      <c r="A390" s="80" t="s">
        <v>165</v>
      </c>
      <c r="B390" s="80">
        <v>378</v>
      </c>
      <c r="C390" s="80" t="s">
        <v>290</v>
      </c>
      <c r="D390" s="80" t="s">
        <v>824</v>
      </c>
      <c r="E390" s="80" t="s">
        <v>162</v>
      </c>
      <c r="F390" s="80" t="s">
        <v>797</v>
      </c>
      <c r="G390" s="80">
        <v>33</v>
      </c>
      <c r="H390" s="80">
        <v>5</v>
      </c>
      <c r="I390" s="80">
        <v>165</v>
      </c>
      <c r="J390" s="313">
        <v>33</v>
      </c>
      <c r="K390" s="313">
        <v>4</v>
      </c>
      <c r="L390" s="314">
        <f t="shared" si="7"/>
        <v>132</v>
      </c>
      <c r="M390" s="152" t="s">
        <v>169</v>
      </c>
    </row>
    <row r="391" spans="1:13">
      <c r="A391" s="80" t="s">
        <v>165</v>
      </c>
      <c r="B391" s="80">
        <v>379</v>
      </c>
      <c r="C391" s="80" t="s">
        <v>290</v>
      </c>
      <c r="D391" s="80" t="s">
        <v>825</v>
      </c>
      <c r="E391" s="80" t="s">
        <v>162</v>
      </c>
      <c r="F391" s="80" t="s">
        <v>802</v>
      </c>
      <c r="G391" s="80">
        <v>29</v>
      </c>
      <c r="H391" s="80">
        <v>5</v>
      </c>
      <c r="I391" s="80">
        <v>145</v>
      </c>
      <c r="J391" s="313">
        <v>29</v>
      </c>
      <c r="K391" s="313">
        <v>4</v>
      </c>
      <c r="L391" s="314">
        <f t="shared" si="7"/>
        <v>116</v>
      </c>
      <c r="M391" s="152" t="s">
        <v>169</v>
      </c>
    </row>
    <row r="392" ht="27" spans="1:13">
      <c r="A392" s="80" t="s">
        <v>165</v>
      </c>
      <c r="B392" s="80">
        <v>380</v>
      </c>
      <c r="C392" s="80" t="s">
        <v>290</v>
      </c>
      <c r="D392" s="80" t="s">
        <v>826</v>
      </c>
      <c r="E392" s="80" t="s">
        <v>380</v>
      </c>
      <c r="F392" s="80" t="s">
        <v>827</v>
      </c>
      <c r="G392" s="80">
        <v>19</v>
      </c>
      <c r="H392" s="80">
        <v>9</v>
      </c>
      <c r="I392" s="80">
        <v>171</v>
      </c>
      <c r="J392" s="313">
        <v>19</v>
      </c>
      <c r="K392" s="313">
        <v>3</v>
      </c>
      <c r="L392" s="314">
        <f t="shared" si="7"/>
        <v>57</v>
      </c>
      <c r="M392" s="152" t="s">
        <v>828</v>
      </c>
    </row>
    <row r="393" spans="1:13">
      <c r="A393" s="80" t="s">
        <v>165</v>
      </c>
      <c r="B393" s="80">
        <v>381</v>
      </c>
      <c r="C393" s="80" t="s">
        <v>290</v>
      </c>
      <c r="D393" s="80" t="s">
        <v>829</v>
      </c>
      <c r="E393" s="80" t="s">
        <v>162</v>
      </c>
      <c r="F393" s="80" t="s">
        <v>813</v>
      </c>
      <c r="G393" s="80">
        <v>19</v>
      </c>
      <c r="H393" s="80">
        <v>5</v>
      </c>
      <c r="I393" s="80">
        <v>95</v>
      </c>
      <c r="J393" s="313">
        <v>19</v>
      </c>
      <c r="K393" s="313">
        <v>3</v>
      </c>
      <c r="L393" s="314">
        <f t="shared" si="7"/>
        <v>57</v>
      </c>
      <c r="M393" s="152" t="s">
        <v>830</v>
      </c>
    </row>
    <row r="394" spans="1:13">
      <c r="A394" s="80" t="s">
        <v>165</v>
      </c>
      <c r="B394" s="80">
        <v>382</v>
      </c>
      <c r="C394" s="80" t="s">
        <v>290</v>
      </c>
      <c r="D394" s="80" t="s">
        <v>831</v>
      </c>
      <c r="E394" s="80" t="s">
        <v>162</v>
      </c>
      <c r="F394" s="80" t="s">
        <v>816</v>
      </c>
      <c r="G394" s="80">
        <v>30</v>
      </c>
      <c r="H394" s="80">
        <v>5</v>
      </c>
      <c r="I394" s="80">
        <v>150</v>
      </c>
      <c r="J394" s="313">
        <v>30</v>
      </c>
      <c r="K394" s="313">
        <v>3</v>
      </c>
      <c r="L394" s="314">
        <f t="shared" si="7"/>
        <v>90</v>
      </c>
      <c r="M394" s="152" t="s">
        <v>830</v>
      </c>
    </row>
    <row r="395" spans="1:13">
      <c r="A395" s="80" t="s">
        <v>165</v>
      </c>
      <c r="B395" s="80">
        <v>383</v>
      </c>
      <c r="C395" s="80" t="s">
        <v>290</v>
      </c>
      <c r="D395" s="80" t="s">
        <v>832</v>
      </c>
      <c r="E395" s="80" t="s">
        <v>162</v>
      </c>
      <c r="F395" s="80" t="s">
        <v>833</v>
      </c>
      <c r="G395" s="80">
        <v>19</v>
      </c>
      <c r="H395" s="80">
        <v>5</v>
      </c>
      <c r="I395" s="80">
        <v>95</v>
      </c>
      <c r="J395" s="313">
        <v>19</v>
      </c>
      <c r="K395" s="313">
        <v>3</v>
      </c>
      <c r="L395" s="314">
        <f t="shared" ref="L395:L458" si="8">J395*K395</f>
        <v>57</v>
      </c>
      <c r="M395" s="152" t="s">
        <v>830</v>
      </c>
    </row>
    <row r="396" spans="1:13">
      <c r="A396" s="80" t="s">
        <v>165</v>
      </c>
      <c r="B396" s="80">
        <v>384</v>
      </c>
      <c r="C396" s="80" t="s">
        <v>290</v>
      </c>
      <c r="D396" s="80" t="s">
        <v>834</v>
      </c>
      <c r="E396" s="80" t="s">
        <v>162</v>
      </c>
      <c r="F396" s="80" t="s">
        <v>835</v>
      </c>
      <c r="G396" s="80">
        <v>19</v>
      </c>
      <c r="H396" s="80">
        <v>5</v>
      </c>
      <c r="I396" s="80">
        <v>95</v>
      </c>
      <c r="J396" s="313">
        <v>19</v>
      </c>
      <c r="K396" s="313">
        <v>4</v>
      </c>
      <c r="L396" s="314">
        <f t="shared" si="8"/>
        <v>76</v>
      </c>
      <c r="M396" s="152" t="s">
        <v>169</v>
      </c>
    </row>
    <row r="397" spans="1:13">
      <c r="A397" s="80" t="s">
        <v>165</v>
      </c>
      <c r="B397" s="80">
        <v>385</v>
      </c>
      <c r="C397" s="80" t="s">
        <v>290</v>
      </c>
      <c r="D397" s="80" t="s">
        <v>836</v>
      </c>
      <c r="E397" s="80" t="s">
        <v>162</v>
      </c>
      <c r="F397" s="80" t="s">
        <v>837</v>
      </c>
      <c r="G397" s="80">
        <v>17</v>
      </c>
      <c r="H397" s="80">
        <v>5</v>
      </c>
      <c r="I397" s="80">
        <v>85</v>
      </c>
      <c r="J397" s="313">
        <v>17</v>
      </c>
      <c r="K397" s="313">
        <v>3</v>
      </c>
      <c r="L397" s="314">
        <f t="shared" si="8"/>
        <v>51</v>
      </c>
      <c r="M397" s="152" t="s">
        <v>830</v>
      </c>
    </row>
    <row r="398" spans="1:13">
      <c r="A398" s="80" t="s">
        <v>165</v>
      </c>
      <c r="B398" s="80">
        <v>386</v>
      </c>
      <c r="C398" s="80" t="s">
        <v>290</v>
      </c>
      <c r="D398" s="80" t="s">
        <v>838</v>
      </c>
      <c r="E398" s="80" t="s">
        <v>162</v>
      </c>
      <c r="F398" s="80" t="s">
        <v>839</v>
      </c>
      <c r="G398" s="80">
        <v>18</v>
      </c>
      <c r="H398" s="80">
        <v>5</v>
      </c>
      <c r="I398" s="80">
        <v>90</v>
      </c>
      <c r="J398" s="313">
        <v>18</v>
      </c>
      <c r="K398" s="313">
        <v>4</v>
      </c>
      <c r="L398" s="314">
        <f t="shared" si="8"/>
        <v>72</v>
      </c>
      <c r="M398" s="152" t="s">
        <v>169</v>
      </c>
    </row>
    <row r="399" spans="1:13">
      <c r="A399" s="80" t="s">
        <v>165</v>
      </c>
      <c r="B399" s="80">
        <v>387</v>
      </c>
      <c r="C399" s="80" t="s">
        <v>290</v>
      </c>
      <c r="D399" s="80" t="s">
        <v>840</v>
      </c>
      <c r="E399" s="80" t="s">
        <v>841</v>
      </c>
      <c r="F399" s="80" t="s">
        <v>842</v>
      </c>
      <c r="G399" s="80">
        <v>26</v>
      </c>
      <c r="H399" s="80">
        <v>6</v>
      </c>
      <c r="I399" s="80">
        <v>156</v>
      </c>
      <c r="J399" s="313">
        <v>26</v>
      </c>
      <c r="K399" s="313">
        <v>4</v>
      </c>
      <c r="L399" s="314">
        <f t="shared" si="8"/>
        <v>104</v>
      </c>
      <c r="M399" s="152" t="s">
        <v>236</v>
      </c>
    </row>
    <row r="400" spans="1:13">
      <c r="A400" s="80" t="s">
        <v>165</v>
      </c>
      <c r="B400" s="80">
        <v>388</v>
      </c>
      <c r="C400" s="80" t="s">
        <v>290</v>
      </c>
      <c r="D400" s="80" t="s">
        <v>843</v>
      </c>
      <c r="E400" s="80" t="s">
        <v>162</v>
      </c>
      <c r="F400" s="80" t="s">
        <v>818</v>
      </c>
      <c r="G400" s="80">
        <v>24</v>
      </c>
      <c r="H400" s="80">
        <v>5</v>
      </c>
      <c r="I400" s="80">
        <v>120</v>
      </c>
      <c r="J400" s="313">
        <v>24</v>
      </c>
      <c r="K400" s="313">
        <v>4</v>
      </c>
      <c r="L400" s="314">
        <f t="shared" si="8"/>
        <v>96</v>
      </c>
      <c r="M400" s="152" t="s">
        <v>199</v>
      </c>
    </row>
    <row r="401" spans="1:13">
      <c r="A401" s="80" t="s">
        <v>165</v>
      </c>
      <c r="B401" s="80">
        <v>389</v>
      </c>
      <c r="C401" s="80" t="s">
        <v>290</v>
      </c>
      <c r="D401" s="80" t="s">
        <v>844</v>
      </c>
      <c r="E401" s="80" t="s">
        <v>162</v>
      </c>
      <c r="F401" s="80" t="s">
        <v>786</v>
      </c>
      <c r="G401" s="80">
        <v>29</v>
      </c>
      <c r="H401" s="80">
        <v>5</v>
      </c>
      <c r="I401" s="80">
        <v>145</v>
      </c>
      <c r="J401" s="313">
        <v>29</v>
      </c>
      <c r="K401" s="313">
        <v>4</v>
      </c>
      <c r="L401" s="314">
        <f t="shared" si="8"/>
        <v>116</v>
      </c>
      <c r="M401" s="152" t="s">
        <v>199</v>
      </c>
    </row>
    <row r="402" ht="26.25" spans="1:13">
      <c r="A402" s="80" t="s">
        <v>165</v>
      </c>
      <c r="B402" s="80">
        <v>390</v>
      </c>
      <c r="C402" s="80" t="s">
        <v>290</v>
      </c>
      <c r="D402" s="80" t="s">
        <v>845</v>
      </c>
      <c r="E402" s="80" t="s">
        <v>380</v>
      </c>
      <c r="F402" s="80" t="s">
        <v>404</v>
      </c>
      <c r="G402" s="80">
        <v>25</v>
      </c>
      <c r="H402" s="80">
        <v>9</v>
      </c>
      <c r="I402" s="80">
        <v>225</v>
      </c>
      <c r="J402" s="313">
        <v>25</v>
      </c>
      <c r="K402" s="313">
        <v>3</v>
      </c>
      <c r="L402" s="314">
        <f t="shared" si="8"/>
        <v>75</v>
      </c>
      <c r="M402" s="152" t="s">
        <v>846</v>
      </c>
    </row>
    <row r="403" spans="1:13">
      <c r="A403" s="80" t="s">
        <v>165</v>
      </c>
      <c r="B403" s="80">
        <v>391</v>
      </c>
      <c r="C403" s="80" t="s">
        <v>290</v>
      </c>
      <c r="D403" s="80" t="s">
        <v>847</v>
      </c>
      <c r="E403" s="80" t="s">
        <v>162</v>
      </c>
      <c r="F403" s="80" t="s">
        <v>794</v>
      </c>
      <c r="G403" s="80">
        <v>16</v>
      </c>
      <c r="H403" s="80">
        <v>5</v>
      </c>
      <c r="I403" s="80">
        <v>80</v>
      </c>
      <c r="J403" s="313">
        <v>16</v>
      </c>
      <c r="K403" s="313">
        <v>4</v>
      </c>
      <c r="L403" s="314">
        <f t="shared" si="8"/>
        <v>64</v>
      </c>
      <c r="M403" s="152" t="s">
        <v>169</v>
      </c>
    </row>
    <row r="404" spans="1:13">
      <c r="A404" s="80" t="s">
        <v>165</v>
      </c>
      <c r="B404" s="80">
        <v>392</v>
      </c>
      <c r="C404" s="80" t="s">
        <v>290</v>
      </c>
      <c r="D404" s="80" t="s">
        <v>848</v>
      </c>
      <c r="E404" s="80" t="s">
        <v>162</v>
      </c>
      <c r="F404" s="80" t="s">
        <v>797</v>
      </c>
      <c r="G404" s="80">
        <v>23</v>
      </c>
      <c r="H404" s="80">
        <v>5</v>
      </c>
      <c r="I404" s="80">
        <v>115</v>
      </c>
      <c r="J404" s="313">
        <v>23</v>
      </c>
      <c r="K404" s="313">
        <v>4</v>
      </c>
      <c r="L404" s="314">
        <f t="shared" si="8"/>
        <v>92</v>
      </c>
      <c r="M404" s="152" t="s">
        <v>169</v>
      </c>
    </row>
    <row r="405" spans="1:13">
      <c r="A405" s="80" t="s">
        <v>165</v>
      </c>
      <c r="B405" s="80">
        <v>393</v>
      </c>
      <c r="C405" s="80" t="s">
        <v>290</v>
      </c>
      <c r="D405" s="80" t="s">
        <v>849</v>
      </c>
      <c r="E405" s="80" t="s">
        <v>162</v>
      </c>
      <c r="F405" s="80" t="s">
        <v>850</v>
      </c>
      <c r="G405" s="80">
        <v>21</v>
      </c>
      <c r="H405" s="80">
        <v>4</v>
      </c>
      <c r="I405" s="191">
        <v>84</v>
      </c>
      <c r="J405" s="313">
        <v>0</v>
      </c>
      <c r="K405" s="313">
        <v>0</v>
      </c>
      <c r="L405" s="314">
        <f t="shared" si="8"/>
        <v>0</v>
      </c>
      <c r="M405" s="170" t="s">
        <v>144</v>
      </c>
    </row>
    <row r="406" spans="1:13">
      <c r="A406" s="80" t="s">
        <v>165</v>
      </c>
      <c r="B406" s="80">
        <v>394</v>
      </c>
      <c r="C406" s="80" t="s">
        <v>290</v>
      </c>
      <c r="D406" s="80" t="s">
        <v>851</v>
      </c>
      <c r="E406" s="80" t="s">
        <v>162</v>
      </c>
      <c r="F406" s="80" t="s">
        <v>852</v>
      </c>
      <c r="G406" s="80">
        <v>33</v>
      </c>
      <c r="H406" s="80">
        <v>5</v>
      </c>
      <c r="I406" s="191">
        <v>165</v>
      </c>
      <c r="J406" s="313">
        <v>0</v>
      </c>
      <c r="K406" s="313">
        <v>0</v>
      </c>
      <c r="L406" s="314">
        <f t="shared" si="8"/>
        <v>0</v>
      </c>
      <c r="M406" s="170" t="s">
        <v>144</v>
      </c>
    </row>
    <row r="407" spans="1:13">
      <c r="A407" s="80" t="s">
        <v>165</v>
      </c>
      <c r="B407" s="80">
        <v>395</v>
      </c>
      <c r="C407" s="80" t="s">
        <v>290</v>
      </c>
      <c r="D407" s="80" t="s">
        <v>853</v>
      </c>
      <c r="E407" s="80" t="s">
        <v>380</v>
      </c>
      <c r="F407" s="80" t="s">
        <v>854</v>
      </c>
      <c r="G407" s="80">
        <v>20</v>
      </c>
      <c r="H407" s="80">
        <v>9</v>
      </c>
      <c r="I407" s="80">
        <v>180</v>
      </c>
      <c r="J407" s="313">
        <v>20</v>
      </c>
      <c r="K407" s="313">
        <v>4</v>
      </c>
      <c r="L407" s="314">
        <f t="shared" si="8"/>
        <v>80</v>
      </c>
      <c r="M407" s="152" t="s">
        <v>382</v>
      </c>
    </row>
    <row r="408" spans="1:13">
      <c r="A408" s="80" t="s">
        <v>165</v>
      </c>
      <c r="B408" s="80">
        <v>396</v>
      </c>
      <c r="C408" s="80" t="s">
        <v>290</v>
      </c>
      <c r="D408" s="80" t="s">
        <v>855</v>
      </c>
      <c r="E408" s="80" t="s">
        <v>162</v>
      </c>
      <c r="F408" s="80" t="s">
        <v>786</v>
      </c>
      <c r="G408" s="80">
        <v>20</v>
      </c>
      <c r="H408" s="80">
        <v>5</v>
      </c>
      <c r="I408" s="80">
        <v>100</v>
      </c>
      <c r="J408" s="313">
        <v>20</v>
      </c>
      <c r="K408" s="313">
        <v>4</v>
      </c>
      <c r="L408" s="314">
        <f t="shared" si="8"/>
        <v>80</v>
      </c>
      <c r="M408" s="152" t="s">
        <v>169</v>
      </c>
    </row>
    <row r="409" spans="1:13">
      <c r="A409" s="80" t="s">
        <v>165</v>
      </c>
      <c r="B409" s="80">
        <v>397</v>
      </c>
      <c r="C409" s="80" t="s">
        <v>290</v>
      </c>
      <c r="D409" s="80" t="s">
        <v>856</v>
      </c>
      <c r="E409" s="80" t="s">
        <v>162</v>
      </c>
      <c r="F409" s="80" t="s">
        <v>857</v>
      </c>
      <c r="G409" s="80">
        <v>30</v>
      </c>
      <c r="H409" s="80">
        <v>5</v>
      </c>
      <c r="I409" s="80">
        <v>150</v>
      </c>
      <c r="J409" s="313">
        <v>30</v>
      </c>
      <c r="K409" s="313">
        <v>4</v>
      </c>
      <c r="L409" s="314">
        <f t="shared" si="8"/>
        <v>120</v>
      </c>
      <c r="M409" s="152" t="s">
        <v>169</v>
      </c>
    </row>
    <row r="410" spans="1:13">
      <c r="A410" s="80" t="s">
        <v>165</v>
      </c>
      <c r="B410" s="80">
        <v>398</v>
      </c>
      <c r="C410" s="80" t="s">
        <v>290</v>
      </c>
      <c r="D410" s="80" t="s">
        <v>858</v>
      </c>
      <c r="E410" s="80" t="s">
        <v>162</v>
      </c>
      <c r="F410" s="80" t="s">
        <v>859</v>
      </c>
      <c r="G410" s="80">
        <v>18</v>
      </c>
      <c r="H410" s="80">
        <v>5</v>
      </c>
      <c r="I410" s="80">
        <v>90</v>
      </c>
      <c r="J410" s="313">
        <v>18</v>
      </c>
      <c r="K410" s="313">
        <v>4</v>
      </c>
      <c r="L410" s="314">
        <f t="shared" si="8"/>
        <v>72</v>
      </c>
      <c r="M410" s="152" t="s">
        <v>169</v>
      </c>
    </row>
    <row r="411" ht="26.25" spans="1:13">
      <c r="A411" s="80" t="s">
        <v>165</v>
      </c>
      <c r="B411" s="80">
        <v>399</v>
      </c>
      <c r="C411" s="80" t="s">
        <v>290</v>
      </c>
      <c r="D411" s="80" t="s">
        <v>860</v>
      </c>
      <c r="E411" s="80" t="s">
        <v>380</v>
      </c>
      <c r="F411" s="80" t="s">
        <v>861</v>
      </c>
      <c r="G411" s="80">
        <v>16</v>
      </c>
      <c r="H411" s="80">
        <v>9</v>
      </c>
      <c r="I411" s="80">
        <v>144</v>
      </c>
      <c r="J411" s="313">
        <v>16</v>
      </c>
      <c r="K411" s="313">
        <v>4</v>
      </c>
      <c r="L411" s="314">
        <f t="shared" si="8"/>
        <v>64</v>
      </c>
      <c r="M411" s="152" t="s">
        <v>862</v>
      </c>
    </row>
    <row r="412" spans="1:13">
      <c r="A412" s="80" t="s">
        <v>165</v>
      </c>
      <c r="B412" s="80">
        <v>400</v>
      </c>
      <c r="C412" s="80" t="s">
        <v>290</v>
      </c>
      <c r="D412" s="80" t="s">
        <v>863</v>
      </c>
      <c r="E412" s="80" t="s">
        <v>162</v>
      </c>
      <c r="F412" s="80" t="s">
        <v>784</v>
      </c>
      <c r="G412" s="80">
        <v>12</v>
      </c>
      <c r="H412" s="80">
        <v>5</v>
      </c>
      <c r="I412" s="80">
        <v>60</v>
      </c>
      <c r="J412" s="313">
        <v>12</v>
      </c>
      <c r="K412" s="313">
        <v>4</v>
      </c>
      <c r="L412" s="314">
        <f t="shared" si="8"/>
        <v>48</v>
      </c>
      <c r="M412" s="152" t="s">
        <v>169</v>
      </c>
    </row>
    <row r="413" spans="1:13">
      <c r="A413" s="80" t="s">
        <v>165</v>
      </c>
      <c r="B413" s="80">
        <v>401</v>
      </c>
      <c r="C413" s="80" t="s">
        <v>290</v>
      </c>
      <c r="D413" s="80" t="s">
        <v>864</v>
      </c>
      <c r="E413" s="80" t="s">
        <v>162</v>
      </c>
      <c r="F413" s="80" t="s">
        <v>865</v>
      </c>
      <c r="G413" s="80">
        <v>26</v>
      </c>
      <c r="H413" s="80">
        <v>4</v>
      </c>
      <c r="I413" s="80">
        <v>104</v>
      </c>
      <c r="J413" s="313">
        <v>26</v>
      </c>
      <c r="K413" s="313">
        <v>4</v>
      </c>
      <c r="L413" s="314">
        <f t="shared" si="8"/>
        <v>104</v>
      </c>
      <c r="M413" s="152"/>
    </row>
    <row r="414" spans="1:13">
      <c r="A414" s="80" t="s">
        <v>165</v>
      </c>
      <c r="B414" s="80">
        <v>402</v>
      </c>
      <c r="C414" s="80" t="s">
        <v>290</v>
      </c>
      <c r="D414" s="80" t="s">
        <v>866</v>
      </c>
      <c r="E414" s="80" t="s">
        <v>162</v>
      </c>
      <c r="F414" s="80" t="s">
        <v>839</v>
      </c>
      <c r="G414" s="80">
        <v>18</v>
      </c>
      <c r="H414" s="80">
        <v>5</v>
      </c>
      <c r="I414" s="80">
        <v>90</v>
      </c>
      <c r="J414" s="313">
        <v>18</v>
      </c>
      <c r="K414" s="313">
        <v>4</v>
      </c>
      <c r="L414" s="314">
        <f t="shared" si="8"/>
        <v>72</v>
      </c>
      <c r="M414" s="152" t="s">
        <v>169</v>
      </c>
    </row>
    <row r="415" spans="1:13">
      <c r="A415" s="80" t="s">
        <v>165</v>
      </c>
      <c r="B415" s="80">
        <v>403</v>
      </c>
      <c r="C415" s="80" t="s">
        <v>160</v>
      </c>
      <c r="D415" s="80" t="s">
        <v>867</v>
      </c>
      <c r="E415" s="80" t="s">
        <v>162</v>
      </c>
      <c r="F415" s="80" t="s">
        <v>868</v>
      </c>
      <c r="G415" s="80">
        <v>14</v>
      </c>
      <c r="H415" s="80">
        <v>4</v>
      </c>
      <c r="I415" s="80">
        <v>56</v>
      </c>
      <c r="J415" s="313">
        <v>14</v>
      </c>
      <c r="K415" s="313">
        <v>4</v>
      </c>
      <c r="L415" s="314">
        <f t="shared" si="8"/>
        <v>56</v>
      </c>
      <c r="M415" s="152"/>
    </row>
    <row r="416" spans="1:13">
      <c r="A416" s="80" t="s">
        <v>165</v>
      </c>
      <c r="B416" s="80">
        <v>404</v>
      </c>
      <c r="C416" s="80" t="s">
        <v>160</v>
      </c>
      <c r="D416" s="80" t="s">
        <v>869</v>
      </c>
      <c r="E416" s="80" t="s">
        <v>162</v>
      </c>
      <c r="F416" s="80" t="s">
        <v>870</v>
      </c>
      <c r="G416" s="80">
        <v>22</v>
      </c>
      <c r="H416" s="80">
        <v>5</v>
      </c>
      <c r="I416" s="80">
        <v>110</v>
      </c>
      <c r="J416" s="313">
        <v>22</v>
      </c>
      <c r="K416" s="313">
        <v>4</v>
      </c>
      <c r="L416" s="314">
        <f t="shared" si="8"/>
        <v>88</v>
      </c>
      <c r="M416" s="152" t="s">
        <v>199</v>
      </c>
    </row>
    <row r="417" spans="1:13">
      <c r="A417" s="80" t="s">
        <v>165</v>
      </c>
      <c r="B417" s="80">
        <v>405</v>
      </c>
      <c r="C417" s="80" t="s">
        <v>160</v>
      </c>
      <c r="D417" s="80" t="s">
        <v>871</v>
      </c>
      <c r="E417" s="80" t="s">
        <v>162</v>
      </c>
      <c r="F417" s="80" t="s">
        <v>872</v>
      </c>
      <c r="G417" s="80">
        <v>16</v>
      </c>
      <c r="H417" s="80">
        <v>5</v>
      </c>
      <c r="I417" s="80">
        <v>80</v>
      </c>
      <c r="J417" s="313">
        <v>16</v>
      </c>
      <c r="K417" s="313">
        <v>5</v>
      </c>
      <c r="L417" s="314">
        <f t="shared" si="8"/>
        <v>80</v>
      </c>
      <c r="M417" s="152"/>
    </row>
    <row r="418" spans="1:13">
      <c r="A418" s="80" t="s">
        <v>165</v>
      </c>
      <c r="B418" s="80">
        <v>406</v>
      </c>
      <c r="C418" s="80" t="s">
        <v>250</v>
      </c>
      <c r="D418" s="80" t="s">
        <v>873</v>
      </c>
      <c r="E418" s="80" t="s">
        <v>162</v>
      </c>
      <c r="F418" s="80" t="s">
        <v>874</v>
      </c>
      <c r="G418" s="80">
        <v>15</v>
      </c>
      <c r="H418" s="80">
        <v>4</v>
      </c>
      <c r="I418" s="80">
        <v>60</v>
      </c>
      <c r="J418" s="313">
        <v>15</v>
      </c>
      <c r="K418" s="313">
        <v>4</v>
      </c>
      <c r="L418" s="314">
        <f t="shared" si="8"/>
        <v>60</v>
      </c>
      <c r="M418" s="152"/>
    </row>
    <row r="419" spans="1:13">
      <c r="A419" s="80" t="s">
        <v>165</v>
      </c>
      <c r="B419" s="80">
        <v>407</v>
      </c>
      <c r="C419" s="80" t="s">
        <v>250</v>
      </c>
      <c r="D419" s="80" t="s">
        <v>875</v>
      </c>
      <c r="E419" s="80" t="s">
        <v>162</v>
      </c>
      <c r="F419" s="80" t="s">
        <v>876</v>
      </c>
      <c r="G419" s="80">
        <v>21</v>
      </c>
      <c r="H419" s="80">
        <v>4</v>
      </c>
      <c r="I419" s="80">
        <v>84</v>
      </c>
      <c r="J419" s="313">
        <v>0</v>
      </c>
      <c r="K419" s="313">
        <v>0</v>
      </c>
      <c r="L419" s="314">
        <f t="shared" si="8"/>
        <v>0</v>
      </c>
      <c r="M419" s="170" t="s">
        <v>144</v>
      </c>
    </row>
    <row r="420" spans="1:13">
      <c r="A420" s="80" t="s">
        <v>165</v>
      </c>
      <c r="B420" s="80">
        <v>408</v>
      </c>
      <c r="C420" s="80" t="s">
        <v>290</v>
      </c>
      <c r="D420" s="80" t="s">
        <v>877</v>
      </c>
      <c r="E420" s="80" t="s">
        <v>162</v>
      </c>
      <c r="F420" s="80" t="s">
        <v>878</v>
      </c>
      <c r="G420" s="80">
        <v>25</v>
      </c>
      <c r="H420" s="80">
        <v>5</v>
      </c>
      <c r="I420" s="80">
        <v>125</v>
      </c>
      <c r="J420" s="313">
        <v>25</v>
      </c>
      <c r="K420" s="313">
        <v>4</v>
      </c>
      <c r="L420" s="314">
        <f t="shared" si="8"/>
        <v>100</v>
      </c>
      <c r="M420" s="170" t="s">
        <v>879</v>
      </c>
    </row>
    <row r="421" spans="1:13">
      <c r="A421" s="80" t="s">
        <v>165</v>
      </c>
      <c r="B421" s="80">
        <v>409</v>
      </c>
      <c r="C421" s="80" t="s">
        <v>290</v>
      </c>
      <c r="D421" s="80" t="s">
        <v>880</v>
      </c>
      <c r="E421" s="80" t="s">
        <v>162</v>
      </c>
      <c r="F421" s="80" t="s">
        <v>881</v>
      </c>
      <c r="G421" s="80">
        <v>21</v>
      </c>
      <c r="H421" s="80">
        <v>5</v>
      </c>
      <c r="I421" s="80">
        <v>105</v>
      </c>
      <c r="J421" s="313">
        <v>21</v>
      </c>
      <c r="K421" s="313">
        <v>4</v>
      </c>
      <c r="L421" s="314">
        <f t="shared" si="8"/>
        <v>84</v>
      </c>
      <c r="M421" s="170" t="s">
        <v>879</v>
      </c>
    </row>
    <row r="422" spans="1:13">
      <c r="A422" s="80" t="s">
        <v>165</v>
      </c>
      <c r="B422" s="80">
        <v>410</v>
      </c>
      <c r="C422" s="80" t="s">
        <v>290</v>
      </c>
      <c r="D422" s="80" t="s">
        <v>882</v>
      </c>
      <c r="E422" s="80" t="s">
        <v>162</v>
      </c>
      <c r="F422" s="80" t="s">
        <v>883</v>
      </c>
      <c r="G422" s="80">
        <v>39</v>
      </c>
      <c r="H422" s="80">
        <v>5</v>
      </c>
      <c r="I422" s="80">
        <v>195</v>
      </c>
      <c r="J422" s="313">
        <v>39</v>
      </c>
      <c r="K422" s="313">
        <v>4</v>
      </c>
      <c r="L422" s="314">
        <f t="shared" si="8"/>
        <v>156</v>
      </c>
      <c r="M422" s="170" t="s">
        <v>879</v>
      </c>
    </row>
    <row r="423" spans="1:13">
      <c r="A423" s="80" t="s">
        <v>165</v>
      </c>
      <c r="B423" s="80">
        <v>411</v>
      </c>
      <c r="C423" s="80" t="s">
        <v>290</v>
      </c>
      <c r="D423" s="80" t="s">
        <v>884</v>
      </c>
      <c r="E423" s="80" t="s">
        <v>162</v>
      </c>
      <c r="F423" s="80" t="s">
        <v>885</v>
      </c>
      <c r="G423" s="80">
        <v>8</v>
      </c>
      <c r="H423" s="80">
        <v>5</v>
      </c>
      <c r="I423" s="80">
        <v>40</v>
      </c>
      <c r="J423" s="313">
        <v>8</v>
      </c>
      <c r="K423" s="313">
        <v>4</v>
      </c>
      <c r="L423" s="314">
        <f t="shared" si="8"/>
        <v>32</v>
      </c>
      <c r="M423" s="170" t="s">
        <v>879</v>
      </c>
    </row>
    <row r="424" spans="1:13">
      <c r="A424" s="80" t="s">
        <v>165</v>
      </c>
      <c r="B424" s="80">
        <v>412</v>
      </c>
      <c r="C424" s="80" t="s">
        <v>290</v>
      </c>
      <c r="D424" s="80" t="s">
        <v>886</v>
      </c>
      <c r="E424" s="80" t="s">
        <v>162</v>
      </c>
      <c r="F424" s="80" t="s">
        <v>887</v>
      </c>
      <c r="G424" s="80">
        <v>16</v>
      </c>
      <c r="H424" s="80">
        <v>5</v>
      </c>
      <c r="I424" s="80">
        <v>80</v>
      </c>
      <c r="J424" s="313">
        <v>0</v>
      </c>
      <c r="K424" s="313">
        <v>0</v>
      </c>
      <c r="L424" s="314">
        <f t="shared" si="8"/>
        <v>0</v>
      </c>
      <c r="M424" s="170" t="s">
        <v>144</v>
      </c>
    </row>
    <row r="425" ht="25.5" spans="1:13">
      <c r="A425" s="80" t="s">
        <v>165</v>
      </c>
      <c r="B425" s="80">
        <v>413</v>
      </c>
      <c r="C425" s="80" t="s">
        <v>290</v>
      </c>
      <c r="D425" s="80" t="s">
        <v>888</v>
      </c>
      <c r="E425" s="80" t="s">
        <v>380</v>
      </c>
      <c r="F425" s="80" t="s">
        <v>889</v>
      </c>
      <c r="G425" s="80">
        <v>16</v>
      </c>
      <c r="H425" s="80">
        <v>9</v>
      </c>
      <c r="I425" s="80">
        <v>144</v>
      </c>
      <c r="J425" s="313">
        <v>16</v>
      </c>
      <c r="K425" s="313">
        <v>4</v>
      </c>
      <c r="L425" s="314">
        <f t="shared" si="8"/>
        <v>64</v>
      </c>
      <c r="M425" s="170" t="s">
        <v>890</v>
      </c>
    </row>
    <row r="426" spans="1:13">
      <c r="A426" s="80" t="s">
        <v>165</v>
      </c>
      <c r="B426" s="80">
        <v>414</v>
      </c>
      <c r="C426" s="80" t="s">
        <v>290</v>
      </c>
      <c r="D426" s="80" t="s">
        <v>891</v>
      </c>
      <c r="E426" s="80" t="s">
        <v>162</v>
      </c>
      <c r="F426" s="80" t="s">
        <v>892</v>
      </c>
      <c r="G426" s="80">
        <v>21</v>
      </c>
      <c r="H426" s="80">
        <v>5</v>
      </c>
      <c r="I426" s="80">
        <v>105</v>
      </c>
      <c r="J426" s="313">
        <v>21</v>
      </c>
      <c r="K426" s="313">
        <v>4</v>
      </c>
      <c r="L426" s="314">
        <f t="shared" si="8"/>
        <v>84</v>
      </c>
      <c r="M426" s="170" t="s">
        <v>879</v>
      </c>
    </row>
    <row r="427" ht="25.5" spans="1:13">
      <c r="A427" s="80" t="s">
        <v>165</v>
      </c>
      <c r="B427" s="80">
        <v>415</v>
      </c>
      <c r="C427" s="80" t="s">
        <v>290</v>
      </c>
      <c r="D427" s="80" t="s">
        <v>893</v>
      </c>
      <c r="E427" s="80" t="s">
        <v>162</v>
      </c>
      <c r="F427" s="80" t="s">
        <v>894</v>
      </c>
      <c r="G427" s="80">
        <v>17</v>
      </c>
      <c r="H427" s="80">
        <v>5</v>
      </c>
      <c r="I427" s="80">
        <v>85</v>
      </c>
      <c r="J427" s="313">
        <v>17</v>
      </c>
      <c r="K427" s="313">
        <v>3</v>
      </c>
      <c r="L427" s="314">
        <f t="shared" si="8"/>
        <v>51</v>
      </c>
      <c r="M427" s="170" t="s">
        <v>895</v>
      </c>
    </row>
    <row r="428" spans="1:13">
      <c r="A428" s="80" t="s">
        <v>165</v>
      </c>
      <c r="B428" s="80">
        <v>416</v>
      </c>
      <c r="C428" s="80" t="s">
        <v>290</v>
      </c>
      <c r="D428" s="80" t="s">
        <v>896</v>
      </c>
      <c r="E428" s="80" t="s">
        <v>162</v>
      </c>
      <c r="F428" s="80" t="s">
        <v>897</v>
      </c>
      <c r="G428" s="80">
        <v>22</v>
      </c>
      <c r="H428" s="80">
        <v>5</v>
      </c>
      <c r="I428" s="80">
        <v>110</v>
      </c>
      <c r="J428" s="313">
        <v>0</v>
      </c>
      <c r="K428" s="313">
        <v>0</v>
      </c>
      <c r="L428" s="314">
        <f t="shared" si="8"/>
        <v>0</v>
      </c>
      <c r="M428" s="170" t="s">
        <v>144</v>
      </c>
    </row>
    <row r="429" spans="1:13">
      <c r="A429" s="80" t="s">
        <v>165</v>
      </c>
      <c r="B429" s="80">
        <v>417</v>
      </c>
      <c r="C429" s="80" t="s">
        <v>233</v>
      </c>
      <c r="D429" s="80" t="s">
        <v>898</v>
      </c>
      <c r="E429" s="80" t="s">
        <v>171</v>
      </c>
      <c r="F429" s="80" t="s">
        <v>899</v>
      </c>
      <c r="G429" s="80">
        <v>14</v>
      </c>
      <c r="H429" s="80">
        <v>7</v>
      </c>
      <c r="I429" s="80">
        <v>98</v>
      </c>
      <c r="J429" s="313">
        <v>0</v>
      </c>
      <c r="K429" s="313">
        <v>0</v>
      </c>
      <c r="L429" s="314">
        <f t="shared" si="8"/>
        <v>0</v>
      </c>
      <c r="M429" s="170" t="s">
        <v>144</v>
      </c>
    </row>
    <row r="430" spans="1:13">
      <c r="A430" s="80" t="s">
        <v>165</v>
      </c>
      <c r="B430" s="80">
        <v>418</v>
      </c>
      <c r="C430" s="80" t="s">
        <v>160</v>
      </c>
      <c r="D430" s="80" t="s">
        <v>900</v>
      </c>
      <c r="E430" s="80" t="s">
        <v>171</v>
      </c>
      <c r="F430" s="80" t="s">
        <v>901</v>
      </c>
      <c r="G430" s="80">
        <v>34</v>
      </c>
      <c r="H430" s="80">
        <v>4</v>
      </c>
      <c r="I430" s="80">
        <v>136</v>
      </c>
      <c r="J430" s="313">
        <v>34</v>
      </c>
      <c r="K430" s="313">
        <v>4</v>
      </c>
      <c r="L430" s="314">
        <f t="shared" si="8"/>
        <v>136</v>
      </c>
      <c r="M430" s="152"/>
    </row>
    <row r="431" spans="1:13">
      <c r="A431" s="80" t="s">
        <v>165</v>
      </c>
      <c r="B431" s="80">
        <v>419</v>
      </c>
      <c r="C431" s="80" t="s">
        <v>160</v>
      </c>
      <c r="D431" s="80" t="s">
        <v>902</v>
      </c>
      <c r="E431" s="80" t="s">
        <v>162</v>
      </c>
      <c r="F431" s="80" t="s">
        <v>903</v>
      </c>
      <c r="G431" s="80">
        <v>19</v>
      </c>
      <c r="H431" s="80">
        <v>5</v>
      </c>
      <c r="I431" s="80">
        <v>95</v>
      </c>
      <c r="J431" s="313">
        <v>19</v>
      </c>
      <c r="K431" s="313">
        <v>4</v>
      </c>
      <c r="L431" s="314">
        <f t="shared" si="8"/>
        <v>76</v>
      </c>
      <c r="M431" s="152" t="s">
        <v>199</v>
      </c>
    </row>
    <row r="432" spans="1:13">
      <c r="A432" s="80" t="s">
        <v>165</v>
      </c>
      <c r="B432" s="80">
        <v>420</v>
      </c>
      <c r="C432" s="80" t="s">
        <v>250</v>
      </c>
      <c r="D432" s="80" t="s">
        <v>904</v>
      </c>
      <c r="E432" s="80" t="s">
        <v>162</v>
      </c>
      <c r="F432" s="80" t="s">
        <v>905</v>
      </c>
      <c r="G432" s="80">
        <v>15</v>
      </c>
      <c r="H432" s="80">
        <v>4</v>
      </c>
      <c r="I432" s="80">
        <v>60</v>
      </c>
      <c r="J432" s="313">
        <v>0</v>
      </c>
      <c r="K432" s="313">
        <v>0</v>
      </c>
      <c r="L432" s="314">
        <f t="shared" si="8"/>
        <v>0</v>
      </c>
      <c r="M432" s="170" t="s">
        <v>144</v>
      </c>
    </row>
    <row r="433" spans="1:13">
      <c r="A433" s="80" t="s">
        <v>165</v>
      </c>
      <c r="B433" s="80">
        <v>421</v>
      </c>
      <c r="C433" s="80" t="s">
        <v>250</v>
      </c>
      <c r="D433" s="80" t="s">
        <v>906</v>
      </c>
      <c r="E433" s="80" t="s">
        <v>162</v>
      </c>
      <c r="F433" s="80" t="s">
        <v>907</v>
      </c>
      <c r="G433" s="80">
        <v>18</v>
      </c>
      <c r="H433" s="80">
        <v>4</v>
      </c>
      <c r="I433" s="80">
        <v>72</v>
      </c>
      <c r="J433" s="313">
        <v>0</v>
      </c>
      <c r="K433" s="313">
        <v>0</v>
      </c>
      <c r="L433" s="314">
        <f t="shared" si="8"/>
        <v>0</v>
      </c>
      <c r="M433" s="170" t="s">
        <v>144</v>
      </c>
    </row>
    <row r="434" ht="26.25" spans="1:13">
      <c r="A434" s="80" t="s">
        <v>165</v>
      </c>
      <c r="B434" s="80">
        <v>422</v>
      </c>
      <c r="C434" s="80" t="s">
        <v>290</v>
      </c>
      <c r="D434" s="80" t="s">
        <v>908</v>
      </c>
      <c r="E434" s="80" t="s">
        <v>162</v>
      </c>
      <c r="F434" s="80" t="s">
        <v>909</v>
      </c>
      <c r="G434" s="80">
        <v>13</v>
      </c>
      <c r="H434" s="80">
        <v>5</v>
      </c>
      <c r="I434" s="80">
        <v>65</v>
      </c>
      <c r="J434" s="313">
        <v>13</v>
      </c>
      <c r="K434" s="313">
        <v>3</v>
      </c>
      <c r="L434" s="314">
        <f t="shared" si="8"/>
        <v>39</v>
      </c>
      <c r="M434" s="152" t="s">
        <v>910</v>
      </c>
    </row>
    <row r="435" ht="26.25" spans="1:13">
      <c r="A435" s="80" t="s">
        <v>165</v>
      </c>
      <c r="B435" s="80">
        <v>423</v>
      </c>
      <c r="C435" s="80" t="s">
        <v>290</v>
      </c>
      <c r="D435" s="80" t="s">
        <v>911</v>
      </c>
      <c r="E435" s="80" t="s">
        <v>380</v>
      </c>
      <c r="F435" s="80" t="s">
        <v>912</v>
      </c>
      <c r="G435" s="80">
        <v>31</v>
      </c>
      <c r="H435" s="80">
        <v>9</v>
      </c>
      <c r="I435" s="80">
        <v>279</v>
      </c>
      <c r="J435" s="313">
        <v>31</v>
      </c>
      <c r="K435" s="313">
        <v>4</v>
      </c>
      <c r="L435" s="314">
        <f t="shared" si="8"/>
        <v>124</v>
      </c>
      <c r="M435" s="152" t="s">
        <v>913</v>
      </c>
    </row>
    <row r="436" ht="26.25" spans="1:13">
      <c r="A436" s="80" t="s">
        <v>165</v>
      </c>
      <c r="B436" s="80">
        <v>424</v>
      </c>
      <c r="C436" s="80" t="s">
        <v>290</v>
      </c>
      <c r="D436" s="80" t="s">
        <v>914</v>
      </c>
      <c r="E436" s="80" t="s">
        <v>380</v>
      </c>
      <c r="F436" s="80" t="s">
        <v>915</v>
      </c>
      <c r="G436" s="80">
        <v>13</v>
      </c>
      <c r="H436" s="80">
        <v>9</v>
      </c>
      <c r="I436" s="80">
        <v>117</v>
      </c>
      <c r="J436" s="313">
        <v>13</v>
      </c>
      <c r="K436" s="313">
        <v>4</v>
      </c>
      <c r="L436" s="314">
        <f t="shared" si="8"/>
        <v>52</v>
      </c>
      <c r="M436" s="152" t="s">
        <v>913</v>
      </c>
    </row>
    <row r="437" spans="1:13">
      <c r="A437" s="80" t="s">
        <v>165</v>
      </c>
      <c r="B437" s="80">
        <v>425</v>
      </c>
      <c r="C437" s="80" t="s">
        <v>290</v>
      </c>
      <c r="D437" s="80" t="s">
        <v>916</v>
      </c>
      <c r="E437" s="80" t="s">
        <v>162</v>
      </c>
      <c r="F437" s="80" t="s">
        <v>917</v>
      </c>
      <c r="G437" s="80">
        <v>13</v>
      </c>
      <c r="H437" s="80">
        <v>5</v>
      </c>
      <c r="I437" s="80">
        <v>65</v>
      </c>
      <c r="J437" s="313">
        <v>13</v>
      </c>
      <c r="K437" s="313">
        <v>3</v>
      </c>
      <c r="L437" s="314">
        <f t="shared" si="8"/>
        <v>39</v>
      </c>
      <c r="M437" s="152" t="s">
        <v>918</v>
      </c>
    </row>
    <row r="438" spans="1:13">
      <c r="A438" s="80" t="s">
        <v>165</v>
      </c>
      <c r="B438" s="80">
        <v>426</v>
      </c>
      <c r="C438" s="80" t="s">
        <v>919</v>
      </c>
      <c r="D438" s="80" t="s">
        <v>920</v>
      </c>
      <c r="E438" s="80" t="s">
        <v>162</v>
      </c>
      <c r="F438" s="80" t="s">
        <v>921</v>
      </c>
      <c r="G438" s="80">
        <v>17</v>
      </c>
      <c r="H438" s="80">
        <v>5</v>
      </c>
      <c r="I438" s="80">
        <v>85</v>
      </c>
      <c r="J438" s="313">
        <v>17</v>
      </c>
      <c r="K438" s="313">
        <v>4</v>
      </c>
      <c r="L438" s="314">
        <f t="shared" si="8"/>
        <v>68</v>
      </c>
      <c r="M438" s="152" t="s">
        <v>169</v>
      </c>
    </row>
    <row r="439" spans="1:13">
      <c r="A439" s="80" t="s">
        <v>165</v>
      </c>
      <c r="B439" s="80">
        <v>427</v>
      </c>
      <c r="C439" s="80" t="s">
        <v>157</v>
      </c>
      <c r="D439" s="80" t="s">
        <v>922</v>
      </c>
      <c r="E439" s="80" t="s">
        <v>171</v>
      </c>
      <c r="F439" s="80" t="s">
        <v>923</v>
      </c>
      <c r="G439" s="80">
        <v>15</v>
      </c>
      <c r="H439" s="80">
        <v>10</v>
      </c>
      <c r="I439" s="80">
        <v>150</v>
      </c>
      <c r="J439" s="313">
        <v>15</v>
      </c>
      <c r="K439" s="313">
        <v>4</v>
      </c>
      <c r="L439" s="314">
        <f t="shared" si="8"/>
        <v>60</v>
      </c>
      <c r="M439" s="152" t="s">
        <v>270</v>
      </c>
    </row>
    <row r="440" spans="1:13">
      <c r="A440" s="80" t="s">
        <v>165</v>
      </c>
      <c r="B440" s="80">
        <v>428</v>
      </c>
      <c r="C440" s="80" t="s">
        <v>160</v>
      </c>
      <c r="D440" s="80" t="s">
        <v>924</v>
      </c>
      <c r="E440" s="80" t="s">
        <v>162</v>
      </c>
      <c r="F440" s="80" t="s">
        <v>925</v>
      </c>
      <c r="G440" s="80">
        <v>21</v>
      </c>
      <c r="H440" s="80">
        <v>5</v>
      </c>
      <c r="I440" s="80">
        <v>105</v>
      </c>
      <c r="J440" s="313">
        <v>21</v>
      </c>
      <c r="K440" s="313">
        <v>4</v>
      </c>
      <c r="L440" s="314">
        <f t="shared" si="8"/>
        <v>84</v>
      </c>
      <c r="M440" s="152" t="s">
        <v>169</v>
      </c>
    </row>
    <row r="441" spans="1:13">
      <c r="A441" s="80" t="s">
        <v>165</v>
      </c>
      <c r="B441" s="80">
        <v>429</v>
      </c>
      <c r="C441" s="80" t="s">
        <v>160</v>
      </c>
      <c r="D441" s="80" t="s">
        <v>926</v>
      </c>
      <c r="E441" s="80" t="s">
        <v>162</v>
      </c>
      <c r="F441" s="80" t="s">
        <v>927</v>
      </c>
      <c r="G441" s="80">
        <v>16</v>
      </c>
      <c r="H441" s="80">
        <v>5</v>
      </c>
      <c r="I441" s="80">
        <v>80</v>
      </c>
      <c r="J441" s="313">
        <v>16</v>
      </c>
      <c r="K441" s="313">
        <v>5</v>
      </c>
      <c r="L441" s="314">
        <f t="shared" si="8"/>
        <v>80</v>
      </c>
      <c r="M441" s="152"/>
    </row>
    <row r="442" spans="1:13">
      <c r="A442" s="80" t="s">
        <v>165</v>
      </c>
      <c r="B442" s="80">
        <v>430</v>
      </c>
      <c r="C442" s="80" t="s">
        <v>250</v>
      </c>
      <c r="D442" s="80" t="s">
        <v>928</v>
      </c>
      <c r="E442" s="80" t="s">
        <v>162</v>
      </c>
      <c r="F442" s="80" t="s">
        <v>929</v>
      </c>
      <c r="G442" s="80">
        <v>17</v>
      </c>
      <c r="H442" s="80">
        <v>4</v>
      </c>
      <c r="I442" s="80">
        <v>68</v>
      </c>
      <c r="J442" s="313">
        <v>0</v>
      </c>
      <c r="K442" s="313">
        <v>0</v>
      </c>
      <c r="L442" s="314">
        <f t="shared" si="8"/>
        <v>0</v>
      </c>
      <c r="M442" s="170" t="s">
        <v>144</v>
      </c>
    </row>
    <row r="443" spans="1:13">
      <c r="A443" s="80" t="s">
        <v>165</v>
      </c>
      <c r="B443" s="80">
        <v>431</v>
      </c>
      <c r="C443" s="80" t="s">
        <v>290</v>
      </c>
      <c r="D443" s="80" t="s">
        <v>930</v>
      </c>
      <c r="E443" s="80" t="s">
        <v>162</v>
      </c>
      <c r="F443" s="80" t="s">
        <v>931</v>
      </c>
      <c r="G443" s="80">
        <v>20</v>
      </c>
      <c r="H443" s="80">
        <v>5</v>
      </c>
      <c r="I443" s="80">
        <v>100</v>
      </c>
      <c r="J443" s="313">
        <v>20</v>
      </c>
      <c r="K443" s="313">
        <v>4</v>
      </c>
      <c r="L443" s="314">
        <f t="shared" si="8"/>
        <v>80</v>
      </c>
      <c r="M443" s="152" t="s">
        <v>169</v>
      </c>
    </row>
    <row r="444" spans="1:13">
      <c r="A444" s="80" t="s">
        <v>165</v>
      </c>
      <c r="B444" s="80">
        <v>432</v>
      </c>
      <c r="C444" s="80" t="s">
        <v>290</v>
      </c>
      <c r="D444" s="80" t="s">
        <v>932</v>
      </c>
      <c r="E444" s="80" t="s">
        <v>162</v>
      </c>
      <c r="F444" s="80" t="s">
        <v>933</v>
      </c>
      <c r="G444" s="80">
        <v>26</v>
      </c>
      <c r="H444" s="80">
        <v>5</v>
      </c>
      <c r="I444" s="80">
        <v>130</v>
      </c>
      <c r="J444" s="313">
        <v>0</v>
      </c>
      <c r="K444" s="313">
        <v>0</v>
      </c>
      <c r="L444" s="314">
        <f t="shared" si="8"/>
        <v>0</v>
      </c>
      <c r="M444" s="170" t="s">
        <v>144</v>
      </c>
    </row>
    <row r="445" spans="1:13">
      <c r="A445" s="80" t="s">
        <v>165</v>
      </c>
      <c r="B445" s="80">
        <v>433</v>
      </c>
      <c r="C445" s="80" t="s">
        <v>290</v>
      </c>
      <c r="D445" s="80" t="s">
        <v>934</v>
      </c>
      <c r="E445" s="80" t="s">
        <v>162</v>
      </c>
      <c r="F445" s="80" t="s">
        <v>935</v>
      </c>
      <c r="G445" s="80">
        <v>21</v>
      </c>
      <c r="H445" s="80">
        <v>5</v>
      </c>
      <c r="I445" s="80">
        <v>105</v>
      </c>
      <c r="J445" s="313">
        <v>21</v>
      </c>
      <c r="K445" s="313">
        <v>4</v>
      </c>
      <c r="L445" s="314">
        <f t="shared" si="8"/>
        <v>84</v>
      </c>
      <c r="M445" s="152" t="s">
        <v>169</v>
      </c>
    </row>
    <row r="446" spans="1:13">
      <c r="A446" s="80" t="s">
        <v>165</v>
      </c>
      <c r="B446" s="80">
        <v>434</v>
      </c>
      <c r="C446" s="80" t="s">
        <v>290</v>
      </c>
      <c r="D446" s="80" t="s">
        <v>936</v>
      </c>
      <c r="E446" s="80" t="s">
        <v>162</v>
      </c>
      <c r="F446" s="80" t="s">
        <v>937</v>
      </c>
      <c r="G446" s="80">
        <v>14</v>
      </c>
      <c r="H446" s="80">
        <v>5</v>
      </c>
      <c r="I446" s="80">
        <v>70</v>
      </c>
      <c r="J446" s="313">
        <v>14</v>
      </c>
      <c r="K446" s="313">
        <v>4</v>
      </c>
      <c r="L446" s="314">
        <f t="shared" si="8"/>
        <v>56</v>
      </c>
      <c r="M446" s="152" t="s">
        <v>169</v>
      </c>
    </row>
    <row r="447" spans="1:13">
      <c r="A447" s="80" t="s">
        <v>165</v>
      </c>
      <c r="B447" s="80">
        <v>435</v>
      </c>
      <c r="C447" s="80" t="s">
        <v>290</v>
      </c>
      <c r="D447" s="80" t="s">
        <v>938</v>
      </c>
      <c r="E447" s="80" t="s">
        <v>162</v>
      </c>
      <c r="F447" s="80" t="s">
        <v>937</v>
      </c>
      <c r="G447" s="80">
        <v>20</v>
      </c>
      <c r="H447" s="80">
        <v>5</v>
      </c>
      <c r="I447" s="80">
        <v>100</v>
      </c>
      <c r="J447" s="313">
        <v>0</v>
      </c>
      <c r="K447" s="313">
        <v>0</v>
      </c>
      <c r="L447" s="314">
        <f t="shared" si="8"/>
        <v>0</v>
      </c>
      <c r="M447" s="170" t="s">
        <v>144</v>
      </c>
    </row>
    <row r="448" spans="1:13">
      <c r="A448" s="80" t="s">
        <v>165</v>
      </c>
      <c r="B448" s="80">
        <v>436</v>
      </c>
      <c r="C448" s="80" t="s">
        <v>290</v>
      </c>
      <c r="D448" s="80" t="s">
        <v>939</v>
      </c>
      <c r="E448" s="80" t="s">
        <v>162</v>
      </c>
      <c r="F448" s="80" t="s">
        <v>940</v>
      </c>
      <c r="G448" s="80">
        <v>26</v>
      </c>
      <c r="H448" s="80">
        <v>5</v>
      </c>
      <c r="I448" s="80">
        <v>130</v>
      </c>
      <c r="J448" s="313">
        <v>26</v>
      </c>
      <c r="K448" s="313">
        <v>4</v>
      </c>
      <c r="L448" s="314">
        <f t="shared" si="8"/>
        <v>104</v>
      </c>
      <c r="M448" s="152" t="s">
        <v>169</v>
      </c>
    </row>
    <row r="449" spans="1:13">
      <c r="A449" s="80" t="s">
        <v>165</v>
      </c>
      <c r="B449" s="80">
        <v>437</v>
      </c>
      <c r="C449" s="80" t="s">
        <v>290</v>
      </c>
      <c r="D449" s="80" t="s">
        <v>941</v>
      </c>
      <c r="E449" s="80" t="s">
        <v>162</v>
      </c>
      <c r="F449" s="80" t="s">
        <v>942</v>
      </c>
      <c r="G449" s="80">
        <v>23</v>
      </c>
      <c r="H449" s="80">
        <v>5</v>
      </c>
      <c r="I449" s="80">
        <v>115</v>
      </c>
      <c r="J449" s="313">
        <v>23</v>
      </c>
      <c r="K449" s="313">
        <v>4</v>
      </c>
      <c r="L449" s="314">
        <f t="shared" si="8"/>
        <v>92</v>
      </c>
      <c r="M449" s="152" t="s">
        <v>169</v>
      </c>
    </row>
    <row r="450" spans="1:13">
      <c r="A450" s="80" t="s">
        <v>165</v>
      </c>
      <c r="B450" s="80">
        <v>438</v>
      </c>
      <c r="C450" s="80" t="s">
        <v>290</v>
      </c>
      <c r="D450" s="80" t="s">
        <v>943</v>
      </c>
      <c r="E450" s="80" t="s">
        <v>162</v>
      </c>
      <c r="F450" s="80" t="s">
        <v>944</v>
      </c>
      <c r="G450" s="80">
        <v>22</v>
      </c>
      <c r="H450" s="80">
        <v>5</v>
      </c>
      <c r="I450" s="80">
        <v>110</v>
      </c>
      <c r="J450" s="313">
        <v>0</v>
      </c>
      <c r="K450" s="313">
        <v>0</v>
      </c>
      <c r="L450" s="314">
        <f t="shared" si="8"/>
        <v>0</v>
      </c>
      <c r="M450" s="170" t="s">
        <v>144</v>
      </c>
    </row>
    <row r="451" spans="1:13">
      <c r="A451" s="80" t="s">
        <v>165</v>
      </c>
      <c r="B451" s="80">
        <v>439</v>
      </c>
      <c r="C451" s="80" t="s">
        <v>290</v>
      </c>
      <c r="D451" s="80" t="s">
        <v>945</v>
      </c>
      <c r="E451" s="80" t="s">
        <v>162</v>
      </c>
      <c r="F451" s="80" t="s">
        <v>944</v>
      </c>
      <c r="G451" s="80">
        <v>18</v>
      </c>
      <c r="H451" s="80">
        <v>5</v>
      </c>
      <c r="I451" s="80">
        <v>90</v>
      </c>
      <c r="J451" s="313">
        <v>18</v>
      </c>
      <c r="K451" s="313">
        <v>4</v>
      </c>
      <c r="L451" s="314">
        <f t="shared" si="8"/>
        <v>72</v>
      </c>
      <c r="M451" s="170" t="s">
        <v>169</v>
      </c>
    </row>
    <row r="452" spans="1:13">
      <c r="A452" s="80" t="s">
        <v>165</v>
      </c>
      <c r="B452" s="80">
        <v>440</v>
      </c>
      <c r="C452" s="80" t="s">
        <v>290</v>
      </c>
      <c r="D452" s="80" t="s">
        <v>946</v>
      </c>
      <c r="E452" s="80" t="s">
        <v>162</v>
      </c>
      <c r="F452" s="80" t="s">
        <v>947</v>
      </c>
      <c r="G452" s="80">
        <v>16</v>
      </c>
      <c r="H452" s="80">
        <v>5</v>
      </c>
      <c r="I452" s="80">
        <v>80</v>
      </c>
      <c r="J452" s="313">
        <v>16</v>
      </c>
      <c r="K452" s="313">
        <v>4</v>
      </c>
      <c r="L452" s="314">
        <f t="shared" si="8"/>
        <v>64</v>
      </c>
      <c r="M452" s="152" t="s">
        <v>169</v>
      </c>
    </row>
    <row r="453" spans="1:13">
      <c r="A453" s="80" t="s">
        <v>165</v>
      </c>
      <c r="B453" s="80">
        <v>441</v>
      </c>
      <c r="C453" s="80" t="s">
        <v>290</v>
      </c>
      <c r="D453" s="80" t="s">
        <v>948</v>
      </c>
      <c r="E453" s="80" t="s">
        <v>162</v>
      </c>
      <c r="F453" s="80" t="s">
        <v>949</v>
      </c>
      <c r="G453" s="80">
        <v>25</v>
      </c>
      <c r="H453" s="80">
        <v>5</v>
      </c>
      <c r="I453" s="80">
        <v>125</v>
      </c>
      <c r="J453" s="313">
        <v>25</v>
      </c>
      <c r="K453" s="313">
        <v>5</v>
      </c>
      <c r="L453" s="314">
        <f t="shared" si="8"/>
        <v>125</v>
      </c>
      <c r="M453" s="152"/>
    </row>
    <row r="454" ht="26.25" spans="1:13">
      <c r="A454" s="80" t="s">
        <v>165</v>
      </c>
      <c r="B454" s="80">
        <v>442</v>
      </c>
      <c r="C454" s="80" t="s">
        <v>290</v>
      </c>
      <c r="D454" s="80" t="s">
        <v>950</v>
      </c>
      <c r="E454" s="80" t="s">
        <v>380</v>
      </c>
      <c r="F454" s="80" t="s">
        <v>951</v>
      </c>
      <c r="G454" s="80">
        <v>10</v>
      </c>
      <c r="H454" s="80">
        <v>9</v>
      </c>
      <c r="I454" s="80">
        <v>90</v>
      </c>
      <c r="J454" s="313">
        <v>10</v>
      </c>
      <c r="K454" s="313">
        <v>6</v>
      </c>
      <c r="L454" s="314">
        <f t="shared" si="8"/>
        <v>60</v>
      </c>
      <c r="M454" s="170" t="s">
        <v>952</v>
      </c>
    </row>
    <row r="455" spans="1:13">
      <c r="A455" s="80" t="s">
        <v>165</v>
      </c>
      <c r="B455" s="80">
        <v>443</v>
      </c>
      <c r="C455" s="80" t="s">
        <v>290</v>
      </c>
      <c r="D455" s="80" t="s">
        <v>953</v>
      </c>
      <c r="E455" s="80" t="s">
        <v>162</v>
      </c>
      <c r="F455" s="80" t="s">
        <v>954</v>
      </c>
      <c r="G455" s="80">
        <v>31</v>
      </c>
      <c r="H455" s="80">
        <v>5</v>
      </c>
      <c r="I455" s="80">
        <v>155</v>
      </c>
      <c r="J455" s="313">
        <v>31</v>
      </c>
      <c r="K455" s="313">
        <v>4</v>
      </c>
      <c r="L455" s="314">
        <f t="shared" si="8"/>
        <v>124</v>
      </c>
      <c r="M455" s="152" t="s">
        <v>955</v>
      </c>
    </row>
    <row r="456" spans="1:13">
      <c r="A456" s="80" t="s">
        <v>165</v>
      </c>
      <c r="B456" s="80">
        <v>444</v>
      </c>
      <c r="C456" s="80" t="s">
        <v>290</v>
      </c>
      <c r="D456" s="80" t="s">
        <v>956</v>
      </c>
      <c r="E456" s="80" t="s">
        <v>162</v>
      </c>
      <c r="F456" s="80" t="s">
        <v>957</v>
      </c>
      <c r="G456" s="80">
        <v>27</v>
      </c>
      <c r="H456" s="80">
        <v>5</v>
      </c>
      <c r="I456" s="80">
        <v>135</v>
      </c>
      <c r="J456" s="313">
        <v>0</v>
      </c>
      <c r="K456" s="313">
        <v>0</v>
      </c>
      <c r="L456" s="314">
        <f t="shared" si="8"/>
        <v>0</v>
      </c>
      <c r="M456" s="170" t="s">
        <v>144</v>
      </c>
    </row>
    <row r="457" spans="1:13">
      <c r="A457" s="80" t="s">
        <v>165</v>
      </c>
      <c r="B457" s="80">
        <v>445</v>
      </c>
      <c r="C457" s="80" t="s">
        <v>290</v>
      </c>
      <c r="D457" s="80" t="s">
        <v>958</v>
      </c>
      <c r="E457" s="80" t="s">
        <v>162</v>
      </c>
      <c r="F457" s="80" t="s">
        <v>959</v>
      </c>
      <c r="G457" s="80">
        <v>18</v>
      </c>
      <c r="H457" s="80">
        <v>5</v>
      </c>
      <c r="I457" s="80">
        <v>90</v>
      </c>
      <c r="J457" s="313">
        <v>18</v>
      </c>
      <c r="K457" s="313">
        <v>5</v>
      </c>
      <c r="L457" s="314">
        <f t="shared" si="8"/>
        <v>90</v>
      </c>
      <c r="M457" s="152"/>
    </row>
    <row r="458" spans="1:13">
      <c r="A458" s="80" t="s">
        <v>165</v>
      </c>
      <c r="B458" s="80">
        <v>446</v>
      </c>
      <c r="C458" s="80" t="s">
        <v>290</v>
      </c>
      <c r="D458" s="80" t="s">
        <v>960</v>
      </c>
      <c r="E458" s="80" t="s">
        <v>162</v>
      </c>
      <c r="F458" s="80" t="s">
        <v>954</v>
      </c>
      <c r="G458" s="80">
        <v>30</v>
      </c>
      <c r="H458" s="80">
        <v>5</v>
      </c>
      <c r="I458" s="80">
        <v>150</v>
      </c>
      <c r="J458" s="313">
        <v>0</v>
      </c>
      <c r="K458" s="313">
        <v>0</v>
      </c>
      <c r="L458" s="314">
        <f t="shared" si="8"/>
        <v>0</v>
      </c>
      <c r="M458" s="170" t="s">
        <v>144</v>
      </c>
    </row>
    <row r="459" spans="1:13">
      <c r="A459" s="80" t="s">
        <v>165</v>
      </c>
      <c r="B459" s="80">
        <v>447</v>
      </c>
      <c r="C459" s="80" t="s">
        <v>290</v>
      </c>
      <c r="D459" s="80" t="s">
        <v>961</v>
      </c>
      <c r="E459" s="80" t="s">
        <v>162</v>
      </c>
      <c r="F459" s="80" t="s">
        <v>962</v>
      </c>
      <c r="G459" s="80">
        <v>32</v>
      </c>
      <c r="H459" s="80">
        <v>5</v>
      </c>
      <c r="I459" s="80">
        <v>160</v>
      </c>
      <c r="J459" s="313">
        <v>32</v>
      </c>
      <c r="K459" s="313">
        <v>4</v>
      </c>
      <c r="L459" s="314">
        <f t="shared" ref="L459:L521" si="9">J459*K459</f>
        <v>128</v>
      </c>
      <c r="M459" s="152" t="s">
        <v>169</v>
      </c>
    </row>
    <row r="460" spans="1:13">
      <c r="A460" s="80" t="s">
        <v>165</v>
      </c>
      <c r="B460" s="80">
        <v>448</v>
      </c>
      <c r="C460" s="80" t="s">
        <v>290</v>
      </c>
      <c r="D460" s="80" t="s">
        <v>963</v>
      </c>
      <c r="E460" s="80" t="s">
        <v>162</v>
      </c>
      <c r="F460" s="80" t="s">
        <v>964</v>
      </c>
      <c r="G460" s="80">
        <v>10</v>
      </c>
      <c r="H460" s="80">
        <v>5</v>
      </c>
      <c r="I460" s="80">
        <v>50</v>
      </c>
      <c r="J460" s="313">
        <v>10</v>
      </c>
      <c r="K460" s="313">
        <v>5</v>
      </c>
      <c r="L460" s="314">
        <f t="shared" si="9"/>
        <v>50</v>
      </c>
      <c r="M460" s="152"/>
    </row>
    <row r="461" spans="1:13">
      <c r="A461" s="80" t="s">
        <v>165</v>
      </c>
      <c r="B461" s="80">
        <v>449</v>
      </c>
      <c r="C461" s="80" t="s">
        <v>290</v>
      </c>
      <c r="D461" s="80" t="s">
        <v>965</v>
      </c>
      <c r="E461" s="80" t="s">
        <v>162</v>
      </c>
      <c r="F461" s="80" t="s">
        <v>931</v>
      </c>
      <c r="G461" s="80">
        <v>35</v>
      </c>
      <c r="H461" s="80">
        <v>5</v>
      </c>
      <c r="I461" s="80">
        <v>175</v>
      </c>
      <c r="J461" s="313">
        <v>35</v>
      </c>
      <c r="K461" s="313">
        <v>4</v>
      </c>
      <c r="L461" s="314">
        <f t="shared" si="9"/>
        <v>140</v>
      </c>
      <c r="M461" s="152" t="s">
        <v>169</v>
      </c>
    </row>
    <row r="462" spans="1:13">
      <c r="A462" s="80" t="s">
        <v>165</v>
      </c>
      <c r="B462" s="80">
        <v>450</v>
      </c>
      <c r="C462" s="80" t="s">
        <v>290</v>
      </c>
      <c r="D462" s="80" t="s">
        <v>966</v>
      </c>
      <c r="E462" s="80" t="s">
        <v>162</v>
      </c>
      <c r="F462" s="80" t="s">
        <v>957</v>
      </c>
      <c r="G462" s="80">
        <v>32</v>
      </c>
      <c r="H462" s="80">
        <v>5</v>
      </c>
      <c r="I462" s="80">
        <v>160</v>
      </c>
      <c r="J462" s="313">
        <v>32</v>
      </c>
      <c r="K462" s="313">
        <v>5</v>
      </c>
      <c r="L462" s="314">
        <f t="shared" si="9"/>
        <v>160</v>
      </c>
      <c r="M462" s="152"/>
    </row>
    <row r="463" spans="1:13">
      <c r="A463" s="80" t="s">
        <v>165</v>
      </c>
      <c r="B463" s="80">
        <v>451</v>
      </c>
      <c r="C463" s="80" t="s">
        <v>290</v>
      </c>
      <c r="D463" s="80" t="s">
        <v>967</v>
      </c>
      <c r="E463" s="80" t="s">
        <v>380</v>
      </c>
      <c r="F463" s="80" t="s">
        <v>968</v>
      </c>
      <c r="G463" s="80">
        <v>20</v>
      </c>
      <c r="H463" s="80">
        <v>9</v>
      </c>
      <c r="I463" s="80">
        <v>180</v>
      </c>
      <c r="J463" s="313">
        <v>20</v>
      </c>
      <c r="K463" s="313">
        <v>6</v>
      </c>
      <c r="L463" s="314">
        <f t="shared" si="9"/>
        <v>120</v>
      </c>
      <c r="M463" s="152" t="s">
        <v>242</v>
      </c>
    </row>
    <row r="464" spans="1:13">
      <c r="A464" s="80" t="s">
        <v>165</v>
      </c>
      <c r="B464" s="80">
        <v>452</v>
      </c>
      <c r="C464" s="80" t="s">
        <v>290</v>
      </c>
      <c r="D464" s="80" t="s">
        <v>969</v>
      </c>
      <c r="E464" s="80" t="s">
        <v>162</v>
      </c>
      <c r="F464" s="80" t="s">
        <v>942</v>
      </c>
      <c r="G464" s="80">
        <v>28</v>
      </c>
      <c r="H464" s="80">
        <v>5</v>
      </c>
      <c r="I464" s="80">
        <v>140</v>
      </c>
      <c r="J464" s="319">
        <v>28</v>
      </c>
      <c r="K464" s="319">
        <v>5</v>
      </c>
      <c r="L464" s="320">
        <f t="shared" si="9"/>
        <v>140</v>
      </c>
      <c r="M464" s="152"/>
    </row>
    <row r="465" spans="1:13">
      <c r="A465" s="80" t="s">
        <v>165</v>
      </c>
      <c r="B465" s="80">
        <v>453</v>
      </c>
      <c r="C465" s="80" t="s">
        <v>290</v>
      </c>
      <c r="D465" s="80" t="s">
        <v>970</v>
      </c>
      <c r="E465" s="80" t="s">
        <v>162</v>
      </c>
      <c r="F465" s="80" t="s">
        <v>947</v>
      </c>
      <c r="G465" s="80">
        <v>24</v>
      </c>
      <c r="H465" s="80">
        <v>5</v>
      </c>
      <c r="I465" s="80">
        <v>120</v>
      </c>
      <c r="J465" s="319">
        <v>24</v>
      </c>
      <c r="K465" s="319">
        <v>5</v>
      </c>
      <c r="L465" s="320">
        <f t="shared" si="9"/>
        <v>120</v>
      </c>
      <c r="M465" s="152"/>
    </row>
    <row r="466" spans="1:13">
      <c r="A466" s="80" t="s">
        <v>165</v>
      </c>
      <c r="B466" s="80">
        <v>454</v>
      </c>
      <c r="C466" s="80" t="s">
        <v>290</v>
      </c>
      <c r="D466" s="80" t="s">
        <v>971</v>
      </c>
      <c r="E466" s="80" t="s">
        <v>162</v>
      </c>
      <c r="F466" s="80" t="s">
        <v>972</v>
      </c>
      <c r="G466" s="80">
        <v>33</v>
      </c>
      <c r="H466" s="80">
        <v>5</v>
      </c>
      <c r="I466" s="80">
        <v>165</v>
      </c>
      <c r="J466" s="319">
        <v>33</v>
      </c>
      <c r="K466" s="319">
        <v>3</v>
      </c>
      <c r="L466" s="320">
        <f t="shared" si="9"/>
        <v>99</v>
      </c>
      <c r="M466" s="152" t="s">
        <v>973</v>
      </c>
    </row>
    <row r="467" spans="1:13">
      <c r="A467" s="80" t="s">
        <v>165</v>
      </c>
      <c r="B467" s="80">
        <v>455</v>
      </c>
      <c r="C467" s="80" t="s">
        <v>157</v>
      </c>
      <c r="D467" s="80" t="s">
        <v>974</v>
      </c>
      <c r="E467" s="80" t="s">
        <v>171</v>
      </c>
      <c r="F467" s="80" t="s">
        <v>975</v>
      </c>
      <c r="G467" s="80">
        <v>14</v>
      </c>
      <c r="H467" s="80">
        <v>7</v>
      </c>
      <c r="I467" s="80">
        <v>98</v>
      </c>
      <c r="J467" s="319">
        <v>0</v>
      </c>
      <c r="K467" s="313">
        <v>0</v>
      </c>
      <c r="L467" s="314">
        <f t="shared" si="9"/>
        <v>0</v>
      </c>
      <c r="M467" s="170" t="s">
        <v>144</v>
      </c>
    </row>
    <row r="468" spans="1:13">
      <c r="A468" s="80" t="s">
        <v>165</v>
      </c>
      <c r="B468" s="80">
        <v>456</v>
      </c>
      <c r="C468" s="80" t="s">
        <v>160</v>
      </c>
      <c r="D468" s="80" t="s">
        <v>976</v>
      </c>
      <c r="E468" s="80" t="s">
        <v>162</v>
      </c>
      <c r="F468" s="80" t="s">
        <v>977</v>
      </c>
      <c r="G468" s="80">
        <v>27</v>
      </c>
      <c r="H468" s="80">
        <v>5</v>
      </c>
      <c r="I468" s="80">
        <v>135</v>
      </c>
      <c r="J468" s="319">
        <v>27</v>
      </c>
      <c r="K468" s="319">
        <v>4</v>
      </c>
      <c r="L468" s="320">
        <f t="shared" si="9"/>
        <v>108</v>
      </c>
      <c r="M468" s="152" t="s">
        <v>978</v>
      </c>
    </row>
    <row r="469" spans="1:13">
      <c r="A469" s="80" t="s">
        <v>165</v>
      </c>
      <c r="B469" s="80">
        <v>457</v>
      </c>
      <c r="C469" s="80" t="s">
        <v>250</v>
      </c>
      <c r="D469" s="80" t="s">
        <v>979</v>
      </c>
      <c r="E469" s="80" t="s">
        <v>162</v>
      </c>
      <c r="F469" s="80" t="s">
        <v>980</v>
      </c>
      <c r="G469" s="80">
        <v>27</v>
      </c>
      <c r="H469" s="80">
        <v>4</v>
      </c>
      <c r="I469" s="80">
        <v>108</v>
      </c>
      <c r="J469" s="319">
        <v>27</v>
      </c>
      <c r="K469" s="319">
        <v>4</v>
      </c>
      <c r="L469" s="320">
        <f t="shared" si="9"/>
        <v>108</v>
      </c>
      <c r="M469" s="152"/>
    </row>
    <row r="470" ht="27" spans="1:13">
      <c r="A470" s="80" t="s">
        <v>165</v>
      </c>
      <c r="B470" s="80">
        <v>458</v>
      </c>
      <c r="C470" s="80" t="s">
        <v>290</v>
      </c>
      <c r="D470" s="196" t="s">
        <v>981</v>
      </c>
      <c r="E470" s="80" t="s">
        <v>162</v>
      </c>
      <c r="F470" s="80" t="s">
        <v>982</v>
      </c>
      <c r="G470" s="80">
        <v>22</v>
      </c>
      <c r="H470" s="80">
        <v>4</v>
      </c>
      <c r="I470" s="80">
        <v>88</v>
      </c>
      <c r="J470" s="319">
        <v>22</v>
      </c>
      <c r="K470" s="313">
        <v>4</v>
      </c>
      <c r="L470" s="314">
        <f t="shared" si="9"/>
        <v>88</v>
      </c>
      <c r="M470" s="170"/>
    </row>
    <row r="471" ht="27" spans="1:13">
      <c r="A471" s="80" t="s">
        <v>165</v>
      </c>
      <c r="B471" s="80">
        <v>459</v>
      </c>
      <c r="C471" s="80" t="s">
        <v>290</v>
      </c>
      <c r="D471" s="196" t="s">
        <v>983</v>
      </c>
      <c r="E471" s="80" t="s">
        <v>162</v>
      </c>
      <c r="F471" s="80" t="s">
        <v>977</v>
      </c>
      <c r="G471" s="80">
        <v>20</v>
      </c>
      <c r="H471" s="80">
        <v>5</v>
      </c>
      <c r="I471" s="80">
        <v>100</v>
      </c>
      <c r="J471" s="319">
        <v>3</v>
      </c>
      <c r="K471" s="319">
        <v>4</v>
      </c>
      <c r="L471" s="320">
        <f t="shared" si="9"/>
        <v>12</v>
      </c>
      <c r="M471" s="170" t="s">
        <v>984</v>
      </c>
    </row>
    <row r="472" spans="1:13">
      <c r="A472" s="80" t="s">
        <v>165</v>
      </c>
      <c r="B472" s="80">
        <v>460</v>
      </c>
      <c r="C472" s="80" t="s">
        <v>290</v>
      </c>
      <c r="D472" s="80" t="s">
        <v>985</v>
      </c>
      <c r="E472" s="80" t="s">
        <v>162</v>
      </c>
      <c r="F472" s="80" t="s">
        <v>977</v>
      </c>
      <c r="G472" s="80">
        <v>19</v>
      </c>
      <c r="H472" s="80">
        <v>5</v>
      </c>
      <c r="I472" s="80">
        <v>95</v>
      </c>
      <c r="J472" s="319">
        <v>19</v>
      </c>
      <c r="K472" s="319">
        <v>4</v>
      </c>
      <c r="L472" s="320">
        <f t="shared" si="9"/>
        <v>76</v>
      </c>
      <c r="M472" s="152" t="s">
        <v>978</v>
      </c>
    </row>
    <row r="473" spans="1:13">
      <c r="A473" s="80" t="s">
        <v>165</v>
      </c>
      <c r="B473" s="80">
        <v>461</v>
      </c>
      <c r="C473" s="80" t="s">
        <v>290</v>
      </c>
      <c r="D473" s="80" t="s">
        <v>986</v>
      </c>
      <c r="E473" s="80" t="s">
        <v>162</v>
      </c>
      <c r="F473" s="80" t="s">
        <v>987</v>
      </c>
      <c r="G473" s="80">
        <v>29</v>
      </c>
      <c r="H473" s="80">
        <v>5</v>
      </c>
      <c r="I473" s="80">
        <v>145</v>
      </c>
      <c r="J473" s="319">
        <v>29</v>
      </c>
      <c r="K473" s="319">
        <v>4</v>
      </c>
      <c r="L473" s="320">
        <f t="shared" si="9"/>
        <v>116</v>
      </c>
      <c r="M473" s="152" t="s">
        <v>978</v>
      </c>
    </row>
    <row r="474" spans="1:13">
      <c r="A474" s="80" t="s">
        <v>165</v>
      </c>
      <c r="B474" s="80">
        <v>462</v>
      </c>
      <c r="C474" s="80" t="s">
        <v>290</v>
      </c>
      <c r="D474" s="80" t="s">
        <v>988</v>
      </c>
      <c r="E474" s="80" t="s">
        <v>162</v>
      </c>
      <c r="F474" s="80" t="s">
        <v>989</v>
      </c>
      <c r="G474" s="80">
        <v>34</v>
      </c>
      <c r="H474" s="80">
        <v>5</v>
      </c>
      <c r="I474" s="80">
        <v>170</v>
      </c>
      <c r="J474" s="319">
        <v>0</v>
      </c>
      <c r="K474" s="313">
        <v>0</v>
      </c>
      <c r="L474" s="314">
        <f t="shared" si="9"/>
        <v>0</v>
      </c>
      <c r="M474" s="170" t="s">
        <v>144</v>
      </c>
    </row>
    <row r="475" spans="1:13">
      <c r="A475" s="80" t="s">
        <v>165</v>
      </c>
      <c r="B475" s="80">
        <v>463</v>
      </c>
      <c r="C475" s="80" t="s">
        <v>290</v>
      </c>
      <c r="D475" s="80" t="s">
        <v>990</v>
      </c>
      <c r="E475" s="80" t="s">
        <v>162</v>
      </c>
      <c r="F475" s="80" t="s">
        <v>991</v>
      </c>
      <c r="G475" s="80">
        <v>20</v>
      </c>
      <c r="H475" s="80">
        <v>5</v>
      </c>
      <c r="I475" s="80">
        <v>100</v>
      </c>
      <c r="J475" s="319">
        <v>20</v>
      </c>
      <c r="K475" s="319">
        <v>4</v>
      </c>
      <c r="L475" s="320">
        <f t="shared" si="9"/>
        <v>80</v>
      </c>
      <c r="M475" s="152" t="s">
        <v>978</v>
      </c>
    </row>
    <row r="476" spans="1:13">
      <c r="A476" s="80" t="s">
        <v>165</v>
      </c>
      <c r="B476" s="80">
        <v>464</v>
      </c>
      <c r="C476" s="80" t="s">
        <v>290</v>
      </c>
      <c r="D476" s="80" t="s">
        <v>992</v>
      </c>
      <c r="E476" s="80" t="s">
        <v>162</v>
      </c>
      <c r="F476" s="80" t="s">
        <v>993</v>
      </c>
      <c r="G476" s="80">
        <v>23</v>
      </c>
      <c r="H476" s="80">
        <v>5</v>
      </c>
      <c r="I476" s="80">
        <v>115</v>
      </c>
      <c r="J476" s="319">
        <v>23</v>
      </c>
      <c r="K476" s="319">
        <v>4</v>
      </c>
      <c r="L476" s="320">
        <f t="shared" si="9"/>
        <v>92</v>
      </c>
      <c r="M476" s="152" t="s">
        <v>978</v>
      </c>
    </row>
    <row r="477" spans="1:13">
      <c r="A477" s="80" t="s">
        <v>165</v>
      </c>
      <c r="B477" s="80">
        <v>465</v>
      </c>
      <c r="C477" s="80" t="s">
        <v>290</v>
      </c>
      <c r="D477" s="80" t="s">
        <v>994</v>
      </c>
      <c r="E477" s="80" t="s">
        <v>162</v>
      </c>
      <c r="F477" s="80" t="s">
        <v>987</v>
      </c>
      <c r="G477" s="80">
        <v>20</v>
      </c>
      <c r="H477" s="80">
        <v>5</v>
      </c>
      <c r="I477" s="80">
        <v>100</v>
      </c>
      <c r="J477" s="319">
        <v>20</v>
      </c>
      <c r="K477" s="319">
        <v>4</v>
      </c>
      <c r="L477" s="320">
        <f t="shared" si="9"/>
        <v>80</v>
      </c>
      <c r="M477" s="152" t="s">
        <v>978</v>
      </c>
    </row>
    <row r="478" spans="1:13">
      <c r="A478" s="80" t="s">
        <v>165</v>
      </c>
      <c r="B478" s="80">
        <v>466</v>
      </c>
      <c r="C478" s="80" t="s">
        <v>290</v>
      </c>
      <c r="D478" s="80" t="s">
        <v>995</v>
      </c>
      <c r="E478" s="80" t="s">
        <v>162</v>
      </c>
      <c r="F478" s="80" t="s">
        <v>996</v>
      </c>
      <c r="G478" s="80">
        <v>28</v>
      </c>
      <c r="H478" s="80">
        <v>5</v>
      </c>
      <c r="I478" s="80">
        <v>140</v>
      </c>
      <c r="J478" s="319">
        <v>0</v>
      </c>
      <c r="K478" s="313">
        <v>0</v>
      </c>
      <c r="L478" s="314">
        <f t="shared" si="9"/>
        <v>0</v>
      </c>
      <c r="M478" s="170" t="s">
        <v>144</v>
      </c>
    </row>
    <row r="479" spans="1:13">
      <c r="A479" s="80" t="s">
        <v>165</v>
      </c>
      <c r="B479" s="80">
        <v>467</v>
      </c>
      <c r="C479" s="80" t="s">
        <v>290</v>
      </c>
      <c r="D479" s="80" t="s">
        <v>997</v>
      </c>
      <c r="E479" s="80" t="s">
        <v>162</v>
      </c>
      <c r="F479" s="80" t="s">
        <v>998</v>
      </c>
      <c r="G479" s="80">
        <v>24</v>
      </c>
      <c r="H479" s="80">
        <v>5</v>
      </c>
      <c r="I479" s="80">
        <v>120</v>
      </c>
      <c r="J479" s="319">
        <v>0</v>
      </c>
      <c r="K479" s="313">
        <v>0</v>
      </c>
      <c r="L479" s="314">
        <f t="shared" si="9"/>
        <v>0</v>
      </c>
      <c r="M479" s="170" t="s">
        <v>144</v>
      </c>
    </row>
    <row r="480" spans="1:13">
      <c r="A480" s="80" t="s">
        <v>165</v>
      </c>
      <c r="B480" s="80">
        <v>468</v>
      </c>
      <c r="C480" s="80" t="s">
        <v>290</v>
      </c>
      <c r="D480" s="80" t="s">
        <v>999</v>
      </c>
      <c r="E480" s="80" t="s">
        <v>162</v>
      </c>
      <c r="F480" s="80" t="s">
        <v>1000</v>
      </c>
      <c r="G480" s="80">
        <v>16</v>
      </c>
      <c r="H480" s="80">
        <v>5</v>
      </c>
      <c r="I480" s="80">
        <v>80</v>
      </c>
      <c r="J480" s="319">
        <v>16</v>
      </c>
      <c r="K480" s="319">
        <v>4</v>
      </c>
      <c r="L480" s="320">
        <f t="shared" si="9"/>
        <v>64</v>
      </c>
      <c r="M480" s="152" t="s">
        <v>978</v>
      </c>
    </row>
    <row r="481" spans="1:13">
      <c r="A481" s="80" t="s">
        <v>165</v>
      </c>
      <c r="B481" s="80">
        <v>469</v>
      </c>
      <c r="C481" s="80" t="s">
        <v>290</v>
      </c>
      <c r="D481" s="80" t="s">
        <v>1001</v>
      </c>
      <c r="E481" s="80" t="s">
        <v>162</v>
      </c>
      <c r="F481" s="80" t="s">
        <v>989</v>
      </c>
      <c r="G481" s="80">
        <v>31</v>
      </c>
      <c r="H481" s="80">
        <v>5</v>
      </c>
      <c r="I481" s="80">
        <v>155</v>
      </c>
      <c r="J481" s="319">
        <v>31</v>
      </c>
      <c r="K481" s="319">
        <v>4</v>
      </c>
      <c r="L481" s="320">
        <f t="shared" si="9"/>
        <v>124</v>
      </c>
      <c r="M481" s="152" t="s">
        <v>978</v>
      </c>
    </row>
    <row r="482" spans="1:13">
      <c r="A482" s="80" t="s">
        <v>165</v>
      </c>
      <c r="B482" s="80">
        <v>470</v>
      </c>
      <c r="C482" s="80" t="s">
        <v>290</v>
      </c>
      <c r="D482" s="80" t="s">
        <v>1002</v>
      </c>
      <c r="E482" s="80" t="s">
        <v>380</v>
      </c>
      <c r="F482" s="80" t="s">
        <v>1003</v>
      </c>
      <c r="G482" s="80">
        <v>13</v>
      </c>
      <c r="H482" s="80">
        <v>9</v>
      </c>
      <c r="I482" s="80">
        <v>117</v>
      </c>
      <c r="J482" s="319">
        <v>13</v>
      </c>
      <c r="K482" s="319">
        <v>4</v>
      </c>
      <c r="L482" s="320">
        <f t="shared" si="9"/>
        <v>52</v>
      </c>
      <c r="M482" s="152" t="s">
        <v>1004</v>
      </c>
    </row>
    <row r="483" spans="1:13">
      <c r="A483" s="80" t="s">
        <v>165</v>
      </c>
      <c r="B483" s="80">
        <v>471</v>
      </c>
      <c r="C483" s="80" t="s">
        <v>290</v>
      </c>
      <c r="D483" s="80" t="s">
        <v>1005</v>
      </c>
      <c r="E483" s="80" t="s">
        <v>162</v>
      </c>
      <c r="F483" s="80" t="s">
        <v>1006</v>
      </c>
      <c r="G483" s="80">
        <v>16</v>
      </c>
      <c r="H483" s="80">
        <v>5</v>
      </c>
      <c r="I483" s="80">
        <v>80</v>
      </c>
      <c r="J483" s="319">
        <v>16</v>
      </c>
      <c r="K483" s="319">
        <v>4</v>
      </c>
      <c r="L483" s="320">
        <f t="shared" si="9"/>
        <v>64</v>
      </c>
      <c r="M483" s="152" t="s">
        <v>978</v>
      </c>
    </row>
    <row r="484" spans="1:13">
      <c r="A484" s="80" t="s">
        <v>165</v>
      </c>
      <c r="B484" s="80">
        <v>472</v>
      </c>
      <c r="C484" s="80" t="s">
        <v>290</v>
      </c>
      <c r="D484" s="80" t="s">
        <v>1007</v>
      </c>
      <c r="E484" s="80" t="s">
        <v>162</v>
      </c>
      <c r="F484" s="80" t="s">
        <v>1008</v>
      </c>
      <c r="G484" s="80">
        <v>16</v>
      </c>
      <c r="H484" s="80">
        <v>5</v>
      </c>
      <c r="I484" s="80">
        <v>80</v>
      </c>
      <c r="J484" s="319">
        <v>16</v>
      </c>
      <c r="K484" s="319">
        <v>4</v>
      </c>
      <c r="L484" s="320">
        <f t="shared" si="9"/>
        <v>64</v>
      </c>
      <c r="M484" s="152" t="s">
        <v>978</v>
      </c>
    </row>
    <row r="485" spans="1:13">
      <c r="A485" s="80" t="s">
        <v>165</v>
      </c>
      <c r="B485" s="80">
        <v>473</v>
      </c>
      <c r="C485" s="80" t="s">
        <v>290</v>
      </c>
      <c r="D485" s="80" t="s">
        <v>1009</v>
      </c>
      <c r="E485" s="80" t="s">
        <v>162</v>
      </c>
      <c r="F485" s="80" t="s">
        <v>1010</v>
      </c>
      <c r="G485" s="80">
        <v>12</v>
      </c>
      <c r="H485" s="80">
        <v>5</v>
      </c>
      <c r="I485" s="80">
        <v>60</v>
      </c>
      <c r="J485" s="319">
        <v>12</v>
      </c>
      <c r="K485" s="319">
        <v>4</v>
      </c>
      <c r="L485" s="320">
        <f t="shared" si="9"/>
        <v>48</v>
      </c>
      <c r="M485" s="152" t="s">
        <v>978</v>
      </c>
    </row>
    <row r="486" spans="1:13">
      <c r="A486" s="80" t="s">
        <v>165</v>
      </c>
      <c r="B486" s="80">
        <v>474</v>
      </c>
      <c r="C486" s="80" t="s">
        <v>290</v>
      </c>
      <c r="D486" s="80" t="s">
        <v>1011</v>
      </c>
      <c r="E486" s="80" t="s">
        <v>162</v>
      </c>
      <c r="F486" s="80" t="s">
        <v>1012</v>
      </c>
      <c r="G486" s="80">
        <v>15</v>
      </c>
      <c r="H486" s="80">
        <v>5</v>
      </c>
      <c r="I486" s="80">
        <v>75</v>
      </c>
      <c r="J486" s="319">
        <v>15</v>
      </c>
      <c r="K486" s="319">
        <v>4</v>
      </c>
      <c r="L486" s="320">
        <f t="shared" si="9"/>
        <v>60</v>
      </c>
      <c r="M486" s="152" t="s">
        <v>978</v>
      </c>
    </row>
    <row r="487" ht="27" spans="1:13">
      <c r="A487" s="80" t="s">
        <v>165</v>
      </c>
      <c r="B487" s="80">
        <v>475</v>
      </c>
      <c r="C487" s="80" t="s">
        <v>290</v>
      </c>
      <c r="D487" s="80" t="s">
        <v>1013</v>
      </c>
      <c r="E487" s="80" t="s">
        <v>380</v>
      </c>
      <c r="F487" s="80" t="s">
        <v>1014</v>
      </c>
      <c r="G487" s="80">
        <v>20</v>
      </c>
      <c r="H487" s="80">
        <v>9</v>
      </c>
      <c r="I487" s="80">
        <v>180</v>
      </c>
      <c r="J487" s="319">
        <v>20</v>
      </c>
      <c r="K487" s="319">
        <v>3</v>
      </c>
      <c r="L487" s="320">
        <f t="shared" si="9"/>
        <v>60</v>
      </c>
      <c r="M487" s="152" t="s">
        <v>1015</v>
      </c>
    </row>
    <row r="488" spans="1:13">
      <c r="A488" s="80" t="s">
        <v>165</v>
      </c>
      <c r="B488" s="80">
        <v>476</v>
      </c>
      <c r="C488" s="80" t="s">
        <v>290</v>
      </c>
      <c r="D488" s="80" t="s">
        <v>1016</v>
      </c>
      <c r="E488" s="80" t="s">
        <v>162</v>
      </c>
      <c r="F488" s="80" t="s">
        <v>1000</v>
      </c>
      <c r="G488" s="80">
        <v>22</v>
      </c>
      <c r="H488" s="80">
        <v>5</v>
      </c>
      <c r="I488" s="80">
        <v>110</v>
      </c>
      <c r="J488" s="319">
        <v>0</v>
      </c>
      <c r="K488" s="313">
        <v>0</v>
      </c>
      <c r="L488" s="314">
        <f t="shared" si="9"/>
        <v>0</v>
      </c>
      <c r="M488" s="170" t="s">
        <v>144</v>
      </c>
    </row>
    <row r="489" spans="1:13">
      <c r="A489" s="80" t="s">
        <v>165</v>
      </c>
      <c r="B489" s="80">
        <v>477</v>
      </c>
      <c r="C489" s="80" t="s">
        <v>290</v>
      </c>
      <c r="D489" s="80" t="s">
        <v>1017</v>
      </c>
      <c r="E489" s="80" t="s">
        <v>162</v>
      </c>
      <c r="F489" s="80" t="s">
        <v>1006</v>
      </c>
      <c r="G489" s="80">
        <v>12</v>
      </c>
      <c r="H489" s="80">
        <v>5</v>
      </c>
      <c r="I489" s="80">
        <v>60</v>
      </c>
      <c r="J489" s="319">
        <v>0</v>
      </c>
      <c r="K489" s="313">
        <v>0</v>
      </c>
      <c r="L489" s="314">
        <f t="shared" si="9"/>
        <v>0</v>
      </c>
      <c r="M489" s="170" t="s">
        <v>144</v>
      </c>
    </row>
    <row r="490" spans="1:13">
      <c r="A490" s="80" t="s">
        <v>165</v>
      </c>
      <c r="B490" s="80">
        <v>478</v>
      </c>
      <c r="C490" s="80" t="s">
        <v>290</v>
      </c>
      <c r="D490" s="80" t="s">
        <v>1018</v>
      </c>
      <c r="E490" s="80" t="s">
        <v>162</v>
      </c>
      <c r="F490" s="80" t="s">
        <v>1019</v>
      </c>
      <c r="G490" s="80">
        <v>14</v>
      </c>
      <c r="H490" s="80">
        <v>5</v>
      </c>
      <c r="I490" s="80">
        <v>70</v>
      </c>
      <c r="J490" s="319">
        <v>14</v>
      </c>
      <c r="K490" s="319">
        <v>5</v>
      </c>
      <c r="L490" s="320">
        <f t="shared" si="9"/>
        <v>70</v>
      </c>
      <c r="M490" s="223"/>
    </row>
    <row r="491" ht="26.25" spans="1:13">
      <c r="A491" s="80" t="s">
        <v>165</v>
      </c>
      <c r="B491" s="80">
        <v>479</v>
      </c>
      <c r="C491" s="80" t="s">
        <v>233</v>
      </c>
      <c r="D491" s="80" t="s">
        <v>1020</v>
      </c>
      <c r="E491" s="80" t="s">
        <v>380</v>
      </c>
      <c r="F491" s="80" t="s">
        <v>1021</v>
      </c>
      <c r="G491" s="80">
        <v>5</v>
      </c>
      <c r="H491" s="80">
        <v>11</v>
      </c>
      <c r="I491" s="80">
        <v>55</v>
      </c>
      <c r="J491" s="319">
        <v>5</v>
      </c>
      <c r="K491" s="319">
        <v>4</v>
      </c>
      <c r="L491" s="320">
        <f t="shared" si="9"/>
        <v>20</v>
      </c>
      <c r="M491" s="152" t="s">
        <v>1022</v>
      </c>
    </row>
    <row r="492" spans="1:13">
      <c r="A492" s="80" t="s">
        <v>165</v>
      </c>
      <c r="B492" s="80">
        <v>480</v>
      </c>
      <c r="C492" s="80" t="s">
        <v>250</v>
      </c>
      <c r="D492" s="80" t="s">
        <v>1023</v>
      </c>
      <c r="E492" s="80" t="s">
        <v>162</v>
      </c>
      <c r="F492" s="80" t="s">
        <v>1024</v>
      </c>
      <c r="G492" s="80">
        <v>27</v>
      </c>
      <c r="H492" s="80">
        <v>4</v>
      </c>
      <c r="I492" s="80">
        <v>108</v>
      </c>
      <c r="J492" s="319">
        <v>27</v>
      </c>
      <c r="K492" s="319">
        <v>4</v>
      </c>
      <c r="L492" s="320">
        <f t="shared" si="9"/>
        <v>108</v>
      </c>
      <c r="M492" s="152"/>
    </row>
    <row r="493" spans="1:13">
      <c r="A493" s="80" t="s">
        <v>165</v>
      </c>
      <c r="B493" s="80">
        <v>481</v>
      </c>
      <c r="C493" s="80" t="s">
        <v>290</v>
      </c>
      <c r="D493" s="80" t="s">
        <v>1025</v>
      </c>
      <c r="E493" s="80" t="s">
        <v>364</v>
      </c>
      <c r="F493" s="80" t="s">
        <v>1026</v>
      </c>
      <c r="G493" s="80">
        <v>6</v>
      </c>
      <c r="H493" s="80">
        <v>4</v>
      </c>
      <c r="I493" s="80">
        <v>24</v>
      </c>
      <c r="J493" s="319">
        <v>0</v>
      </c>
      <c r="K493" s="313">
        <v>0</v>
      </c>
      <c r="L493" s="314">
        <f t="shared" si="9"/>
        <v>0</v>
      </c>
      <c r="M493" s="170" t="s">
        <v>144</v>
      </c>
    </row>
    <row r="494" spans="1:13">
      <c r="A494" s="80" t="s">
        <v>165</v>
      </c>
      <c r="B494" s="80">
        <v>482</v>
      </c>
      <c r="C494" s="80" t="s">
        <v>290</v>
      </c>
      <c r="D494" s="80" t="s">
        <v>1027</v>
      </c>
      <c r="E494" s="80" t="s">
        <v>162</v>
      </c>
      <c r="F494" s="80" t="s">
        <v>1028</v>
      </c>
      <c r="G494" s="80">
        <v>18</v>
      </c>
      <c r="H494" s="80">
        <v>5</v>
      </c>
      <c r="I494" s="80">
        <v>90</v>
      </c>
      <c r="J494" s="319">
        <v>18</v>
      </c>
      <c r="K494" s="319">
        <v>5</v>
      </c>
      <c r="L494" s="320">
        <f t="shared" si="9"/>
        <v>90</v>
      </c>
      <c r="M494" s="152"/>
    </row>
    <row r="495" spans="1:13">
      <c r="A495" s="80" t="s">
        <v>165</v>
      </c>
      <c r="B495" s="80">
        <v>483</v>
      </c>
      <c r="C495" s="80" t="s">
        <v>290</v>
      </c>
      <c r="D495" s="80" t="s">
        <v>1029</v>
      </c>
      <c r="E495" s="80" t="s">
        <v>162</v>
      </c>
      <c r="F495" s="80" t="s">
        <v>1030</v>
      </c>
      <c r="G495" s="80">
        <v>18</v>
      </c>
      <c r="H495" s="80">
        <v>5</v>
      </c>
      <c r="I495" s="80">
        <v>90</v>
      </c>
      <c r="J495" s="319">
        <v>0</v>
      </c>
      <c r="K495" s="313">
        <v>0</v>
      </c>
      <c r="L495" s="314">
        <f t="shared" si="9"/>
        <v>0</v>
      </c>
      <c r="M495" s="170" t="s">
        <v>144</v>
      </c>
    </row>
    <row r="496" spans="1:13">
      <c r="A496" s="80" t="s">
        <v>165</v>
      </c>
      <c r="B496" s="80">
        <v>484</v>
      </c>
      <c r="C496" s="80" t="s">
        <v>290</v>
      </c>
      <c r="D496" s="80" t="s">
        <v>1031</v>
      </c>
      <c r="E496" s="80" t="s">
        <v>162</v>
      </c>
      <c r="F496" s="80" t="s">
        <v>1032</v>
      </c>
      <c r="G496" s="80">
        <v>18</v>
      </c>
      <c r="H496" s="80">
        <v>5</v>
      </c>
      <c r="I496" s="80">
        <v>90</v>
      </c>
      <c r="J496" s="319">
        <v>18</v>
      </c>
      <c r="K496" s="319">
        <v>4</v>
      </c>
      <c r="L496" s="320">
        <f t="shared" si="9"/>
        <v>72</v>
      </c>
      <c r="M496" s="152" t="s">
        <v>1033</v>
      </c>
    </row>
    <row r="497" spans="1:13">
      <c r="A497" s="80" t="s">
        <v>165</v>
      </c>
      <c r="B497" s="80">
        <v>485</v>
      </c>
      <c r="C497" s="80" t="s">
        <v>290</v>
      </c>
      <c r="D497" s="80" t="s">
        <v>1034</v>
      </c>
      <c r="E497" s="80" t="s">
        <v>162</v>
      </c>
      <c r="F497" s="80" t="s">
        <v>1035</v>
      </c>
      <c r="G497" s="80">
        <v>19</v>
      </c>
      <c r="H497" s="80">
        <v>5</v>
      </c>
      <c r="I497" s="80">
        <v>95</v>
      </c>
      <c r="J497" s="319">
        <v>19</v>
      </c>
      <c r="K497" s="319">
        <v>5</v>
      </c>
      <c r="L497" s="320">
        <f t="shared" si="9"/>
        <v>95</v>
      </c>
      <c r="M497" s="152"/>
    </row>
    <row r="498" spans="1:13">
      <c r="A498" s="80" t="s">
        <v>165</v>
      </c>
      <c r="B498" s="80">
        <v>486</v>
      </c>
      <c r="C498" s="80" t="s">
        <v>290</v>
      </c>
      <c r="D498" s="80" t="s">
        <v>1036</v>
      </c>
      <c r="E498" s="80" t="s">
        <v>162</v>
      </c>
      <c r="F498" s="80" t="s">
        <v>1037</v>
      </c>
      <c r="G498" s="80">
        <v>12</v>
      </c>
      <c r="H498" s="80">
        <v>5</v>
      </c>
      <c r="I498" s="80">
        <v>60</v>
      </c>
      <c r="J498" s="319">
        <v>12</v>
      </c>
      <c r="K498" s="319">
        <v>4</v>
      </c>
      <c r="L498" s="320">
        <f t="shared" si="9"/>
        <v>48</v>
      </c>
      <c r="M498" s="152" t="s">
        <v>1033</v>
      </c>
    </row>
    <row r="499" spans="1:13">
      <c r="A499" s="80" t="s">
        <v>165</v>
      </c>
      <c r="B499" s="80">
        <v>487</v>
      </c>
      <c r="C499" s="80" t="s">
        <v>290</v>
      </c>
      <c r="D499" s="80" t="s">
        <v>1038</v>
      </c>
      <c r="E499" s="80" t="s">
        <v>162</v>
      </c>
      <c r="F499" s="80" t="s">
        <v>1039</v>
      </c>
      <c r="G499" s="80">
        <v>14</v>
      </c>
      <c r="H499" s="80">
        <v>5</v>
      </c>
      <c r="I499" s="80">
        <v>70</v>
      </c>
      <c r="J499" s="319">
        <v>14</v>
      </c>
      <c r="K499" s="319">
        <v>5</v>
      </c>
      <c r="L499" s="320">
        <f t="shared" si="9"/>
        <v>70</v>
      </c>
      <c r="M499" s="152"/>
    </row>
    <row r="500" spans="1:13">
      <c r="A500" s="80" t="s">
        <v>165</v>
      </c>
      <c r="B500" s="80">
        <v>488</v>
      </c>
      <c r="C500" s="80" t="s">
        <v>290</v>
      </c>
      <c r="D500" s="80" t="s">
        <v>1040</v>
      </c>
      <c r="E500" s="80" t="s">
        <v>162</v>
      </c>
      <c r="F500" s="80" t="s">
        <v>1041</v>
      </c>
      <c r="G500" s="80">
        <v>25</v>
      </c>
      <c r="H500" s="80">
        <v>5</v>
      </c>
      <c r="I500" s="80">
        <v>125</v>
      </c>
      <c r="J500" s="319">
        <v>25</v>
      </c>
      <c r="K500" s="319">
        <v>5</v>
      </c>
      <c r="L500" s="320">
        <f t="shared" si="9"/>
        <v>125</v>
      </c>
      <c r="M500" s="152"/>
    </row>
    <row r="501" spans="1:13">
      <c r="A501" s="80" t="s">
        <v>165</v>
      </c>
      <c r="B501" s="80">
        <v>489</v>
      </c>
      <c r="C501" s="80" t="s">
        <v>290</v>
      </c>
      <c r="D501" s="80" t="s">
        <v>1042</v>
      </c>
      <c r="E501" s="80" t="s">
        <v>162</v>
      </c>
      <c r="F501" s="80" t="s">
        <v>1043</v>
      </c>
      <c r="G501" s="80">
        <v>22</v>
      </c>
      <c r="H501" s="80">
        <v>5</v>
      </c>
      <c r="I501" s="80">
        <v>110</v>
      </c>
      <c r="J501" s="319">
        <v>22</v>
      </c>
      <c r="K501" s="319">
        <v>5</v>
      </c>
      <c r="L501" s="320">
        <f t="shared" si="9"/>
        <v>110</v>
      </c>
      <c r="M501" s="152"/>
    </row>
    <row r="502" spans="1:13">
      <c r="A502" s="80" t="s">
        <v>165</v>
      </c>
      <c r="B502" s="80">
        <v>490</v>
      </c>
      <c r="C502" s="80" t="s">
        <v>290</v>
      </c>
      <c r="D502" s="80" t="s">
        <v>1044</v>
      </c>
      <c r="E502" s="80" t="s">
        <v>162</v>
      </c>
      <c r="F502" s="80" t="s">
        <v>1045</v>
      </c>
      <c r="G502" s="80">
        <v>14</v>
      </c>
      <c r="H502" s="80">
        <v>5</v>
      </c>
      <c r="I502" s="80">
        <v>70</v>
      </c>
      <c r="J502" s="319">
        <v>14</v>
      </c>
      <c r="K502" s="319">
        <v>5</v>
      </c>
      <c r="L502" s="320">
        <f t="shared" si="9"/>
        <v>70</v>
      </c>
      <c r="M502" s="152"/>
    </row>
    <row r="503" spans="1:13">
      <c r="A503" s="80" t="s">
        <v>165</v>
      </c>
      <c r="B503" s="80">
        <v>491</v>
      </c>
      <c r="C503" s="80" t="s">
        <v>290</v>
      </c>
      <c r="D503" s="80" t="s">
        <v>1046</v>
      </c>
      <c r="E503" s="80" t="s">
        <v>162</v>
      </c>
      <c r="F503" s="80" t="s">
        <v>1047</v>
      </c>
      <c r="G503" s="80">
        <v>27</v>
      </c>
      <c r="H503" s="80">
        <v>4</v>
      </c>
      <c r="I503" s="80">
        <v>108</v>
      </c>
      <c r="J503" s="319">
        <v>27</v>
      </c>
      <c r="K503" s="319">
        <v>4</v>
      </c>
      <c r="L503" s="320">
        <f t="shared" si="9"/>
        <v>108</v>
      </c>
      <c r="M503" s="152"/>
    </row>
    <row r="504" spans="1:13">
      <c r="A504" s="80" t="s">
        <v>165</v>
      </c>
      <c r="B504" s="80">
        <v>492</v>
      </c>
      <c r="C504" s="80" t="s">
        <v>290</v>
      </c>
      <c r="D504" s="80" t="s">
        <v>1048</v>
      </c>
      <c r="E504" s="80" t="s">
        <v>171</v>
      </c>
      <c r="F504" s="80" t="s">
        <v>1049</v>
      </c>
      <c r="G504" s="80">
        <v>17</v>
      </c>
      <c r="H504" s="80">
        <v>5</v>
      </c>
      <c r="I504" s="80">
        <v>85</v>
      </c>
      <c r="J504" s="319">
        <v>17</v>
      </c>
      <c r="K504" s="319">
        <v>4</v>
      </c>
      <c r="L504" s="320">
        <f t="shared" si="9"/>
        <v>68</v>
      </c>
      <c r="M504" s="152" t="s">
        <v>978</v>
      </c>
    </row>
    <row r="505" ht="26.25" spans="1:13">
      <c r="A505" s="80" t="s">
        <v>165</v>
      </c>
      <c r="B505" s="80">
        <v>493</v>
      </c>
      <c r="C505" s="80" t="s">
        <v>290</v>
      </c>
      <c r="D505" s="80" t="s">
        <v>1050</v>
      </c>
      <c r="E505" s="80" t="s">
        <v>380</v>
      </c>
      <c r="F505" s="80" t="s">
        <v>1051</v>
      </c>
      <c r="G505" s="80">
        <v>13</v>
      </c>
      <c r="H505" s="80">
        <v>9</v>
      </c>
      <c r="I505" s="80">
        <v>117</v>
      </c>
      <c r="J505" s="319">
        <v>13</v>
      </c>
      <c r="K505" s="319">
        <v>4</v>
      </c>
      <c r="L505" s="320">
        <f t="shared" si="9"/>
        <v>52</v>
      </c>
      <c r="M505" s="152" t="s">
        <v>1052</v>
      </c>
    </row>
    <row r="506" ht="26.25" spans="1:13">
      <c r="A506" s="80" t="s">
        <v>165</v>
      </c>
      <c r="B506" s="80">
        <v>494</v>
      </c>
      <c r="C506" s="80" t="s">
        <v>290</v>
      </c>
      <c r="D506" s="80" t="s">
        <v>1053</v>
      </c>
      <c r="E506" s="80" t="s">
        <v>380</v>
      </c>
      <c r="F506" s="80" t="s">
        <v>1054</v>
      </c>
      <c r="G506" s="80">
        <v>17</v>
      </c>
      <c r="H506" s="80">
        <v>9</v>
      </c>
      <c r="I506" s="80">
        <v>153</v>
      </c>
      <c r="J506" s="319">
        <v>17</v>
      </c>
      <c r="K506" s="319">
        <v>4</v>
      </c>
      <c r="L506" s="320">
        <f t="shared" si="9"/>
        <v>68</v>
      </c>
      <c r="M506" s="152" t="s">
        <v>1052</v>
      </c>
    </row>
    <row r="507" spans="1:13">
      <c r="A507" s="80" t="s">
        <v>165</v>
      </c>
      <c r="B507" s="80">
        <v>495</v>
      </c>
      <c r="C507" s="80" t="s">
        <v>290</v>
      </c>
      <c r="D507" s="80" t="s">
        <v>1055</v>
      </c>
      <c r="E507" s="80" t="s">
        <v>162</v>
      </c>
      <c r="F507" s="80" t="s">
        <v>1056</v>
      </c>
      <c r="G507" s="80">
        <v>16</v>
      </c>
      <c r="H507" s="80">
        <v>5</v>
      </c>
      <c r="I507" s="80">
        <v>80</v>
      </c>
      <c r="J507" s="319">
        <v>0</v>
      </c>
      <c r="K507" s="313">
        <v>0</v>
      </c>
      <c r="L507" s="314">
        <f t="shared" si="9"/>
        <v>0</v>
      </c>
      <c r="M507" s="170" t="s">
        <v>144</v>
      </c>
    </row>
    <row r="508" spans="1:13">
      <c r="A508" s="80" t="s">
        <v>165</v>
      </c>
      <c r="B508" s="80">
        <v>496</v>
      </c>
      <c r="C508" s="80" t="s">
        <v>290</v>
      </c>
      <c r="D508" s="80" t="s">
        <v>1057</v>
      </c>
      <c r="E508" s="80" t="s">
        <v>162</v>
      </c>
      <c r="F508" s="80" t="s">
        <v>1030</v>
      </c>
      <c r="G508" s="80">
        <v>22</v>
      </c>
      <c r="H508" s="80">
        <v>5</v>
      </c>
      <c r="I508" s="80">
        <v>110</v>
      </c>
      <c r="J508" s="319">
        <v>22</v>
      </c>
      <c r="K508" s="319">
        <v>5</v>
      </c>
      <c r="L508" s="320">
        <f t="shared" si="9"/>
        <v>110</v>
      </c>
      <c r="M508" s="152"/>
    </row>
    <row r="509" spans="1:13">
      <c r="A509" s="80" t="s">
        <v>165</v>
      </c>
      <c r="B509" s="80">
        <v>497</v>
      </c>
      <c r="C509" s="80" t="s">
        <v>290</v>
      </c>
      <c r="D509" s="80" t="s">
        <v>1058</v>
      </c>
      <c r="E509" s="80" t="s">
        <v>162</v>
      </c>
      <c r="F509" s="80" t="s">
        <v>1059</v>
      </c>
      <c r="G509" s="80">
        <v>9</v>
      </c>
      <c r="H509" s="80">
        <v>5</v>
      </c>
      <c r="I509" s="80">
        <v>45</v>
      </c>
      <c r="J509" s="319">
        <v>9</v>
      </c>
      <c r="K509" s="319">
        <v>4</v>
      </c>
      <c r="L509" s="320">
        <f t="shared" si="9"/>
        <v>36</v>
      </c>
      <c r="M509" s="152" t="s">
        <v>1060</v>
      </c>
    </row>
    <row r="510" spans="1:13">
      <c r="A510" s="80" t="s">
        <v>165</v>
      </c>
      <c r="B510" s="80">
        <v>498</v>
      </c>
      <c r="C510" s="80" t="s">
        <v>290</v>
      </c>
      <c r="D510" s="80" t="s">
        <v>1061</v>
      </c>
      <c r="E510" s="80" t="s">
        <v>162</v>
      </c>
      <c r="F510" s="80" t="s">
        <v>1062</v>
      </c>
      <c r="G510" s="80">
        <v>13</v>
      </c>
      <c r="H510" s="80">
        <v>5</v>
      </c>
      <c r="I510" s="80">
        <v>65</v>
      </c>
      <c r="J510" s="319">
        <v>13</v>
      </c>
      <c r="K510" s="319">
        <v>4</v>
      </c>
      <c r="L510" s="320">
        <f t="shared" si="9"/>
        <v>52</v>
      </c>
      <c r="M510" s="152" t="s">
        <v>978</v>
      </c>
    </row>
    <row r="511" spans="1:13">
      <c r="A511" s="80" t="s">
        <v>165</v>
      </c>
      <c r="B511" s="80">
        <v>499</v>
      </c>
      <c r="C511" s="80" t="s">
        <v>290</v>
      </c>
      <c r="D511" s="80" t="s">
        <v>1063</v>
      </c>
      <c r="E511" s="80" t="s">
        <v>162</v>
      </c>
      <c r="F511" s="80" t="s">
        <v>1039</v>
      </c>
      <c r="G511" s="80">
        <v>33</v>
      </c>
      <c r="H511" s="80">
        <v>5</v>
      </c>
      <c r="I511" s="80">
        <v>165</v>
      </c>
      <c r="J511" s="319">
        <v>0</v>
      </c>
      <c r="K511" s="313">
        <v>0</v>
      </c>
      <c r="L511" s="314">
        <f t="shared" si="9"/>
        <v>0</v>
      </c>
      <c r="M511" s="170" t="s">
        <v>144</v>
      </c>
    </row>
    <row r="512" spans="1:13">
      <c r="A512" s="80" t="s">
        <v>165</v>
      </c>
      <c r="B512" s="80">
        <v>500</v>
      </c>
      <c r="C512" s="80" t="s">
        <v>290</v>
      </c>
      <c r="D512" s="80" t="s">
        <v>1064</v>
      </c>
      <c r="E512" s="80" t="s">
        <v>162</v>
      </c>
      <c r="F512" s="80" t="s">
        <v>1065</v>
      </c>
      <c r="G512" s="80">
        <v>10</v>
      </c>
      <c r="H512" s="80">
        <v>5</v>
      </c>
      <c r="I512" s="80">
        <v>50</v>
      </c>
      <c r="J512" s="319">
        <v>0</v>
      </c>
      <c r="K512" s="313">
        <v>0</v>
      </c>
      <c r="L512" s="314">
        <f t="shared" si="9"/>
        <v>0</v>
      </c>
      <c r="M512" s="170" t="s">
        <v>144</v>
      </c>
    </row>
    <row r="513" spans="1:13">
      <c r="A513" s="80" t="s">
        <v>165</v>
      </c>
      <c r="B513" s="80">
        <v>501</v>
      </c>
      <c r="C513" s="80" t="s">
        <v>290</v>
      </c>
      <c r="D513" s="80" t="s">
        <v>1066</v>
      </c>
      <c r="E513" s="80" t="s">
        <v>162</v>
      </c>
      <c r="F513" s="80" t="s">
        <v>1062</v>
      </c>
      <c r="G513" s="80">
        <v>15</v>
      </c>
      <c r="H513" s="80">
        <v>5</v>
      </c>
      <c r="I513" s="80">
        <v>75</v>
      </c>
      <c r="J513" s="319">
        <v>0</v>
      </c>
      <c r="K513" s="313">
        <v>0</v>
      </c>
      <c r="L513" s="314">
        <f t="shared" si="9"/>
        <v>0</v>
      </c>
      <c r="M513" s="170" t="s">
        <v>144</v>
      </c>
    </row>
    <row r="514" spans="1:13">
      <c r="A514" s="80" t="s">
        <v>165</v>
      </c>
      <c r="B514" s="80">
        <v>502</v>
      </c>
      <c r="C514" s="80" t="s">
        <v>290</v>
      </c>
      <c r="D514" s="80" t="s">
        <v>1067</v>
      </c>
      <c r="E514" s="80" t="s">
        <v>1068</v>
      </c>
      <c r="F514" s="80" t="s">
        <v>1069</v>
      </c>
      <c r="G514" s="80">
        <v>12</v>
      </c>
      <c r="H514" s="80">
        <v>6</v>
      </c>
      <c r="I514" s="80">
        <v>72</v>
      </c>
      <c r="J514" s="319">
        <v>12</v>
      </c>
      <c r="K514" s="319">
        <v>4</v>
      </c>
      <c r="L514" s="320">
        <f t="shared" si="9"/>
        <v>48</v>
      </c>
      <c r="M514" s="152" t="s">
        <v>1070</v>
      </c>
    </row>
    <row r="515" spans="1:13">
      <c r="A515" s="80" t="s">
        <v>165</v>
      </c>
      <c r="B515" s="80">
        <v>503</v>
      </c>
      <c r="C515" s="80" t="s">
        <v>250</v>
      </c>
      <c r="D515" s="80" t="s">
        <v>1071</v>
      </c>
      <c r="E515" s="80" t="s">
        <v>162</v>
      </c>
      <c r="F515" s="80" t="s">
        <v>1072</v>
      </c>
      <c r="G515" s="80">
        <v>31</v>
      </c>
      <c r="H515" s="80">
        <v>4</v>
      </c>
      <c r="I515" s="80">
        <v>124</v>
      </c>
      <c r="J515" s="319">
        <v>31</v>
      </c>
      <c r="K515" s="319">
        <v>3</v>
      </c>
      <c r="L515" s="320">
        <f t="shared" si="9"/>
        <v>93</v>
      </c>
      <c r="M515" s="152" t="s">
        <v>194</v>
      </c>
    </row>
    <row r="516" spans="1:13">
      <c r="A516" s="80" t="s">
        <v>165</v>
      </c>
      <c r="B516" s="80">
        <v>504</v>
      </c>
      <c r="C516" s="80" t="s">
        <v>250</v>
      </c>
      <c r="D516" s="375" t="s">
        <v>1073</v>
      </c>
      <c r="E516" s="80" t="s">
        <v>162</v>
      </c>
      <c r="F516" s="80" t="s">
        <v>1074</v>
      </c>
      <c r="G516" s="80">
        <v>30</v>
      </c>
      <c r="H516" s="80">
        <v>4</v>
      </c>
      <c r="I516" s="80">
        <v>120</v>
      </c>
      <c r="J516" s="319">
        <v>0</v>
      </c>
      <c r="K516" s="313">
        <v>0</v>
      </c>
      <c r="L516" s="314">
        <f t="shared" si="9"/>
        <v>0</v>
      </c>
      <c r="M516" s="170" t="s">
        <v>144</v>
      </c>
    </row>
    <row r="517" spans="1:13">
      <c r="A517" s="80" t="s">
        <v>165</v>
      </c>
      <c r="B517" s="80">
        <v>505</v>
      </c>
      <c r="C517" s="80" t="s">
        <v>290</v>
      </c>
      <c r="D517" s="80" t="s">
        <v>1075</v>
      </c>
      <c r="E517" s="80" t="s">
        <v>162</v>
      </c>
      <c r="F517" s="80" t="s">
        <v>1076</v>
      </c>
      <c r="G517" s="80">
        <v>22</v>
      </c>
      <c r="H517" s="80">
        <v>5</v>
      </c>
      <c r="I517" s="80">
        <v>110</v>
      </c>
      <c r="J517" s="319">
        <v>22</v>
      </c>
      <c r="K517" s="319">
        <v>5</v>
      </c>
      <c r="L517" s="320">
        <f t="shared" si="9"/>
        <v>110</v>
      </c>
      <c r="M517" s="152"/>
    </row>
    <row r="518" spans="1:13">
      <c r="A518" s="80" t="s">
        <v>165</v>
      </c>
      <c r="B518" s="80">
        <v>506</v>
      </c>
      <c r="C518" s="80" t="s">
        <v>290</v>
      </c>
      <c r="D518" s="80" t="s">
        <v>1077</v>
      </c>
      <c r="E518" s="80" t="s">
        <v>162</v>
      </c>
      <c r="F518" s="80" t="s">
        <v>1078</v>
      </c>
      <c r="G518" s="80">
        <v>23</v>
      </c>
      <c r="H518" s="80">
        <v>5</v>
      </c>
      <c r="I518" s="80">
        <v>115</v>
      </c>
      <c r="J518" s="319">
        <v>23</v>
      </c>
      <c r="K518" s="319">
        <v>5</v>
      </c>
      <c r="L518" s="320">
        <f t="shared" si="9"/>
        <v>115</v>
      </c>
      <c r="M518" s="152"/>
    </row>
    <row r="519" spans="1:13">
      <c r="A519" s="80" t="s">
        <v>165</v>
      </c>
      <c r="B519" s="80">
        <v>507</v>
      </c>
      <c r="C519" s="80" t="s">
        <v>290</v>
      </c>
      <c r="D519" s="80" t="s">
        <v>1079</v>
      </c>
      <c r="E519" s="80" t="s">
        <v>1068</v>
      </c>
      <c r="F519" s="80" t="s">
        <v>1080</v>
      </c>
      <c r="G519" s="80">
        <v>12</v>
      </c>
      <c r="H519" s="80">
        <v>6</v>
      </c>
      <c r="I519" s="80">
        <v>72</v>
      </c>
      <c r="J519" s="319">
        <v>0</v>
      </c>
      <c r="K519" s="313">
        <v>0</v>
      </c>
      <c r="L519" s="314">
        <f t="shared" si="9"/>
        <v>0</v>
      </c>
      <c r="M519" s="170" t="s">
        <v>144</v>
      </c>
    </row>
    <row r="520" spans="1:13">
      <c r="A520" s="80" t="s">
        <v>165</v>
      </c>
      <c r="B520" s="80">
        <v>508</v>
      </c>
      <c r="C520" s="80" t="s">
        <v>290</v>
      </c>
      <c r="D520" s="80" t="s">
        <v>1081</v>
      </c>
      <c r="E520" s="80" t="s">
        <v>162</v>
      </c>
      <c r="F520" s="80" t="s">
        <v>1082</v>
      </c>
      <c r="G520" s="80">
        <v>21</v>
      </c>
      <c r="H520" s="80">
        <v>5</v>
      </c>
      <c r="I520" s="80">
        <v>105</v>
      </c>
      <c r="J520" s="319">
        <v>21</v>
      </c>
      <c r="K520" s="319">
        <v>5</v>
      </c>
      <c r="L520" s="320">
        <f t="shared" si="9"/>
        <v>105</v>
      </c>
      <c r="M520" s="152"/>
    </row>
    <row r="521" spans="1:13">
      <c r="A521" s="80" t="s">
        <v>165</v>
      </c>
      <c r="B521" s="80">
        <v>509</v>
      </c>
      <c r="C521" s="80" t="s">
        <v>290</v>
      </c>
      <c r="D521" s="80" t="s">
        <v>1083</v>
      </c>
      <c r="E521" s="80" t="s">
        <v>162</v>
      </c>
      <c r="F521" s="80" t="s">
        <v>1084</v>
      </c>
      <c r="G521" s="80">
        <v>19</v>
      </c>
      <c r="H521" s="80">
        <v>5</v>
      </c>
      <c r="I521" s="80">
        <v>95</v>
      </c>
      <c r="J521" s="319">
        <v>0</v>
      </c>
      <c r="K521" s="313">
        <v>0</v>
      </c>
      <c r="L521" s="314">
        <f t="shared" si="9"/>
        <v>0</v>
      </c>
      <c r="M521" s="170" t="s">
        <v>144</v>
      </c>
    </row>
    <row r="522" s="82" customFormat="true" spans="1:13">
      <c r="A522" s="8" t="s">
        <v>164</v>
      </c>
      <c r="B522" s="9"/>
      <c r="C522" s="9"/>
      <c r="D522" s="9"/>
      <c r="E522" s="9"/>
      <c r="F522" s="9"/>
      <c r="G522" s="9">
        <f>SUM(G13:G521)</f>
        <v>10744</v>
      </c>
      <c r="H522" s="9">
        <f t="shared" ref="H522:L522" si="10">SUM(H12:H521)</f>
        <v>2985</v>
      </c>
      <c r="I522" s="9">
        <f t="shared" si="10"/>
        <v>61587</v>
      </c>
      <c r="J522" s="9">
        <f t="shared" si="10"/>
        <v>9813</v>
      </c>
      <c r="K522" s="9">
        <f t="shared" si="10"/>
        <v>1837</v>
      </c>
      <c r="L522" s="11">
        <f t="shared" si="10"/>
        <v>38732</v>
      </c>
      <c r="M522" s="321"/>
    </row>
    <row r="523" spans="10:10">
      <c r="J523" s="85">
        <f>SUBTOTAL(9,J10:J522)</f>
        <v>19626</v>
      </c>
    </row>
  </sheetData>
  <mergeCells count="35">
    <mergeCell ref="A1:M1"/>
    <mergeCell ref="G2:I2"/>
    <mergeCell ref="J2:L2"/>
    <mergeCell ref="A12:F12"/>
    <mergeCell ref="A522:F522"/>
    <mergeCell ref="A2:A3"/>
    <mergeCell ref="B2:B3"/>
    <mergeCell ref="C2:C3"/>
    <mergeCell ref="C4:C5"/>
    <mergeCell ref="C6:C7"/>
    <mergeCell ref="C8:C9"/>
    <mergeCell ref="D2:D3"/>
    <mergeCell ref="E2:E3"/>
    <mergeCell ref="F2:F3"/>
    <mergeCell ref="G4:G5"/>
    <mergeCell ref="G6:G7"/>
    <mergeCell ref="G8:G9"/>
    <mergeCell ref="H4:H5"/>
    <mergeCell ref="H6:H7"/>
    <mergeCell ref="H8:H9"/>
    <mergeCell ref="I4:I5"/>
    <mergeCell ref="I6:I7"/>
    <mergeCell ref="I8:I9"/>
    <mergeCell ref="J4:J5"/>
    <mergeCell ref="J6:J7"/>
    <mergeCell ref="J8:J9"/>
    <mergeCell ref="K4:K5"/>
    <mergeCell ref="K6:K7"/>
    <mergeCell ref="K8:K9"/>
    <mergeCell ref="L4:L5"/>
    <mergeCell ref="L6:L7"/>
    <mergeCell ref="L8:L9"/>
    <mergeCell ref="M4:M5"/>
    <mergeCell ref="M6:M7"/>
    <mergeCell ref="M8:M9"/>
  </mergeCells>
  <pageMargins left="0.75" right="0.75" top="1" bottom="1" header="0.5" footer="0.5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/>
  <dimension ref="A1:T492"/>
  <sheetViews>
    <sheetView workbookViewId="0">
      <pane ySplit="3" topLeftCell="A441" activePane="bottomLeft" state="frozen"/>
      <selection/>
      <selection pane="bottomLeft" activeCell="J26" sqref="J26:J464"/>
    </sheetView>
  </sheetViews>
  <sheetFormatPr defaultColWidth="8.66666666666667" defaultRowHeight="13.5"/>
  <cols>
    <col min="1" max="1" width="19" style="35" customWidth="true"/>
    <col min="2" max="3" width="8.66666666666667" style="35"/>
    <col min="4" max="4" width="21.5" style="35" customWidth="true"/>
    <col min="5" max="5" width="17.3333333333333" style="35" customWidth="true"/>
    <col min="6" max="6" width="23.6666666666667" style="35" customWidth="true"/>
    <col min="7" max="12" width="8.66666666666667" style="35"/>
    <col min="13" max="13" width="49.1666666666667" style="35" customWidth="true"/>
    <col min="14" max="19" width="8.66666666666667" style="36"/>
    <col min="20" max="20" width="8.66666666666667" style="291"/>
    <col min="21" max="16384" width="8.66666666666667" style="35"/>
  </cols>
  <sheetData>
    <row r="1" s="30" customFormat="true" ht="15.75" spans="1:20">
      <c r="A1" s="292" t="s">
        <v>1085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3"/>
      <c r="N1" s="172"/>
      <c r="O1" s="172"/>
      <c r="P1" s="172"/>
      <c r="Q1" s="172"/>
      <c r="R1" s="172"/>
      <c r="S1" s="172"/>
      <c r="T1" s="298"/>
    </row>
    <row r="2" s="30" customFormat="true" ht="15.75" spans="1:20">
      <c r="A2" s="292" t="s">
        <v>131</v>
      </c>
      <c r="B2" s="292" t="s">
        <v>1</v>
      </c>
      <c r="C2" s="292" t="s">
        <v>132</v>
      </c>
      <c r="D2" s="292" t="s">
        <v>133</v>
      </c>
      <c r="E2" s="292" t="s">
        <v>134</v>
      </c>
      <c r="F2" s="292" t="s">
        <v>135</v>
      </c>
      <c r="G2" s="292" t="s">
        <v>45</v>
      </c>
      <c r="J2" s="292" t="s">
        <v>46</v>
      </c>
      <c r="K2" s="5"/>
      <c r="L2" s="5"/>
      <c r="M2" s="293" t="s">
        <v>1086</v>
      </c>
      <c r="N2" s="172"/>
      <c r="O2" s="172"/>
      <c r="P2" s="172"/>
      <c r="Q2" s="172"/>
      <c r="R2" s="172"/>
      <c r="S2" s="172"/>
      <c r="T2" s="298"/>
    </row>
    <row r="3" s="30" customFormat="true" ht="15.75" spans="1:20">
      <c r="A3" s="292"/>
      <c r="B3" s="292"/>
      <c r="C3" s="292"/>
      <c r="D3" s="292"/>
      <c r="E3" s="292"/>
      <c r="F3" s="292"/>
      <c r="G3" s="292" t="s">
        <v>136</v>
      </c>
      <c r="H3" s="292" t="s">
        <v>137</v>
      </c>
      <c r="I3" s="292" t="s">
        <v>138</v>
      </c>
      <c r="J3" s="292" t="s">
        <v>136</v>
      </c>
      <c r="K3" s="292" t="s">
        <v>137</v>
      </c>
      <c r="L3" s="292" t="s">
        <v>138</v>
      </c>
      <c r="M3" s="293"/>
      <c r="N3" s="172"/>
      <c r="O3" s="172"/>
      <c r="P3" s="172"/>
      <c r="Q3" s="172"/>
      <c r="R3" s="172"/>
      <c r="S3" s="172"/>
      <c r="T3" s="298"/>
    </row>
    <row r="4" ht="22" hidden="true" customHeight="true" spans="1:13">
      <c r="A4" s="71" t="s">
        <v>139</v>
      </c>
      <c r="B4" s="71">
        <v>1</v>
      </c>
      <c r="C4" s="71" t="s">
        <v>233</v>
      </c>
      <c r="D4" s="71" t="s">
        <v>1087</v>
      </c>
      <c r="E4" s="71" t="s">
        <v>364</v>
      </c>
      <c r="F4" s="71" t="s">
        <v>1088</v>
      </c>
      <c r="G4" s="71">
        <v>4</v>
      </c>
      <c r="H4" s="71">
        <v>3</v>
      </c>
      <c r="I4" s="71">
        <v>12</v>
      </c>
      <c r="J4" s="71">
        <v>4</v>
      </c>
      <c r="K4" s="71">
        <v>2</v>
      </c>
      <c r="L4" s="71">
        <f t="shared" ref="L4:L47" si="0">J4*K4</f>
        <v>8</v>
      </c>
      <c r="M4" s="294" t="s">
        <v>1089</v>
      </c>
    </row>
    <row r="5" ht="27" hidden="true" spans="1:13">
      <c r="A5" s="71" t="s">
        <v>139</v>
      </c>
      <c r="B5" s="71">
        <v>3</v>
      </c>
      <c r="C5" s="71" t="s">
        <v>233</v>
      </c>
      <c r="D5" s="52" t="s">
        <v>1090</v>
      </c>
      <c r="E5" s="71" t="s">
        <v>142</v>
      </c>
      <c r="F5" s="71" t="s">
        <v>1091</v>
      </c>
      <c r="G5" s="71">
        <v>8</v>
      </c>
      <c r="H5" s="71">
        <v>4</v>
      </c>
      <c r="I5" s="71">
        <v>32</v>
      </c>
      <c r="J5" s="71">
        <v>8</v>
      </c>
      <c r="K5" s="71">
        <v>2</v>
      </c>
      <c r="L5" s="71">
        <f t="shared" si="0"/>
        <v>16</v>
      </c>
      <c r="M5" s="295" t="s">
        <v>1092</v>
      </c>
    </row>
    <row r="6" hidden="true" spans="1:13">
      <c r="A6" s="71" t="s">
        <v>139</v>
      </c>
      <c r="B6" s="71">
        <v>4</v>
      </c>
      <c r="C6" s="71" t="s">
        <v>166</v>
      </c>
      <c r="D6" s="71" t="s">
        <v>1093</v>
      </c>
      <c r="E6" s="71" t="s">
        <v>162</v>
      </c>
      <c r="F6" s="71" t="s">
        <v>1094</v>
      </c>
      <c r="G6" s="71">
        <v>6</v>
      </c>
      <c r="H6" s="71">
        <v>4</v>
      </c>
      <c r="I6" s="71">
        <v>24</v>
      </c>
      <c r="J6" s="71">
        <v>6</v>
      </c>
      <c r="K6" s="71">
        <v>3</v>
      </c>
      <c r="L6" s="71">
        <f t="shared" si="0"/>
        <v>18</v>
      </c>
      <c r="M6" s="294" t="s">
        <v>1089</v>
      </c>
    </row>
    <row r="7" hidden="true" spans="1:13">
      <c r="A7" s="71" t="s">
        <v>139</v>
      </c>
      <c r="B7" s="71">
        <v>5</v>
      </c>
      <c r="C7" s="71" t="s">
        <v>522</v>
      </c>
      <c r="D7" s="71" t="s">
        <v>1095</v>
      </c>
      <c r="E7" s="71" t="s">
        <v>142</v>
      </c>
      <c r="F7" s="71" t="s">
        <v>1096</v>
      </c>
      <c r="G7" s="71">
        <v>21</v>
      </c>
      <c r="H7" s="71">
        <v>3</v>
      </c>
      <c r="I7" s="71">
        <v>63</v>
      </c>
      <c r="J7" s="71">
        <v>21</v>
      </c>
      <c r="K7" s="71">
        <v>2</v>
      </c>
      <c r="L7" s="71">
        <f t="shared" si="0"/>
        <v>42</v>
      </c>
      <c r="M7" s="294" t="s">
        <v>1089</v>
      </c>
    </row>
    <row r="8" hidden="true" spans="1:13">
      <c r="A8" s="71" t="s">
        <v>139</v>
      </c>
      <c r="B8" s="71">
        <v>6</v>
      </c>
      <c r="C8" s="71" t="s">
        <v>522</v>
      </c>
      <c r="D8" s="71" t="s">
        <v>1097</v>
      </c>
      <c r="E8" s="71" t="s">
        <v>142</v>
      </c>
      <c r="F8" s="71" t="s">
        <v>1098</v>
      </c>
      <c r="G8" s="71">
        <v>19</v>
      </c>
      <c r="H8" s="71">
        <v>2</v>
      </c>
      <c r="I8" s="71">
        <v>38</v>
      </c>
      <c r="J8" s="71">
        <v>19</v>
      </c>
      <c r="K8" s="71">
        <v>2</v>
      </c>
      <c r="L8" s="71">
        <f t="shared" si="0"/>
        <v>38</v>
      </c>
      <c r="M8" s="296"/>
    </row>
    <row r="9" ht="27" hidden="true" spans="1:13">
      <c r="A9" s="71" t="s">
        <v>139</v>
      </c>
      <c r="B9" s="71">
        <v>8</v>
      </c>
      <c r="C9" s="71" t="s">
        <v>522</v>
      </c>
      <c r="D9" s="52" t="s">
        <v>1099</v>
      </c>
      <c r="E9" s="71" t="s">
        <v>142</v>
      </c>
      <c r="F9" s="71" t="s">
        <v>1100</v>
      </c>
      <c r="G9" s="71">
        <v>15</v>
      </c>
      <c r="H9" s="71">
        <v>10</v>
      </c>
      <c r="I9" s="71">
        <v>150</v>
      </c>
      <c r="J9" s="25">
        <v>0</v>
      </c>
      <c r="K9" s="71">
        <v>0</v>
      </c>
      <c r="L9" s="71">
        <f t="shared" si="0"/>
        <v>0</v>
      </c>
      <c r="M9" s="294" t="s">
        <v>1101</v>
      </c>
    </row>
    <row r="10" hidden="true" spans="1:13">
      <c r="A10" s="71" t="s">
        <v>139</v>
      </c>
      <c r="B10" s="71">
        <v>9</v>
      </c>
      <c r="C10" s="71" t="s">
        <v>522</v>
      </c>
      <c r="D10" s="71" t="s">
        <v>1102</v>
      </c>
      <c r="E10" s="71" t="s">
        <v>142</v>
      </c>
      <c r="F10" s="71" t="s">
        <v>1103</v>
      </c>
      <c r="G10" s="71">
        <v>8</v>
      </c>
      <c r="H10" s="71">
        <v>3</v>
      </c>
      <c r="I10" s="71">
        <v>24</v>
      </c>
      <c r="J10" s="71">
        <v>0</v>
      </c>
      <c r="K10" s="71">
        <v>0</v>
      </c>
      <c r="L10" s="71">
        <f t="shared" si="0"/>
        <v>0</v>
      </c>
      <c r="M10" s="294" t="s">
        <v>1104</v>
      </c>
    </row>
    <row r="11" hidden="true" spans="1:13">
      <c r="A11" s="71" t="s">
        <v>139</v>
      </c>
      <c r="B11" s="71">
        <v>10</v>
      </c>
      <c r="C11" s="71" t="s">
        <v>1105</v>
      </c>
      <c r="D11" s="71" t="s">
        <v>1106</v>
      </c>
      <c r="E11" s="71" t="s">
        <v>1107</v>
      </c>
      <c r="F11" s="71" t="s">
        <v>754</v>
      </c>
      <c r="G11" s="71">
        <v>33</v>
      </c>
      <c r="H11" s="71">
        <v>8</v>
      </c>
      <c r="I11" s="71">
        <v>264</v>
      </c>
      <c r="J11" s="71">
        <v>33</v>
      </c>
      <c r="K11" s="71">
        <v>2</v>
      </c>
      <c r="L11" s="71">
        <f t="shared" si="0"/>
        <v>66</v>
      </c>
      <c r="M11" s="294" t="s">
        <v>1108</v>
      </c>
    </row>
    <row r="12" hidden="true" spans="1:13">
      <c r="A12" s="71" t="s">
        <v>139</v>
      </c>
      <c r="B12" s="71">
        <v>11</v>
      </c>
      <c r="C12" s="71" t="s">
        <v>1105</v>
      </c>
      <c r="D12" s="71" t="s">
        <v>1109</v>
      </c>
      <c r="E12" s="71" t="s">
        <v>1107</v>
      </c>
      <c r="F12" s="71" t="s">
        <v>1110</v>
      </c>
      <c r="G12" s="71">
        <v>24</v>
      </c>
      <c r="H12" s="71">
        <v>8</v>
      </c>
      <c r="I12" s="71">
        <v>192</v>
      </c>
      <c r="J12" s="71">
        <v>24</v>
      </c>
      <c r="K12" s="71">
        <v>2</v>
      </c>
      <c r="L12" s="71">
        <f t="shared" si="0"/>
        <v>48</v>
      </c>
      <c r="M12" s="294" t="s">
        <v>1108</v>
      </c>
    </row>
    <row r="13" hidden="true" spans="1:13">
      <c r="A13" s="71" t="s">
        <v>139</v>
      </c>
      <c r="B13" s="71">
        <v>12</v>
      </c>
      <c r="C13" s="71" t="s">
        <v>1105</v>
      </c>
      <c r="D13" s="71" t="s">
        <v>1111</v>
      </c>
      <c r="E13" s="71" t="s">
        <v>1107</v>
      </c>
      <c r="F13" s="71" t="s">
        <v>1112</v>
      </c>
      <c r="G13" s="71">
        <v>16</v>
      </c>
      <c r="H13" s="71">
        <v>8</v>
      </c>
      <c r="I13" s="71">
        <v>128</v>
      </c>
      <c r="J13" s="71">
        <v>16</v>
      </c>
      <c r="K13" s="71">
        <v>2</v>
      </c>
      <c r="L13" s="71">
        <f t="shared" si="0"/>
        <v>32</v>
      </c>
      <c r="M13" s="294" t="s">
        <v>1108</v>
      </c>
    </row>
    <row r="14" hidden="true" spans="1:13">
      <c r="A14" s="71" t="s">
        <v>139</v>
      </c>
      <c r="B14" s="71">
        <v>13</v>
      </c>
      <c r="C14" s="71" t="s">
        <v>1105</v>
      </c>
      <c r="D14" s="71" t="s">
        <v>1113</v>
      </c>
      <c r="E14" s="71" t="s">
        <v>171</v>
      </c>
      <c r="F14" s="71" t="s">
        <v>537</v>
      </c>
      <c r="G14" s="71">
        <v>20</v>
      </c>
      <c r="H14" s="71">
        <v>8</v>
      </c>
      <c r="I14" s="71">
        <v>160</v>
      </c>
      <c r="J14" s="71">
        <v>20</v>
      </c>
      <c r="K14" s="71">
        <v>2</v>
      </c>
      <c r="L14" s="71">
        <f t="shared" si="0"/>
        <v>40</v>
      </c>
      <c r="M14" s="294" t="s">
        <v>1108</v>
      </c>
    </row>
    <row r="15" ht="14" hidden="true" customHeight="true" spans="1:13">
      <c r="A15" s="71" t="s">
        <v>139</v>
      </c>
      <c r="B15" s="71">
        <v>14</v>
      </c>
      <c r="C15" s="71" t="s">
        <v>1105</v>
      </c>
      <c r="D15" s="71" t="s">
        <v>1114</v>
      </c>
      <c r="E15" s="71" t="s">
        <v>364</v>
      </c>
      <c r="F15" s="71" t="s">
        <v>1115</v>
      </c>
      <c r="G15" s="71">
        <v>17</v>
      </c>
      <c r="H15" s="71">
        <v>3</v>
      </c>
      <c r="I15" s="71">
        <v>51</v>
      </c>
      <c r="J15" s="71">
        <v>17</v>
      </c>
      <c r="K15" s="71">
        <v>2</v>
      </c>
      <c r="L15" s="71">
        <f t="shared" si="0"/>
        <v>34</v>
      </c>
      <c r="M15" s="294" t="s">
        <v>1089</v>
      </c>
    </row>
    <row r="16" hidden="true" spans="1:13">
      <c r="A16" s="71" t="s">
        <v>139</v>
      </c>
      <c r="B16" s="71">
        <v>15</v>
      </c>
      <c r="C16" s="71" t="s">
        <v>1105</v>
      </c>
      <c r="D16" s="71" t="s">
        <v>1116</v>
      </c>
      <c r="E16" s="71" t="s">
        <v>162</v>
      </c>
      <c r="F16" s="71" t="s">
        <v>670</v>
      </c>
      <c r="G16" s="71">
        <v>18</v>
      </c>
      <c r="H16" s="71">
        <v>6</v>
      </c>
      <c r="I16" s="71">
        <v>108</v>
      </c>
      <c r="J16" s="71">
        <v>18</v>
      </c>
      <c r="K16" s="71">
        <v>2</v>
      </c>
      <c r="L16" s="71">
        <f t="shared" si="0"/>
        <v>36</v>
      </c>
      <c r="M16" s="294" t="s">
        <v>1117</v>
      </c>
    </row>
    <row r="17" hidden="true" spans="1:13">
      <c r="A17" s="71" t="s">
        <v>139</v>
      </c>
      <c r="B17" s="71">
        <v>16</v>
      </c>
      <c r="C17" s="71" t="s">
        <v>1105</v>
      </c>
      <c r="D17" s="71" t="s">
        <v>1118</v>
      </c>
      <c r="E17" s="71" t="s">
        <v>162</v>
      </c>
      <c r="F17" s="71" t="s">
        <v>670</v>
      </c>
      <c r="G17" s="71">
        <v>20</v>
      </c>
      <c r="H17" s="71">
        <v>6</v>
      </c>
      <c r="I17" s="71">
        <v>120</v>
      </c>
      <c r="J17" s="71">
        <v>20</v>
      </c>
      <c r="K17" s="71">
        <v>2</v>
      </c>
      <c r="L17" s="71">
        <f t="shared" si="0"/>
        <v>40</v>
      </c>
      <c r="M17" s="294" t="s">
        <v>1117</v>
      </c>
    </row>
    <row r="18" hidden="true" spans="1:13">
      <c r="A18" s="71" t="s">
        <v>139</v>
      </c>
      <c r="B18" s="71">
        <v>17</v>
      </c>
      <c r="C18" s="71" t="s">
        <v>1105</v>
      </c>
      <c r="D18" s="71" t="s">
        <v>1119</v>
      </c>
      <c r="E18" s="71" t="s">
        <v>162</v>
      </c>
      <c r="F18" s="71" t="s">
        <v>515</v>
      </c>
      <c r="G18" s="71">
        <v>19</v>
      </c>
      <c r="H18" s="71">
        <v>6</v>
      </c>
      <c r="I18" s="71">
        <v>114</v>
      </c>
      <c r="J18" s="71">
        <v>19</v>
      </c>
      <c r="K18" s="71">
        <v>2</v>
      </c>
      <c r="L18" s="71">
        <f t="shared" si="0"/>
        <v>38</v>
      </c>
      <c r="M18" s="294" t="s">
        <v>1117</v>
      </c>
    </row>
    <row r="19" hidden="true" spans="1:13">
      <c r="A19" s="71" t="s">
        <v>139</v>
      </c>
      <c r="B19" s="71">
        <v>18</v>
      </c>
      <c r="C19" s="71" t="s">
        <v>1105</v>
      </c>
      <c r="D19" s="71" t="s">
        <v>1120</v>
      </c>
      <c r="E19" s="71" t="s">
        <v>162</v>
      </c>
      <c r="F19" s="71" t="s">
        <v>515</v>
      </c>
      <c r="G19" s="71">
        <v>19</v>
      </c>
      <c r="H19" s="71">
        <v>6</v>
      </c>
      <c r="I19" s="71">
        <v>114</v>
      </c>
      <c r="J19" s="71">
        <v>0</v>
      </c>
      <c r="K19" s="71">
        <v>0</v>
      </c>
      <c r="L19" s="71">
        <f t="shared" si="0"/>
        <v>0</v>
      </c>
      <c r="M19" s="294" t="s">
        <v>1108</v>
      </c>
    </row>
    <row r="20" ht="27" hidden="true" spans="1:13">
      <c r="A20" s="71" t="s">
        <v>139</v>
      </c>
      <c r="B20" s="71">
        <v>20</v>
      </c>
      <c r="C20" s="71" t="s">
        <v>1105</v>
      </c>
      <c r="D20" s="52" t="s">
        <v>1121</v>
      </c>
      <c r="E20" s="71" t="s">
        <v>142</v>
      </c>
      <c r="F20" s="52" t="s">
        <v>1122</v>
      </c>
      <c r="G20" s="71">
        <v>22</v>
      </c>
      <c r="H20" s="71">
        <v>4</v>
      </c>
      <c r="I20" s="71">
        <v>88</v>
      </c>
      <c r="J20" s="71">
        <v>22</v>
      </c>
      <c r="K20" s="71">
        <v>2</v>
      </c>
      <c r="L20" s="71">
        <f t="shared" si="0"/>
        <v>44</v>
      </c>
      <c r="M20" s="294" t="s">
        <v>1092</v>
      </c>
    </row>
    <row r="21" ht="27" hidden="true" spans="1:13">
      <c r="A21" s="71" t="s">
        <v>139</v>
      </c>
      <c r="B21" s="71">
        <v>22</v>
      </c>
      <c r="C21" s="71" t="s">
        <v>1105</v>
      </c>
      <c r="D21" s="52" t="s">
        <v>1123</v>
      </c>
      <c r="E21" s="71" t="s">
        <v>142</v>
      </c>
      <c r="F21" s="52" t="s">
        <v>1124</v>
      </c>
      <c r="G21" s="71">
        <v>24</v>
      </c>
      <c r="H21" s="71">
        <v>4</v>
      </c>
      <c r="I21" s="71">
        <v>96</v>
      </c>
      <c r="J21" s="71">
        <v>22</v>
      </c>
      <c r="K21" s="71">
        <v>2</v>
      </c>
      <c r="L21" s="71">
        <f t="shared" si="0"/>
        <v>44</v>
      </c>
      <c r="M21" s="294" t="s">
        <v>1125</v>
      </c>
    </row>
    <row r="22" hidden="true" spans="1:13">
      <c r="A22" s="71" t="s">
        <v>139</v>
      </c>
      <c r="B22" s="71">
        <v>23</v>
      </c>
      <c r="C22" s="71" t="s">
        <v>522</v>
      </c>
      <c r="D22" s="71" t="s">
        <v>1126</v>
      </c>
      <c r="E22" s="71" t="s">
        <v>1107</v>
      </c>
      <c r="F22" s="71" t="s">
        <v>1127</v>
      </c>
      <c r="G22" s="71">
        <v>18</v>
      </c>
      <c r="H22" s="71">
        <v>8</v>
      </c>
      <c r="I22" s="71">
        <v>144</v>
      </c>
      <c r="J22" s="71">
        <v>18</v>
      </c>
      <c r="K22" s="71">
        <v>2</v>
      </c>
      <c r="L22" s="71">
        <f t="shared" si="0"/>
        <v>36</v>
      </c>
      <c r="M22" s="294" t="s">
        <v>1108</v>
      </c>
    </row>
    <row r="23" hidden="true" spans="1:13">
      <c r="A23" s="71" t="s">
        <v>139</v>
      </c>
      <c r="B23" s="71">
        <v>24</v>
      </c>
      <c r="C23" s="71" t="s">
        <v>233</v>
      </c>
      <c r="D23" s="71" t="s">
        <v>1128</v>
      </c>
      <c r="E23" s="71" t="s">
        <v>1129</v>
      </c>
      <c r="F23" s="71" t="s">
        <v>1130</v>
      </c>
      <c r="G23" s="71">
        <v>16</v>
      </c>
      <c r="H23" s="71">
        <v>8</v>
      </c>
      <c r="I23" s="71">
        <v>128</v>
      </c>
      <c r="J23" s="71">
        <v>16</v>
      </c>
      <c r="K23" s="71">
        <v>2</v>
      </c>
      <c r="L23" s="71">
        <f t="shared" si="0"/>
        <v>32</v>
      </c>
      <c r="M23" s="294" t="s">
        <v>1108</v>
      </c>
    </row>
    <row r="24" ht="27" hidden="true" spans="1:13">
      <c r="A24" s="71" t="s">
        <v>139</v>
      </c>
      <c r="B24" s="71">
        <v>26</v>
      </c>
      <c r="C24" s="71" t="s">
        <v>233</v>
      </c>
      <c r="D24" s="52" t="s">
        <v>1131</v>
      </c>
      <c r="E24" s="71" t="s">
        <v>142</v>
      </c>
      <c r="F24" s="52" t="s">
        <v>1132</v>
      </c>
      <c r="G24" s="71">
        <v>17</v>
      </c>
      <c r="H24" s="71">
        <v>8</v>
      </c>
      <c r="I24" s="71">
        <v>136</v>
      </c>
      <c r="J24" s="71">
        <v>17</v>
      </c>
      <c r="K24" s="71">
        <v>2</v>
      </c>
      <c r="L24" s="71">
        <f t="shared" si="0"/>
        <v>34</v>
      </c>
      <c r="M24" s="294" t="s">
        <v>1133</v>
      </c>
    </row>
    <row r="25" ht="27" hidden="true" spans="1:13">
      <c r="A25" s="71" t="s">
        <v>139</v>
      </c>
      <c r="B25" s="71">
        <v>28</v>
      </c>
      <c r="C25" s="71" t="s">
        <v>522</v>
      </c>
      <c r="D25" s="52" t="s">
        <v>1134</v>
      </c>
      <c r="E25" s="71" t="s">
        <v>142</v>
      </c>
      <c r="F25" s="52" t="s">
        <v>1135</v>
      </c>
      <c r="G25" s="71">
        <v>5</v>
      </c>
      <c r="H25" s="71">
        <v>4</v>
      </c>
      <c r="I25" s="71">
        <v>20</v>
      </c>
      <c r="J25" s="71">
        <v>5</v>
      </c>
      <c r="K25" s="71">
        <v>2</v>
      </c>
      <c r="L25" s="71">
        <f t="shared" si="0"/>
        <v>10</v>
      </c>
      <c r="M25" s="294" t="s">
        <v>1092</v>
      </c>
    </row>
    <row r="26" spans="1:13">
      <c r="A26" s="71" t="s">
        <v>139</v>
      </c>
      <c r="B26" s="71">
        <v>29</v>
      </c>
      <c r="C26" s="71" t="s">
        <v>233</v>
      </c>
      <c r="D26" s="71" t="s">
        <v>1136</v>
      </c>
      <c r="E26" s="71" t="s">
        <v>162</v>
      </c>
      <c r="F26" s="71" t="s">
        <v>1137</v>
      </c>
      <c r="G26" s="71">
        <v>16</v>
      </c>
      <c r="H26" s="71">
        <v>8</v>
      </c>
      <c r="I26" s="71">
        <v>128</v>
      </c>
      <c r="J26" s="71">
        <v>16</v>
      </c>
      <c r="K26" s="71">
        <v>4</v>
      </c>
      <c r="L26" s="71">
        <f t="shared" si="0"/>
        <v>64</v>
      </c>
      <c r="M26" s="294" t="s">
        <v>1138</v>
      </c>
    </row>
    <row r="27" hidden="true" spans="1:13">
      <c r="A27" s="71" t="s">
        <v>139</v>
      </c>
      <c r="B27" s="71">
        <v>30</v>
      </c>
      <c r="C27" s="71" t="s">
        <v>166</v>
      </c>
      <c r="D27" s="71" t="s">
        <v>1139</v>
      </c>
      <c r="E27" s="71" t="s">
        <v>142</v>
      </c>
      <c r="F27" s="71" t="s">
        <v>1140</v>
      </c>
      <c r="G27" s="71">
        <v>10</v>
      </c>
      <c r="H27" s="71">
        <v>3</v>
      </c>
      <c r="I27" s="71">
        <v>30</v>
      </c>
      <c r="J27" s="71">
        <v>10</v>
      </c>
      <c r="K27" s="71">
        <v>2</v>
      </c>
      <c r="L27" s="71">
        <f t="shared" si="0"/>
        <v>20</v>
      </c>
      <c r="M27" s="294" t="s">
        <v>1089</v>
      </c>
    </row>
    <row r="28" hidden="true" spans="1:13">
      <c r="A28" s="71" t="s">
        <v>139</v>
      </c>
      <c r="B28" s="71">
        <v>31</v>
      </c>
      <c r="C28" s="71" t="s">
        <v>522</v>
      </c>
      <c r="D28" s="71" t="s">
        <v>1141</v>
      </c>
      <c r="E28" s="71" t="s">
        <v>142</v>
      </c>
      <c r="F28" s="71" t="s">
        <v>1142</v>
      </c>
      <c r="G28" s="71">
        <v>8</v>
      </c>
      <c r="H28" s="71">
        <v>3</v>
      </c>
      <c r="I28" s="71">
        <v>24</v>
      </c>
      <c r="J28" s="71">
        <v>8</v>
      </c>
      <c r="K28" s="71">
        <v>2</v>
      </c>
      <c r="L28" s="71">
        <f t="shared" si="0"/>
        <v>16</v>
      </c>
      <c r="M28" s="294" t="s">
        <v>1089</v>
      </c>
    </row>
    <row r="29" hidden="true" spans="1:13">
      <c r="A29" s="71" t="s">
        <v>139</v>
      </c>
      <c r="B29" s="71">
        <v>32</v>
      </c>
      <c r="C29" s="71" t="s">
        <v>166</v>
      </c>
      <c r="D29" s="71" t="s">
        <v>1143</v>
      </c>
      <c r="E29" s="71" t="s">
        <v>142</v>
      </c>
      <c r="F29" s="71" t="s">
        <v>1144</v>
      </c>
      <c r="G29" s="71">
        <v>23</v>
      </c>
      <c r="H29" s="71">
        <v>4</v>
      </c>
      <c r="I29" s="71">
        <v>92</v>
      </c>
      <c r="J29" s="71">
        <v>23</v>
      </c>
      <c r="K29" s="71">
        <v>3</v>
      </c>
      <c r="L29" s="71">
        <f t="shared" si="0"/>
        <v>69</v>
      </c>
      <c r="M29" s="294" t="s">
        <v>1089</v>
      </c>
    </row>
    <row r="30" hidden="true" spans="1:13">
      <c r="A30" s="71" t="s">
        <v>139</v>
      </c>
      <c r="B30" s="71">
        <v>33</v>
      </c>
      <c r="C30" s="71" t="s">
        <v>166</v>
      </c>
      <c r="D30" s="71" t="s">
        <v>1145</v>
      </c>
      <c r="E30" s="71" t="s">
        <v>142</v>
      </c>
      <c r="F30" s="71" t="s">
        <v>1146</v>
      </c>
      <c r="G30" s="71">
        <v>19</v>
      </c>
      <c r="H30" s="71">
        <v>3</v>
      </c>
      <c r="I30" s="71">
        <v>57</v>
      </c>
      <c r="J30" s="71">
        <v>19</v>
      </c>
      <c r="K30" s="71">
        <v>2</v>
      </c>
      <c r="L30" s="71">
        <f t="shared" si="0"/>
        <v>38</v>
      </c>
      <c r="M30" s="294" t="s">
        <v>1089</v>
      </c>
    </row>
    <row r="31" hidden="true" spans="1:13">
      <c r="A31" s="71" t="s">
        <v>139</v>
      </c>
      <c r="B31" s="71">
        <v>34</v>
      </c>
      <c r="C31" s="71" t="s">
        <v>233</v>
      </c>
      <c r="D31" s="71" t="s">
        <v>1147</v>
      </c>
      <c r="E31" s="71" t="s">
        <v>1107</v>
      </c>
      <c r="F31" s="71" t="s">
        <v>545</v>
      </c>
      <c r="G31" s="71">
        <v>17</v>
      </c>
      <c r="H31" s="71">
        <v>8</v>
      </c>
      <c r="I31" s="71">
        <v>136</v>
      </c>
      <c r="J31" s="71">
        <v>17</v>
      </c>
      <c r="K31" s="71">
        <v>3</v>
      </c>
      <c r="L31" s="71">
        <f t="shared" si="0"/>
        <v>51</v>
      </c>
      <c r="M31" s="294" t="s">
        <v>1148</v>
      </c>
    </row>
    <row r="32" hidden="true" spans="1:13">
      <c r="A32" s="71" t="s">
        <v>139</v>
      </c>
      <c r="B32" s="71">
        <v>35</v>
      </c>
      <c r="C32" s="71" t="s">
        <v>1105</v>
      </c>
      <c r="D32" s="71" t="s">
        <v>1149</v>
      </c>
      <c r="E32" s="71" t="s">
        <v>364</v>
      </c>
      <c r="F32" s="71" t="s">
        <v>1150</v>
      </c>
      <c r="G32" s="71">
        <v>20</v>
      </c>
      <c r="H32" s="71">
        <v>4</v>
      </c>
      <c r="I32" s="71">
        <v>80</v>
      </c>
      <c r="J32" s="71">
        <v>20</v>
      </c>
      <c r="K32" s="71">
        <v>2</v>
      </c>
      <c r="L32" s="71">
        <f t="shared" si="0"/>
        <v>40</v>
      </c>
      <c r="M32" s="294" t="s">
        <v>1092</v>
      </c>
    </row>
    <row r="33" spans="1:13">
      <c r="A33" s="71" t="s">
        <v>139</v>
      </c>
      <c r="B33" s="71">
        <v>36</v>
      </c>
      <c r="C33" s="71" t="s">
        <v>1105</v>
      </c>
      <c r="D33" s="71" t="s">
        <v>1151</v>
      </c>
      <c r="E33" s="71" t="s">
        <v>171</v>
      </c>
      <c r="F33" s="71" t="s">
        <v>539</v>
      </c>
      <c r="G33" s="71">
        <v>11</v>
      </c>
      <c r="H33" s="71">
        <v>8</v>
      </c>
      <c r="I33" s="71">
        <v>88</v>
      </c>
      <c r="J33" s="71">
        <v>11</v>
      </c>
      <c r="K33" s="71">
        <v>4</v>
      </c>
      <c r="L33" s="71">
        <f t="shared" si="0"/>
        <v>44</v>
      </c>
      <c r="M33" s="294" t="s">
        <v>1117</v>
      </c>
    </row>
    <row r="34" hidden="true" spans="1:13">
      <c r="A34" s="71" t="s">
        <v>139</v>
      </c>
      <c r="B34" s="71">
        <v>37</v>
      </c>
      <c r="C34" s="71" t="s">
        <v>522</v>
      </c>
      <c r="D34" s="71" t="s">
        <v>1152</v>
      </c>
      <c r="E34" s="71" t="s">
        <v>142</v>
      </c>
      <c r="F34" s="71" t="s">
        <v>1153</v>
      </c>
      <c r="G34" s="71">
        <v>10</v>
      </c>
      <c r="H34" s="71">
        <v>4</v>
      </c>
      <c r="I34" s="71">
        <v>40</v>
      </c>
      <c r="J34" s="71">
        <v>10</v>
      </c>
      <c r="K34" s="71">
        <v>2</v>
      </c>
      <c r="L34" s="71">
        <f t="shared" si="0"/>
        <v>20</v>
      </c>
      <c r="M34" s="294" t="s">
        <v>1092</v>
      </c>
    </row>
    <row r="35" hidden="true" spans="1:13">
      <c r="A35" s="71" t="s">
        <v>139</v>
      </c>
      <c r="B35" s="71">
        <v>38</v>
      </c>
      <c r="C35" s="71" t="s">
        <v>290</v>
      </c>
      <c r="D35" s="71" t="s">
        <v>1154</v>
      </c>
      <c r="E35" s="71" t="s">
        <v>142</v>
      </c>
      <c r="F35" s="71" t="s">
        <v>1155</v>
      </c>
      <c r="G35" s="71">
        <v>13</v>
      </c>
      <c r="H35" s="71">
        <v>3</v>
      </c>
      <c r="I35" s="71">
        <v>39</v>
      </c>
      <c r="J35" s="71">
        <v>13</v>
      </c>
      <c r="K35" s="71">
        <v>2</v>
      </c>
      <c r="L35" s="71">
        <f t="shared" si="0"/>
        <v>26</v>
      </c>
      <c r="M35" s="294" t="s">
        <v>1089</v>
      </c>
    </row>
    <row r="36" hidden="true" spans="1:13">
      <c r="A36" s="71" t="s">
        <v>139</v>
      </c>
      <c r="B36" s="71">
        <v>39</v>
      </c>
      <c r="C36" s="71" t="s">
        <v>290</v>
      </c>
      <c r="D36" s="71" t="s">
        <v>1156</v>
      </c>
      <c r="E36" s="71" t="s">
        <v>142</v>
      </c>
      <c r="F36" s="71" t="s">
        <v>1157</v>
      </c>
      <c r="G36" s="71">
        <v>40</v>
      </c>
      <c r="H36" s="71">
        <v>4</v>
      </c>
      <c r="I36" s="71">
        <v>160</v>
      </c>
      <c r="J36" s="71">
        <v>40</v>
      </c>
      <c r="K36" s="71">
        <v>3</v>
      </c>
      <c r="L36" s="71">
        <f t="shared" si="0"/>
        <v>120</v>
      </c>
      <c r="M36" s="294" t="s">
        <v>1089</v>
      </c>
    </row>
    <row r="37" hidden="true" spans="1:13">
      <c r="A37" s="71" t="s">
        <v>139</v>
      </c>
      <c r="B37" s="71">
        <v>40</v>
      </c>
      <c r="C37" s="71" t="s">
        <v>1105</v>
      </c>
      <c r="D37" s="71" t="s">
        <v>1158</v>
      </c>
      <c r="E37" s="71" t="s">
        <v>142</v>
      </c>
      <c r="F37" s="71" t="s">
        <v>188</v>
      </c>
      <c r="G37" s="71">
        <v>21</v>
      </c>
      <c r="H37" s="71">
        <v>6</v>
      </c>
      <c r="I37" s="71">
        <v>126</v>
      </c>
      <c r="J37" s="71">
        <v>21</v>
      </c>
      <c r="K37" s="71">
        <v>2</v>
      </c>
      <c r="L37" s="71">
        <f t="shared" si="0"/>
        <v>42</v>
      </c>
      <c r="M37" s="294" t="s">
        <v>1117</v>
      </c>
    </row>
    <row r="38" hidden="true" spans="1:13">
      <c r="A38" s="71" t="s">
        <v>139</v>
      </c>
      <c r="B38" s="71">
        <v>41</v>
      </c>
      <c r="C38" s="71" t="s">
        <v>1105</v>
      </c>
      <c r="D38" s="71" t="s">
        <v>1159</v>
      </c>
      <c r="E38" s="71" t="s">
        <v>364</v>
      </c>
      <c r="F38" s="71" t="s">
        <v>1160</v>
      </c>
      <c r="G38" s="71">
        <v>7</v>
      </c>
      <c r="H38" s="71">
        <v>6</v>
      </c>
      <c r="I38" s="71">
        <v>42</v>
      </c>
      <c r="J38" s="71">
        <v>7</v>
      </c>
      <c r="K38" s="71">
        <v>2</v>
      </c>
      <c r="L38" s="71">
        <f t="shared" si="0"/>
        <v>14</v>
      </c>
      <c r="M38" s="294" t="s">
        <v>1161</v>
      </c>
    </row>
    <row r="39" ht="17" customHeight="true" spans="1:13">
      <c r="A39" s="71" t="s">
        <v>139</v>
      </c>
      <c r="B39" s="71">
        <v>42</v>
      </c>
      <c r="C39" s="71" t="s">
        <v>1105</v>
      </c>
      <c r="D39" s="71" t="s">
        <v>1162</v>
      </c>
      <c r="E39" s="71" t="s">
        <v>162</v>
      </c>
      <c r="F39" s="71" t="s">
        <v>1163</v>
      </c>
      <c r="G39" s="71">
        <v>19</v>
      </c>
      <c r="H39" s="71">
        <v>6</v>
      </c>
      <c r="I39" s="71">
        <v>114</v>
      </c>
      <c r="J39" s="71">
        <v>19</v>
      </c>
      <c r="K39" s="71">
        <v>4</v>
      </c>
      <c r="L39" s="71">
        <f t="shared" si="0"/>
        <v>76</v>
      </c>
      <c r="M39" s="294" t="s">
        <v>1092</v>
      </c>
    </row>
    <row r="40" ht="19" hidden="true" customHeight="true" spans="1:13">
      <c r="A40" s="71" t="s">
        <v>139</v>
      </c>
      <c r="B40" s="71">
        <v>43</v>
      </c>
      <c r="C40" s="71" t="s">
        <v>1105</v>
      </c>
      <c r="D40" s="71" t="s">
        <v>1164</v>
      </c>
      <c r="E40" s="71" t="s">
        <v>142</v>
      </c>
      <c r="F40" s="71" t="s">
        <v>1165</v>
      </c>
      <c r="G40" s="71">
        <v>19</v>
      </c>
      <c r="H40" s="71">
        <v>6</v>
      </c>
      <c r="I40" s="71">
        <v>114</v>
      </c>
      <c r="J40" s="71">
        <v>19</v>
      </c>
      <c r="K40" s="71">
        <v>2</v>
      </c>
      <c r="L40" s="71">
        <f t="shared" si="0"/>
        <v>38</v>
      </c>
      <c r="M40" s="294" t="s">
        <v>1117</v>
      </c>
    </row>
    <row r="41" ht="22" hidden="true" customHeight="true" spans="1:13">
      <c r="A41" s="71" t="s">
        <v>139</v>
      </c>
      <c r="B41" s="71">
        <v>44</v>
      </c>
      <c r="C41" s="71" t="s">
        <v>1105</v>
      </c>
      <c r="D41" s="71" t="s">
        <v>1166</v>
      </c>
      <c r="E41" s="71" t="s">
        <v>142</v>
      </c>
      <c r="F41" s="71" t="s">
        <v>423</v>
      </c>
      <c r="G41" s="71">
        <v>34</v>
      </c>
      <c r="H41" s="71">
        <v>6</v>
      </c>
      <c r="I41" s="71">
        <v>204</v>
      </c>
      <c r="J41" s="71">
        <v>34</v>
      </c>
      <c r="K41" s="71">
        <v>2</v>
      </c>
      <c r="L41" s="71">
        <f t="shared" si="0"/>
        <v>68</v>
      </c>
      <c r="M41" s="294" t="s">
        <v>1117</v>
      </c>
    </row>
    <row r="42" hidden="true" spans="1:13">
      <c r="A42" s="71" t="s">
        <v>139</v>
      </c>
      <c r="B42" s="71">
        <v>45</v>
      </c>
      <c r="C42" s="71" t="s">
        <v>1105</v>
      </c>
      <c r="D42" s="71" t="s">
        <v>1167</v>
      </c>
      <c r="E42" s="71" t="s">
        <v>162</v>
      </c>
      <c r="F42" s="71" t="s">
        <v>1168</v>
      </c>
      <c r="G42" s="71">
        <v>34</v>
      </c>
      <c r="H42" s="71">
        <v>6</v>
      </c>
      <c r="I42" s="71">
        <v>204</v>
      </c>
      <c r="J42" s="71">
        <v>34</v>
      </c>
      <c r="K42" s="71">
        <v>3</v>
      </c>
      <c r="L42" s="71">
        <f t="shared" si="0"/>
        <v>102</v>
      </c>
      <c r="M42" s="294" t="s">
        <v>1104</v>
      </c>
    </row>
    <row r="43" hidden="true" spans="1:13">
      <c r="A43" s="71" t="s">
        <v>139</v>
      </c>
      <c r="B43" s="71">
        <v>46</v>
      </c>
      <c r="C43" s="71" t="s">
        <v>1105</v>
      </c>
      <c r="D43" s="71" t="s">
        <v>1169</v>
      </c>
      <c r="E43" s="71" t="s">
        <v>364</v>
      </c>
      <c r="F43" s="71" t="s">
        <v>1150</v>
      </c>
      <c r="G43" s="71">
        <v>23</v>
      </c>
      <c r="H43" s="71">
        <v>4</v>
      </c>
      <c r="I43" s="71">
        <v>92</v>
      </c>
      <c r="J43" s="71">
        <v>23</v>
      </c>
      <c r="K43" s="71">
        <v>2</v>
      </c>
      <c r="L43" s="71">
        <f t="shared" si="0"/>
        <v>46</v>
      </c>
      <c r="M43" s="294" t="s">
        <v>1092</v>
      </c>
    </row>
    <row r="44" hidden="true" spans="1:13">
      <c r="A44" s="71" t="s">
        <v>139</v>
      </c>
      <c r="B44" s="71">
        <v>47</v>
      </c>
      <c r="C44" s="71" t="s">
        <v>1105</v>
      </c>
      <c r="D44" s="71" t="s">
        <v>1170</v>
      </c>
      <c r="E44" s="71" t="s">
        <v>142</v>
      </c>
      <c r="F44" s="71" t="s">
        <v>1171</v>
      </c>
      <c r="G44" s="71">
        <v>10</v>
      </c>
      <c r="H44" s="71">
        <v>6</v>
      </c>
      <c r="I44" s="71">
        <v>60</v>
      </c>
      <c r="J44" s="71">
        <v>10</v>
      </c>
      <c r="K44" s="71">
        <v>2</v>
      </c>
      <c r="L44" s="71">
        <f t="shared" si="0"/>
        <v>20</v>
      </c>
      <c r="M44" s="294" t="s">
        <v>1117</v>
      </c>
    </row>
    <row r="45" hidden="true" spans="1:13">
      <c r="A45" s="71" t="s">
        <v>139</v>
      </c>
      <c r="B45" s="71">
        <v>48</v>
      </c>
      <c r="C45" s="71" t="s">
        <v>1105</v>
      </c>
      <c r="D45" s="71" t="s">
        <v>1172</v>
      </c>
      <c r="E45" s="71" t="s">
        <v>142</v>
      </c>
      <c r="F45" s="71" t="s">
        <v>1173</v>
      </c>
      <c r="G45" s="71">
        <v>19</v>
      </c>
      <c r="H45" s="71">
        <v>6</v>
      </c>
      <c r="I45" s="71">
        <v>114</v>
      </c>
      <c r="J45" s="71">
        <v>19</v>
      </c>
      <c r="K45" s="71">
        <v>2</v>
      </c>
      <c r="L45" s="71">
        <f t="shared" si="0"/>
        <v>38</v>
      </c>
      <c r="M45" s="294" t="s">
        <v>1117</v>
      </c>
    </row>
    <row r="46" hidden="true" spans="1:13">
      <c r="A46" s="71" t="s">
        <v>139</v>
      </c>
      <c r="B46" s="71">
        <v>49</v>
      </c>
      <c r="C46" s="71" t="s">
        <v>1105</v>
      </c>
      <c r="D46" s="71" t="s">
        <v>1174</v>
      </c>
      <c r="E46" s="71" t="s">
        <v>364</v>
      </c>
      <c r="F46" s="71" t="s">
        <v>1175</v>
      </c>
      <c r="G46" s="71">
        <v>16</v>
      </c>
      <c r="H46" s="71">
        <v>4</v>
      </c>
      <c r="I46" s="71">
        <v>64</v>
      </c>
      <c r="J46" s="71">
        <v>16</v>
      </c>
      <c r="K46" s="71">
        <v>2</v>
      </c>
      <c r="L46" s="71">
        <f t="shared" si="0"/>
        <v>32</v>
      </c>
      <c r="M46" s="294" t="s">
        <v>1092</v>
      </c>
    </row>
    <row r="47" hidden="true" spans="1:13">
      <c r="A47" s="71" t="s">
        <v>139</v>
      </c>
      <c r="B47" s="71">
        <v>50</v>
      </c>
      <c r="C47" s="71" t="s">
        <v>1105</v>
      </c>
      <c r="D47" s="71" t="s">
        <v>1176</v>
      </c>
      <c r="E47" s="71" t="s">
        <v>364</v>
      </c>
      <c r="F47" s="71" t="s">
        <v>1150</v>
      </c>
      <c r="G47" s="71">
        <v>5</v>
      </c>
      <c r="H47" s="71">
        <v>4</v>
      </c>
      <c r="I47" s="71">
        <v>20</v>
      </c>
      <c r="J47" s="71">
        <v>5</v>
      </c>
      <c r="K47" s="71">
        <v>2</v>
      </c>
      <c r="L47" s="71">
        <f t="shared" si="0"/>
        <v>10</v>
      </c>
      <c r="M47" s="294" t="s">
        <v>1092</v>
      </c>
    </row>
    <row r="48" s="146" customFormat="true" hidden="true" spans="1:20">
      <c r="A48" s="23" t="s">
        <v>1177</v>
      </c>
      <c r="B48" s="24"/>
      <c r="C48" s="24"/>
      <c r="D48" s="24"/>
      <c r="E48" s="24"/>
      <c r="F48" s="24"/>
      <c r="G48" s="24">
        <f t="shared" ref="G48:L48" si="1">SUM(G4:G47)</f>
        <v>763</v>
      </c>
      <c r="H48" s="24">
        <f t="shared" si="1"/>
        <v>236</v>
      </c>
      <c r="I48" s="24">
        <f t="shared" si="1"/>
        <v>4234</v>
      </c>
      <c r="J48" s="24">
        <f t="shared" si="1"/>
        <v>719</v>
      </c>
      <c r="K48" s="24">
        <f t="shared" si="1"/>
        <v>93</v>
      </c>
      <c r="L48" s="24">
        <f t="shared" si="1"/>
        <v>1650</v>
      </c>
      <c r="M48" s="297"/>
      <c r="N48" s="82"/>
      <c r="O48" s="82"/>
      <c r="P48" s="82"/>
      <c r="Q48" s="82"/>
      <c r="R48" s="82"/>
      <c r="S48" s="82"/>
      <c r="T48" s="299"/>
    </row>
    <row r="49" spans="1:13">
      <c r="A49" s="71" t="s">
        <v>165</v>
      </c>
      <c r="B49" s="71">
        <v>1</v>
      </c>
      <c r="C49" s="71" t="s">
        <v>522</v>
      </c>
      <c r="D49" s="71" t="s">
        <v>1178</v>
      </c>
      <c r="E49" s="71" t="s">
        <v>171</v>
      </c>
      <c r="F49" s="71" t="s">
        <v>277</v>
      </c>
      <c r="G49" s="71">
        <v>14</v>
      </c>
      <c r="H49" s="71">
        <v>8</v>
      </c>
      <c r="I49" s="71">
        <v>112</v>
      </c>
      <c r="J49" s="71">
        <v>14</v>
      </c>
      <c r="K49" s="71">
        <v>4</v>
      </c>
      <c r="L49" s="71">
        <f t="shared" ref="L49:L101" si="2">J49*K49</f>
        <v>56</v>
      </c>
      <c r="M49" s="294" t="s">
        <v>1117</v>
      </c>
    </row>
    <row r="50" hidden="true" spans="1:13">
      <c r="A50" s="71" t="s">
        <v>165</v>
      </c>
      <c r="B50" s="71">
        <v>2</v>
      </c>
      <c r="C50" s="71" t="s">
        <v>522</v>
      </c>
      <c r="D50" s="71" t="s">
        <v>1179</v>
      </c>
      <c r="E50" s="71" t="s">
        <v>171</v>
      </c>
      <c r="F50" s="71" t="s">
        <v>1180</v>
      </c>
      <c r="G50" s="71">
        <v>35</v>
      </c>
      <c r="H50" s="71">
        <v>8</v>
      </c>
      <c r="I50" s="71">
        <v>280</v>
      </c>
      <c r="J50" s="71">
        <v>35</v>
      </c>
      <c r="K50" s="71">
        <v>2</v>
      </c>
      <c r="L50" s="71">
        <f t="shared" si="2"/>
        <v>70</v>
      </c>
      <c r="M50" s="294" t="s">
        <v>1181</v>
      </c>
    </row>
    <row r="51" hidden="true" spans="1:13">
      <c r="A51" s="71" t="s">
        <v>165</v>
      </c>
      <c r="B51" s="71">
        <v>3</v>
      </c>
      <c r="C51" s="71" t="s">
        <v>522</v>
      </c>
      <c r="D51" s="71" t="s">
        <v>1182</v>
      </c>
      <c r="E51" s="71" t="s">
        <v>171</v>
      </c>
      <c r="F51" s="71" t="s">
        <v>1180</v>
      </c>
      <c r="G51" s="71">
        <v>17</v>
      </c>
      <c r="H51" s="71">
        <v>8</v>
      </c>
      <c r="I51" s="71">
        <v>136</v>
      </c>
      <c r="J51" s="71">
        <v>0</v>
      </c>
      <c r="K51" s="71">
        <v>0</v>
      </c>
      <c r="L51" s="71">
        <f t="shared" si="2"/>
        <v>0</v>
      </c>
      <c r="M51" s="294" t="s">
        <v>1183</v>
      </c>
    </row>
    <row r="52" hidden="true" spans="1:13">
      <c r="A52" s="71" t="s">
        <v>165</v>
      </c>
      <c r="B52" s="71">
        <v>4</v>
      </c>
      <c r="C52" s="71" t="s">
        <v>522</v>
      </c>
      <c r="D52" s="71" t="s">
        <v>1184</v>
      </c>
      <c r="E52" s="71" t="s">
        <v>171</v>
      </c>
      <c r="F52" s="71" t="s">
        <v>241</v>
      </c>
      <c r="G52" s="71">
        <v>25</v>
      </c>
      <c r="H52" s="71">
        <v>8</v>
      </c>
      <c r="I52" s="71">
        <v>200</v>
      </c>
      <c r="J52" s="71">
        <v>25</v>
      </c>
      <c r="K52" s="71">
        <v>2</v>
      </c>
      <c r="L52" s="71">
        <f t="shared" si="2"/>
        <v>50</v>
      </c>
      <c r="M52" s="294" t="s">
        <v>1185</v>
      </c>
    </row>
    <row r="53" spans="1:13">
      <c r="A53" s="71" t="s">
        <v>165</v>
      </c>
      <c r="B53" s="71">
        <v>5</v>
      </c>
      <c r="C53" s="71" t="s">
        <v>233</v>
      </c>
      <c r="D53" s="71" t="s">
        <v>1186</v>
      </c>
      <c r="E53" s="71" t="s">
        <v>171</v>
      </c>
      <c r="F53" s="71" t="s">
        <v>1187</v>
      </c>
      <c r="G53" s="71">
        <v>24</v>
      </c>
      <c r="H53" s="71">
        <v>8</v>
      </c>
      <c r="I53" s="71">
        <v>192</v>
      </c>
      <c r="J53" s="71">
        <v>12</v>
      </c>
      <c r="K53" s="71">
        <v>4</v>
      </c>
      <c r="L53" s="71">
        <f t="shared" si="2"/>
        <v>48</v>
      </c>
      <c r="M53" s="294" t="s">
        <v>1188</v>
      </c>
    </row>
    <row r="54" spans="1:13">
      <c r="A54" s="71" t="s">
        <v>165</v>
      </c>
      <c r="B54" s="71">
        <v>6</v>
      </c>
      <c r="C54" s="71" t="s">
        <v>166</v>
      </c>
      <c r="D54" s="71" t="s">
        <v>1189</v>
      </c>
      <c r="E54" s="71" t="s">
        <v>171</v>
      </c>
      <c r="F54" s="71" t="s">
        <v>279</v>
      </c>
      <c r="G54" s="71">
        <v>4</v>
      </c>
      <c r="H54" s="71">
        <v>6</v>
      </c>
      <c r="I54" s="71">
        <v>24</v>
      </c>
      <c r="J54" s="71">
        <v>4</v>
      </c>
      <c r="K54" s="71">
        <v>4</v>
      </c>
      <c r="L54" s="71">
        <f t="shared" si="2"/>
        <v>16</v>
      </c>
      <c r="M54" s="294" t="s">
        <v>1190</v>
      </c>
    </row>
    <row r="55" spans="1:13">
      <c r="A55" s="71" t="s">
        <v>165</v>
      </c>
      <c r="B55" s="71">
        <v>7</v>
      </c>
      <c r="C55" s="71" t="s">
        <v>522</v>
      </c>
      <c r="D55" s="71" t="s">
        <v>1191</v>
      </c>
      <c r="E55" s="71" t="s">
        <v>171</v>
      </c>
      <c r="F55" s="71" t="s">
        <v>275</v>
      </c>
      <c r="G55" s="71">
        <v>23</v>
      </c>
      <c r="H55" s="71">
        <v>8</v>
      </c>
      <c r="I55" s="71">
        <v>184</v>
      </c>
      <c r="J55" s="71">
        <v>23</v>
      </c>
      <c r="K55" s="71">
        <v>4</v>
      </c>
      <c r="L55" s="71">
        <f t="shared" si="2"/>
        <v>92</v>
      </c>
      <c r="M55" s="294" t="s">
        <v>1192</v>
      </c>
    </row>
    <row r="56" spans="1:13">
      <c r="A56" s="71" t="s">
        <v>165</v>
      </c>
      <c r="B56" s="71">
        <v>8</v>
      </c>
      <c r="C56" s="71" t="s">
        <v>522</v>
      </c>
      <c r="D56" s="71" t="s">
        <v>1193</v>
      </c>
      <c r="E56" s="71" t="s">
        <v>171</v>
      </c>
      <c r="F56" s="71" t="s">
        <v>1194</v>
      </c>
      <c r="G56" s="71">
        <v>30</v>
      </c>
      <c r="H56" s="71">
        <v>8</v>
      </c>
      <c r="I56" s="71">
        <v>240</v>
      </c>
      <c r="J56" s="71">
        <v>30</v>
      </c>
      <c r="K56" s="71">
        <v>4</v>
      </c>
      <c r="L56" s="71">
        <f t="shared" si="2"/>
        <v>120</v>
      </c>
      <c r="M56" s="294" t="s">
        <v>1192</v>
      </c>
    </row>
    <row r="57" spans="1:13">
      <c r="A57" s="71" t="s">
        <v>165</v>
      </c>
      <c r="B57" s="71">
        <v>9</v>
      </c>
      <c r="C57" s="71" t="s">
        <v>522</v>
      </c>
      <c r="D57" s="71" t="s">
        <v>1195</v>
      </c>
      <c r="E57" s="71" t="s">
        <v>171</v>
      </c>
      <c r="F57" s="71" t="s">
        <v>1194</v>
      </c>
      <c r="G57" s="71">
        <v>32</v>
      </c>
      <c r="H57" s="71">
        <v>8</v>
      </c>
      <c r="I57" s="71">
        <v>256</v>
      </c>
      <c r="J57" s="71">
        <v>32</v>
      </c>
      <c r="K57" s="71">
        <v>4</v>
      </c>
      <c r="L57" s="71">
        <f t="shared" si="2"/>
        <v>128</v>
      </c>
      <c r="M57" s="294" t="s">
        <v>1192</v>
      </c>
    </row>
    <row r="58" spans="1:13">
      <c r="A58" s="71" t="s">
        <v>165</v>
      </c>
      <c r="B58" s="71">
        <v>10</v>
      </c>
      <c r="C58" s="71" t="s">
        <v>522</v>
      </c>
      <c r="D58" s="71" t="s">
        <v>1196</v>
      </c>
      <c r="E58" s="71" t="s">
        <v>171</v>
      </c>
      <c r="F58" s="71" t="s">
        <v>1197</v>
      </c>
      <c r="G58" s="71">
        <v>8</v>
      </c>
      <c r="H58" s="71">
        <v>9</v>
      </c>
      <c r="I58" s="71">
        <v>72</v>
      </c>
      <c r="J58" s="71">
        <v>8</v>
      </c>
      <c r="K58" s="71">
        <v>4</v>
      </c>
      <c r="L58" s="71">
        <f t="shared" si="2"/>
        <v>32</v>
      </c>
      <c r="M58" s="294" t="s">
        <v>1148</v>
      </c>
    </row>
    <row r="59" ht="22" customHeight="true" spans="1:13">
      <c r="A59" s="71" t="s">
        <v>165</v>
      </c>
      <c r="B59" s="71">
        <v>11</v>
      </c>
      <c r="C59" s="71" t="s">
        <v>522</v>
      </c>
      <c r="D59" s="71" t="s">
        <v>1198</v>
      </c>
      <c r="E59" s="71" t="s">
        <v>171</v>
      </c>
      <c r="F59" s="71" t="s">
        <v>488</v>
      </c>
      <c r="G59" s="71">
        <v>21</v>
      </c>
      <c r="H59" s="71">
        <v>8</v>
      </c>
      <c r="I59" s="71">
        <v>168</v>
      </c>
      <c r="J59" s="71">
        <v>21</v>
      </c>
      <c r="K59" s="71">
        <v>4</v>
      </c>
      <c r="L59" s="71">
        <f t="shared" si="2"/>
        <v>84</v>
      </c>
      <c r="M59" s="294" t="s">
        <v>1117</v>
      </c>
    </row>
    <row r="60" ht="24" customHeight="true" spans="1:13">
      <c r="A60" s="71" t="s">
        <v>165</v>
      </c>
      <c r="B60" s="71">
        <v>12</v>
      </c>
      <c r="C60" s="71" t="s">
        <v>522</v>
      </c>
      <c r="D60" s="71" t="s">
        <v>1199</v>
      </c>
      <c r="E60" s="71" t="s">
        <v>171</v>
      </c>
      <c r="F60" s="71" t="s">
        <v>1200</v>
      </c>
      <c r="G60" s="71">
        <v>25</v>
      </c>
      <c r="H60" s="71">
        <v>8</v>
      </c>
      <c r="I60" s="71">
        <v>200</v>
      </c>
      <c r="J60" s="71">
        <v>25</v>
      </c>
      <c r="K60" s="71">
        <v>4</v>
      </c>
      <c r="L60" s="71">
        <f t="shared" si="2"/>
        <v>100</v>
      </c>
      <c r="M60" s="294" t="s">
        <v>1117</v>
      </c>
    </row>
    <row r="61" spans="1:13">
      <c r="A61" s="71" t="s">
        <v>165</v>
      </c>
      <c r="B61" s="71">
        <v>13</v>
      </c>
      <c r="C61" s="71" t="s">
        <v>522</v>
      </c>
      <c r="D61" s="71" t="s">
        <v>1201</v>
      </c>
      <c r="E61" s="71" t="s">
        <v>171</v>
      </c>
      <c r="F61" s="71" t="s">
        <v>1200</v>
      </c>
      <c r="G61" s="71">
        <v>27</v>
      </c>
      <c r="H61" s="71">
        <v>8</v>
      </c>
      <c r="I61" s="71">
        <v>216</v>
      </c>
      <c r="J61" s="71">
        <v>27</v>
      </c>
      <c r="K61" s="71">
        <v>4</v>
      </c>
      <c r="L61" s="71">
        <f t="shared" si="2"/>
        <v>108</v>
      </c>
      <c r="M61" s="294" t="s">
        <v>1117</v>
      </c>
    </row>
    <row r="62" hidden="true" spans="1:13">
      <c r="A62" s="71" t="s">
        <v>165</v>
      </c>
      <c r="B62" s="71">
        <v>14</v>
      </c>
      <c r="C62" s="71" t="s">
        <v>522</v>
      </c>
      <c r="D62" s="71" t="s">
        <v>1202</v>
      </c>
      <c r="E62" s="71" t="s">
        <v>171</v>
      </c>
      <c r="F62" s="71" t="s">
        <v>1203</v>
      </c>
      <c r="G62" s="71">
        <v>27</v>
      </c>
      <c r="H62" s="71">
        <v>8</v>
      </c>
      <c r="I62" s="71">
        <v>216</v>
      </c>
      <c r="J62" s="71">
        <v>27</v>
      </c>
      <c r="K62" s="71">
        <v>2</v>
      </c>
      <c r="L62" s="71">
        <f t="shared" si="2"/>
        <v>54</v>
      </c>
      <c r="M62" s="294" t="s">
        <v>1204</v>
      </c>
    </row>
    <row r="63" hidden="true" spans="1:13">
      <c r="A63" s="71" t="s">
        <v>165</v>
      </c>
      <c r="B63" s="71">
        <v>15</v>
      </c>
      <c r="C63" s="71" t="s">
        <v>522</v>
      </c>
      <c r="D63" s="71" t="s">
        <v>1205</v>
      </c>
      <c r="E63" s="71" t="s">
        <v>1206</v>
      </c>
      <c r="F63" s="71" t="s">
        <v>1207</v>
      </c>
      <c r="G63" s="71">
        <v>13</v>
      </c>
      <c r="H63" s="71">
        <v>10</v>
      </c>
      <c r="I63" s="71">
        <v>130</v>
      </c>
      <c r="J63" s="71">
        <v>13</v>
      </c>
      <c r="K63" s="71">
        <v>2</v>
      </c>
      <c r="L63" s="71">
        <f t="shared" si="2"/>
        <v>26</v>
      </c>
      <c r="M63" s="294" t="s">
        <v>1208</v>
      </c>
    </row>
    <row r="64" hidden="true" spans="1:13">
      <c r="A64" s="71" t="s">
        <v>165</v>
      </c>
      <c r="B64" s="71">
        <v>16</v>
      </c>
      <c r="C64" s="71" t="s">
        <v>522</v>
      </c>
      <c r="D64" s="71" t="s">
        <v>1209</v>
      </c>
      <c r="E64" s="71" t="s">
        <v>162</v>
      </c>
      <c r="F64" s="71" t="s">
        <v>386</v>
      </c>
      <c r="G64" s="71">
        <v>19</v>
      </c>
      <c r="H64" s="71">
        <v>8</v>
      </c>
      <c r="I64" s="71">
        <v>152</v>
      </c>
      <c r="J64" s="71">
        <v>0</v>
      </c>
      <c r="K64" s="71">
        <v>0</v>
      </c>
      <c r="L64" s="71">
        <f t="shared" si="2"/>
        <v>0</v>
      </c>
      <c r="M64" s="295" t="s">
        <v>1210</v>
      </c>
    </row>
    <row r="65" spans="1:13">
      <c r="A65" s="71" t="s">
        <v>165</v>
      </c>
      <c r="B65" s="71">
        <v>17</v>
      </c>
      <c r="C65" s="71" t="s">
        <v>522</v>
      </c>
      <c r="D65" s="71" t="s">
        <v>1211</v>
      </c>
      <c r="E65" s="71" t="s">
        <v>171</v>
      </c>
      <c r="F65" s="71" t="s">
        <v>501</v>
      </c>
      <c r="G65" s="71">
        <v>27</v>
      </c>
      <c r="H65" s="71">
        <v>8</v>
      </c>
      <c r="I65" s="71">
        <v>216</v>
      </c>
      <c r="J65" s="71">
        <v>27</v>
      </c>
      <c r="K65" s="71">
        <v>4</v>
      </c>
      <c r="L65" s="71">
        <f t="shared" si="2"/>
        <v>108</v>
      </c>
      <c r="M65" s="294" t="s">
        <v>1192</v>
      </c>
    </row>
    <row r="66" spans="1:13">
      <c r="A66" s="71" t="s">
        <v>165</v>
      </c>
      <c r="B66" s="71">
        <v>18</v>
      </c>
      <c r="C66" s="71" t="s">
        <v>522</v>
      </c>
      <c r="D66" s="71" t="s">
        <v>1212</v>
      </c>
      <c r="E66" s="71" t="s">
        <v>1107</v>
      </c>
      <c r="F66" s="71" t="s">
        <v>501</v>
      </c>
      <c r="G66" s="71">
        <v>22</v>
      </c>
      <c r="H66" s="71">
        <v>8</v>
      </c>
      <c r="I66" s="71">
        <v>176</v>
      </c>
      <c r="J66" s="71">
        <v>22</v>
      </c>
      <c r="K66" s="71">
        <v>5</v>
      </c>
      <c r="L66" s="71">
        <f t="shared" si="2"/>
        <v>110</v>
      </c>
      <c r="M66" s="295" t="s">
        <v>1104</v>
      </c>
    </row>
    <row r="67" spans="1:13">
      <c r="A67" s="71" t="s">
        <v>165</v>
      </c>
      <c r="B67" s="71">
        <v>19</v>
      </c>
      <c r="C67" s="71" t="s">
        <v>522</v>
      </c>
      <c r="D67" s="71" t="s">
        <v>1213</v>
      </c>
      <c r="E67" s="71" t="s">
        <v>171</v>
      </c>
      <c r="F67" s="71" t="s">
        <v>1214</v>
      </c>
      <c r="G67" s="71">
        <v>23</v>
      </c>
      <c r="H67" s="71">
        <v>8</v>
      </c>
      <c r="I67" s="71">
        <v>184</v>
      </c>
      <c r="J67" s="71">
        <v>23</v>
      </c>
      <c r="K67" s="71">
        <v>4</v>
      </c>
      <c r="L67" s="71">
        <f t="shared" si="2"/>
        <v>92</v>
      </c>
      <c r="M67" s="294" t="s">
        <v>1117</v>
      </c>
    </row>
    <row r="68" spans="1:13">
      <c r="A68" s="71" t="s">
        <v>165</v>
      </c>
      <c r="B68" s="71">
        <v>20</v>
      </c>
      <c r="C68" s="71" t="s">
        <v>522</v>
      </c>
      <c r="D68" s="71" t="s">
        <v>1215</v>
      </c>
      <c r="E68" s="71" t="s">
        <v>171</v>
      </c>
      <c r="F68" s="71" t="s">
        <v>1216</v>
      </c>
      <c r="G68" s="71">
        <v>26</v>
      </c>
      <c r="H68" s="71">
        <v>8</v>
      </c>
      <c r="I68" s="71">
        <v>208</v>
      </c>
      <c r="J68" s="71">
        <v>26</v>
      </c>
      <c r="K68" s="71">
        <v>4</v>
      </c>
      <c r="L68" s="71">
        <f t="shared" si="2"/>
        <v>104</v>
      </c>
      <c r="M68" s="294" t="s">
        <v>1117</v>
      </c>
    </row>
    <row r="69" spans="1:13">
      <c r="A69" s="71" t="s">
        <v>165</v>
      </c>
      <c r="B69" s="71">
        <v>21</v>
      </c>
      <c r="C69" s="71" t="s">
        <v>522</v>
      </c>
      <c r="D69" s="71" t="s">
        <v>1217</v>
      </c>
      <c r="E69" s="71" t="s">
        <v>1107</v>
      </c>
      <c r="F69" s="71" t="s">
        <v>1218</v>
      </c>
      <c r="G69" s="71">
        <v>25</v>
      </c>
      <c r="H69" s="71">
        <v>8</v>
      </c>
      <c r="I69" s="71">
        <v>200</v>
      </c>
      <c r="J69" s="71">
        <v>25</v>
      </c>
      <c r="K69" s="71">
        <v>4</v>
      </c>
      <c r="L69" s="71">
        <f t="shared" si="2"/>
        <v>100</v>
      </c>
      <c r="M69" s="295" t="s">
        <v>1117</v>
      </c>
    </row>
    <row r="70" spans="1:13">
      <c r="A70" s="71" t="s">
        <v>165</v>
      </c>
      <c r="B70" s="71">
        <v>22</v>
      </c>
      <c r="C70" s="71" t="s">
        <v>522</v>
      </c>
      <c r="D70" s="71" t="s">
        <v>1219</v>
      </c>
      <c r="E70" s="71" t="s">
        <v>1107</v>
      </c>
      <c r="F70" s="71" t="s">
        <v>1218</v>
      </c>
      <c r="G70" s="71">
        <v>24</v>
      </c>
      <c r="H70" s="71">
        <v>8</v>
      </c>
      <c r="I70" s="71">
        <v>192</v>
      </c>
      <c r="J70" s="71">
        <v>24</v>
      </c>
      <c r="K70" s="71">
        <v>4</v>
      </c>
      <c r="L70" s="71">
        <f t="shared" si="2"/>
        <v>96</v>
      </c>
      <c r="M70" s="295" t="s">
        <v>1220</v>
      </c>
    </row>
    <row r="71" spans="1:13">
      <c r="A71" s="71" t="s">
        <v>165</v>
      </c>
      <c r="B71" s="71">
        <v>23</v>
      </c>
      <c r="C71" s="71" t="s">
        <v>522</v>
      </c>
      <c r="D71" s="71" t="s">
        <v>1221</v>
      </c>
      <c r="E71" s="71" t="s">
        <v>364</v>
      </c>
      <c r="F71" s="71" t="s">
        <v>1222</v>
      </c>
      <c r="G71" s="71">
        <v>23</v>
      </c>
      <c r="H71" s="71">
        <v>5</v>
      </c>
      <c r="I71" s="71">
        <v>115</v>
      </c>
      <c r="J71" s="71">
        <v>23</v>
      </c>
      <c r="K71" s="71">
        <v>4</v>
      </c>
      <c r="L71" s="71">
        <f t="shared" si="2"/>
        <v>92</v>
      </c>
      <c r="M71" s="294" t="s">
        <v>1089</v>
      </c>
    </row>
    <row r="72" hidden="true" spans="1:13">
      <c r="A72" s="71" t="s">
        <v>165</v>
      </c>
      <c r="B72" s="71">
        <v>24</v>
      </c>
      <c r="C72" s="71" t="s">
        <v>522</v>
      </c>
      <c r="D72" s="71" t="s">
        <v>1223</v>
      </c>
      <c r="E72" s="71" t="s">
        <v>1206</v>
      </c>
      <c r="F72" s="71" t="s">
        <v>1224</v>
      </c>
      <c r="G72" s="71">
        <v>18</v>
      </c>
      <c r="H72" s="71">
        <v>10</v>
      </c>
      <c r="I72" s="71">
        <v>180</v>
      </c>
      <c r="J72" s="71">
        <v>18</v>
      </c>
      <c r="K72" s="71">
        <v>3</v>
      </c>
      <c r="L72" s="71">
        <f t="shared" si="2"/>
        <v>54</v>
      </c>
      <c r="M72" s="294" t="s">
        <v>1225</v>
      </c>
    </row>
    <row r="73" hidden="true" spans="1:13">
      <c r="A73" s="71" t="s">
        <v>165</v>
      </c>
      <c r="B73" s="71">
        <v>25</v>
      </c>
      <c r="C73" s="71" t="s">
        <v>522</v>
      </c>
      <c r="D73" s="71" t="s">
        <v>1226</v>
      </c>
      <c r="E73" s="71" t="s">
        <v>1107</v>
      </c>
      <c r="F73" s="71" t="s">
        <v>388</v>
      </c>
      <c r="G73" s="71">
        <v>16</v>
      </c>
      <c r="H73" s="71">
        <v>8</v>
      </c>
      <c r="I73" s="71">
        <v>128</v>
      </c>
      <c r="J73" s="71">
        <v>16</v>
      </c>
      <c r="K73" s="71">
        <v>3</v>
      </c>
      <c r="L73" s="71">
        <f t="shared" si="2"/>
        <v>48</v>
      </c>
      <c r="M73" s="294" t="s">
        <v>1227</v>
      </c>
    </row>
    <row r="74" hidden="true" spans="1:13">
      <c r="A74" s="71" t="s">
        <v>165</v>
      </c>
      <c r="B74" s="71">
        <v>26</v>
      </c>
      <c r="C74" s="71" t="s">
        <v>522</v>
      </c>
      <c r="D74" s="71" t="s">
        <v>1228</v>
      </c>
      <c r="E74" s="71" t="s">
        <v>1229</v>
      </c>
      <c r="F74" s="71" t="s">
        <v>1230</v>
      </c>
      <c r="G74" s="71">
        <v>14</v>
      </c>
      <c r="H74" s="71">
        <v>13</v>
      </c>
      <c r="I74" s="71">
        <v>182</v>
      </c>
      <c r="J74" s="71">
        <v>14</v>
      </c>
      <c r="K74" s="71">
        <v>2</v>
      </c>
      <c r="L74" s="71">
        <f t="shared" si="2"/>
        <v>28</v>
      </c>
      <c r="M74" s="294" t="s">
        <v>1231</v>
      </c>
    </row>
    <row r="75" spans="1:13">
      <c r="A75" s="71" t="s">
        <v>165</v>
      </c>
      <c r="B75" s="71">
        <v>27</v>
      </c>
      <c r="C75" s="71" t="s">
        <v>522</v>
      </c>
      <c r="D75" s="71" t="s">
        <v>1232</v>
      </c>
      <c r="E75" s="71" t="s">
        <v>1107</v>
      </c>
      <c r="F75" s="71" t="s">
        <v>1233</v>
      </c>
      <c r="G75" s="71">
        <v>15</v>
      </c>
      <c r="H75" s="71">
        <v>13</v>
      </c>
      <c r="I75" s="71">
        <v>195</v>
      </c>
      <c r="J75" s="71">
        <v>15</v>
      </c>
      <c r="K75" s="71">
        <v>4</v>
      </c>
      <c r="L75" s="71">
        <f t="shared" si="2"/>
        <v>60</v>
      </c>
      <c r="M75" s="294" t="s">
        <v>1234</v>
      </c>
    </row>
    <row r="76" spans="1:13">
      <c r="A76" s="71" t="s">
        <v>165</v>
      </c>
      <c r="B76" s="71">
        <v>29</v>
      </c>
      <c r="C76" s="71" t="s">
        <v>522</v>
      </c>
      <c r="D76" s="71" t="s">
        <v>1235</v>
      </c>
      <c r="E76" s="71" t="s">
        <v>162</v>
      </c>
      <c r="F76" s="71" t="s">
        <v>533</v>
      </c>
      <c r="G76" s="71">
        <v>26</v>
      </c>
      <c r="H76" s="71">
        <v>8</v>
      </c>
      <c r="I76" s="71">
        <v>208</v>
      </c>
      <c r="J76" s="71">
        <v>26</v>
      </c>
      <c r="K76" s="71">
        <v>4</v>
      </c>
      <c r="L76" s="71">
        <f t="shared" si="2"/>
        <v>104</v>
      </c>
      <c r="M76" s="294" t="s">
        <v>1117</v>
      </c>
    </row>
    <row r="77" spans="1:13">
      <c r="A77" s="71" t="s">
        <v>165</v>
      </c>
      <c r="B77" s="71">
        <v>30</v>
      </c>
      <c r="C77" s="71" t="s">
        <v>522</v>
      </c>
      <c r="D77" s="71" t="s">
        <v>1236</v>
      </c>
      <c r="E77" s="71" t="s">
        <v>171</v>
      </c>
      <c r="F77" s="71" t="s">
        <v>518</v>
      </c>
      <c r="G77" s="71">
        <v>26</v>
      </c>
      <c r="H77" s="71">
        <v>8</v>
      </c>
      <c r="I77" s="71">
        <v>208</v>
      </c>
      <c r="J77" s="71">
        <v>26</v>
      </c>
      <c r="K77" s="71">
        <v>4</v>
      </c>
      <c r="L77" s="71">
        <f t="shared" si="2"/>
        <v>104</v>
      </c>
      <c r="M77" s="294" t="s">
        <v>1117</v>
      </c>
    </row>
    <row r="78" hidden="true" spans="1:13">
      <c r="A78" s="71" t="s">
        <v>165</v>
      </c>
      <c r="B78" s="71">
        <v>31</v>
      </c>
      <c r="C78" s="71" t="s">
        <v>522</v>
      </c>
      <c r="D78" s="71" t="s">
        <v>1237</v>
      </c>
      <c r="E78" s="71" t="s">
        <v>1107</v>
      </c>
      <c r="F78" s="71" t="s">
        <v>1238</v>
      </c>
      <c r="G78" s="71">
        <v>15</v>
      </c>
      <c r="H78" s="71">
        <v>8</v>
      </c>
      <c r="I78" s="71">
        <v>120</v>
      </c>
      <c r="J78" s="71">
        <v>15</v>
      </c>
      <c r="K78" s="71">
        <v>3</v>
      </c>
      <c r="L78" s="71">
        <f t="shared" si="2"/>
        <v>45</v>
      </c>
      <c r="M78" s="294" t="s">
        <v>1148</v>
      </c>
    </row>
    <row r="79" spans="1:13">
      <c r="A79" s="71" t="s">
        <v>165</v>
      </c>
      <c r="B79" s="71">
        <v>32</v>
      </c>
      <c r="C79" s="71" t="s">
        <v>522</v>
      </c>
      <c r="D79" s="71" t="s">
        <v>1239</v>
      </c>
      <c r="E79" s="71" t="s">
        <v>1206</v>
      </c>
      <c r="F79" s="71" t="s">
        <v>702</v>
      </c>
      <c r="G79" s="71">
        <v>26</v>
      </c>
      <c r="H79" s="71">
        <v>10</v>
      </c>
      <c r="I79" s="71">
        <v>260</v>
      </c>
      <c r="J79" s="71">
        <v>26</v>
      </c>
      <c r="K79" s="71">
        <v>4</v>
      </c>
      <c r="L79" s="71">
        <f t="shared" si="2"/>
        <v>104</v>
      </c>
      <c r="M79" s="294" t="s">
        <v>1108</v>
      </c>
    </row>
    <row r="80" hidden="true" spans="1:13">
      <c r="A80" s="71" t="s">
        <v>165</v>
      </c>
      <c r="B80" s="71">
        <v>33</v>
      </c>
      <c r="C80" s="71" t="s">
        <v>522</v>
      </c>
      <c r="D80" s="71" t="s">
        <v>1240</v>
      </c>
      <c r="E80" s="71" t="s">
        <v>171</v>
      </c>
      <c r="F80" s="71" t="s">
        <v>531</v>
      </c>
      <c r="G80" s="71">
        <v>23</v>
      </c>
      <c r="H80" s="71">
        <v>8</v>
      </c>
      <c r="I80" s="71">
        <v>184</v>
      </c>
      <c r="J80" s="71">
        <v>23</v>
      </c>
      <c r="K80" s="71">
        <v>2</v>
      </c>
      <c r="L80" s="71">
        <f t="shared" si="2"/>
        <v>46</v>
      </c>
      <c r="M80" s="294" t="s">
        <v>1241</v>
      </c>
    </row>
    <row r="81" hidden="true" spans="1:13">
      <c r="A81" s="71" t="s">
        <v>165</v>
      </c>
      <c r="B81" s="71">
        <v>34</v>
      </c>
      <c r="C81" s="71" t="s">
        <v>522</v>
      </c>
      <c r="D81" s="71" t="s">
        <v>1242</v>
      </c>
      <c r="E81" s="71" t="s">
        <v>1107</v>
      </c>
      <c r="F81" s="71" t="s">
        <v>531</v>
      </c>
      <c r="G81" s="71">
        <v>15</v>
      </c>
      <c r="H81" s="71">
        <v>8</v>
      </c>
      <c r="I81" s="71">
        <v>120</v>
      </c>
      <c r="J81" s="71">
        <v>15</v>
      </c>
      <c r="K81" s="71">
        <v>2</v>
      </c>
      <c r="L81" s="71">
        <f t="shared" si="2"/>
        <v>30</v>
      </c>
      <c r="M81" s="294" t="s">
        <v>1243</v>
      </c>
    </row>
    <row r="82" spans="1:13">
      <c r="A82" s="71" t="s">
        <v>165</v>
      </c>
      <c r="B82" s="71">
        <v>35</v>
      </c>
      <c r="C82" s="71" t="s">
        <v>522</v>
      </c>
      <c r="D82" s="71" t="s">
        <v>1244</v>
      </c>
      <c r="E82" s="71" t="s">
        <v>1107</v>
      </c>
      <c r="F82" s="71" t="s">
        <v>1245</v>
      </c>
      <c r="G82" s="71">
        <v>20</v>
      </c>
      <c r="H82" s="71">
        <v>12</v>
      </c>
      <c r="I82" s="71">
        <v>240</v>
      </c>
      <c r="J82" s="71">
        <v>20</v>
      </c>
      <c r="K82" s="71">
        <v>4</v>
      </c>
      <c r="L82" s="71">
        <f t="shared" si="2"/>
        <v>80</v>
      </c>
      <c r="M82" s="294" t="s">
        <v>1246</v>
      </c>
    </row>
    <row r="83" spans="1:13">
      <c r="A83" s="71" t="s">
        <v>165</v>
      </c>
      <c r="B83" s="71">
        <v>36</v>
      </c>
      <c r="C83" s="71" t="s">
        <v>522</v>
      </c>
      <c r="D83" s="71" t="s">
        <v>1247</v>
      </c>
      <c r="E83" s="71" t="s">
        <v>1129</v>
      </c>
      <c r="F83" s="71" t="s">
        <v>1248</v>
      </c>
      <c r="G83" s="71">
        <v>14</v>
      </c>
      <c r="H83" s="71">
        <v>13</v>
      </c>
      <c r="I83" s="71">
        <v>182</v>
      </c>
      <c r="J83" s="71">
        <v>14</v>
      </c>
      <c r="K83" s="71">
        <v>6</v>
      </c>
      <c r="L83" s="71">
        <f t="shared" si="2"/>
        <v>84</v>
      </c>
      <c r="M83" s="294" t="s">
        <v>1249</v>
      </c>
    </row>
    <row r="84" hidden="true" spans="1:13">
      <c r="A84" s="71" t="s">
        <v>165</v>
      </c>
      <c r="B84" s="71">
        <v>37</v>
      </c>
      <c r="C84" s="71" t="s">
        <v>522</v>
      </c>
      <c r="D84" s="71" t="s">
        <v>1250</v>
      </c>
      <c r="E84" s="71" t="s">
        <v>1107</v>
      </c>
      <c r="F84" s="71" t="s">
        <v>676</v>
      </c>
      <c r="G84" s="71">
        <v>19</v>
      </c>
      <c r="H84" s="71">
        <v>10</v>
      </c>
      <c r="I84" s="71">
        <v>190</v>
      </c>
      <c r="J84" s="71">
        <v>19</v>
      </c>
      <c r="K84" s="71">
        <v>3</v>
      </c>
      <c r="L84" s="71">
        <f t="shared" si="2"/>
        <v>57</v>
      </c>
      <c r="M84" s="294" t="s">
        <v>1249</v>
      </c>
    </row>
    <row r="85" hidden="true" spans="1:13">
      <c r="A85" s="71" t="s">
        <v>165</v>
      </c>
      <c r="B85" s="71">
        <v>38</v>
      </c>
      <c r="C85" s="71" t="s">
        <v>160</v>
      </c>
      <c r="D85" s="71" t="s">
        <v>1251</v>
      </c>
      <c r="E85" s="71" t="s">
        <v>162</v>
      </c>
      <c r="F85" s="71" t="s">
        <v>1252</v>
      </c>
      <c r="G85" s="71">
        <v>37</v>
      </c>
      <c r="H85" s="71">
        <v>5</v>
      </c>
      <c r="I85" s="71">
        <v>185</v>
      </c>
      <c r="J85" s="71">
        <v>37</v>
      </c>
      <c r="K85" s="71">
        <v>2</v>
      </c>
      <c r="L85" s="71">
        <f t="shared" si="2"/>
        <v>74</v>
      </c>
      <c r="M85" s="294" t="s">
        <v>1253</v>
      </c>
    </row>
    <row r="86" hidden="true" spans="1:13">
      <c r="A86" s="71" t="s">
        <v>165</v>
      </c>
      <c r="B86" s="71">
        <v>39</v>
      </c>
      <c r="C86" s="71" t="s">
        <v>522</v>
      </c>
      <c r="D86" s="71" t="s">
        <v>1254</v>
      </c>
      <c r="E86" s="71" t="s">
        <v>1107</v>
      </c>
      <c r="F86" s="71" t="s">
        <v>1255</v>
      </c>
      <c r="G86" s="71">
        <v>12</v>
      </c>
      <c r="H86" s="71">
        <v>13</v>
      </c>
      <c r="I86" s="71">
        <v>156</v>
      </c>
      <c r="J86" s="71">
        <v>12</v>
      </c>
      <c r="K86" s="71">
        <v>3</v>
      </c>
      <c r="L86" s="71">
        <f t="shared" si="2"/>
        <v>36</v>
      </c>
      <c r="M86" s="294" t="s">
        <v>1256</v>
      </c>
    </row>
    <row r="87" spans="1:13">
      <c r="A87" s="71" t="s">
        <v>165</v>
      </c>
      <c r="B87" s="71">
        <v>40</v>
      </c>
      <c r="C87" s="71" t="s">
        <v>522</v>
      </c>
      <c r="D87" s="71" t="s">
        <v>1257</v>
      </c>
      <c r="E87" s="71" t="s">
        <v>1107</v>
      </c>
      <c r="F87" s="71" t="s">
        <v>1258</v>
      </c>
      <c r="G87" s="71">
        <v>20</v>
      </c>
      <c r="H87" s="71">
        <v>22</v>
      </c>
      <c r="I87" s="71">
        <v>440</v>
      </c>
      <c r="J87" s="71">
        <v>20</v>
      </c>
      <c r="K87" s="71">
        <v>4</v>
      </c>
      <c r="L87" s="71">
        <f t="shared" si="2"/>
        <v>80</v>
      </c>
      <c r="M87" s="294" t="s">
        <v>1259</v>
      </c>
    </row>
    <row r="88" hidden="true" spans="1:13">
      <c r="A88" s="71" t="s">
        <v>165</v>
      </c>
      <c r="B88" s="71">
        <v>41</v>
      </c>
      <c r="C88" s="71" t="s">
        <v>522</v>
      </c>
      <c r="D88" s="71" t="s">
        <v>1260</v>
      </c>
      <c r="E88" s="71" t="s">
        <v>1107</v>
      </c>
      <c r="F88" s="71" t="s">
        <v>520</v>
      </c>
      <c r="G88" s="71">
        <v>25</v>
      </c>
      <c r="H88" s="71">
        <v>8</v>
      </c>
      <c r="I88" s="71">
        <v>200</v>
      </c>
      <c r="J88" s="71">
        <v>25</v>
      </c>
      <c r="K88" s="71">
        <v>3</v>
      </c>
      <c r="L88" s="71">
        <f t="shared" si="2"/>
        <v>75</v>
      </c>
      <c r="M88" s="294" t="s">
        <v>1148</v>
      </c>
    </row>
    <row r="89" hidden="true" spans="1:13">
      <c r="A89" s="71" t="s">
        <v>165</v>
      </c>
      <c r="B89" s="71">
        <v>42</v>
      </c>
      <c r="C89" s="71" t="s">
        <v>522</v>
      </c>
      <c r="D89" s="71" t="s">
        <v>1261</v>
      </c>
      <c r="E89" s="71" t="s">
        <v>1107</v>
      </c>
      <c r="F89" s="71" t="s">
        <v>547</v>
      </c>
      <c r="G89" s="71">
        <v>32</v>
      </c>
      <c r="H89" s="71">
        <v>8</v>
      </c>
      <c r="I89" s="71">
        <v>256</v>
      </c>
      <c r="J89" s="71">
        <v>32</v>
      </c>
      <c r="K89" s="71">
        <v>2</v>
      </c>
      <c r="L89" s="71">
        <f t="shared" si="2"/>
        <v>64</v>
      </c>
      <c r="M89" s="294" t="s">
        <v>1108</v>
      </c>
    </row>
    <row r="90" hidden="true" spans="1:13">
      <c r="A90" s="71" t="s">
        <v>165</v>
      </c>
      <c r="B90" s="71">
        <v>43</v>
      </c>
      <c r="C90" s="71" t="s">
        <v>522</v>
      </c>
      <c r="D90" s="71" t="s">
        <v>1262</v>
      </c>
      <c r="E90" s="71" t="s">
        <v>1107</v>
      </c>
      <c r="F90" s="71" t="s">
        <v>547</v>
      </c>
      <c r="G90" s="71">
        <v>32</v>
      </c>
      <c r="H90" s="71">
        <v>8</v>
      </c>
      <c r="I90" s="71">
        <v>256</v>
      </c>
      <c r="J90" s="71">
        <v>32</v>
      </c>
      <c r="K90" s="71">
        <v>2</v>
      </c>
      <c r="L90" s="71">
        <f t="shared" si="2"/>
        <v>64</v>
      </c>
      <c r="M90" s="294" t="s">
        <v>1108</v>
      </c>
    </row>
    <row r="91" spans="1:13">
      <c r="A91" s="71" t="s">
        <v>165</v>
      </c>
      <c r="B91" s="71">
        <v>44</v>
      </c>
      <c r="C91" s="71" t="s">
        <v>522</v>
      </c>
      <c r="D91" s="71" t="s">
        <v>1263</v>
      </c>
      <c r="E91" s="71" t="s">
        <v>1107</v>
      </c>
      <c r="F91" s="71" t="s">
        <v>1264</v>
      </c>
      <c r="G91" s="71">
        <v>17</v>
      </c>
      <c r="H91" s="71">
        <v>13</v>
      </c>
      <c r="I91" s="71">
        <v>221</v>
      </c>
      <c r="J91" s="71">
        <v>17</v>
      </c>
      <c r="K91" s="71">
        <v>4</v>
      </c>
      <c r="L91" s="71">
        <f t="shared" si="2"/>
        <v>68</v>
      </c>
      <c r="M91" s="294" t="s">
        <v>1234</v>
      </c>
    </row>
    <row r="92" spans="1:13">
      <c r="A92" s="71" t="s">
        <v>165</v>
      </c>
      <c r="B92" s="71">
        <v>45</v>
      </c>
      <c r="C92" s="71" t="s">
        <v>522</v>
      </c>
      <c r="D92" s="71" t="s">
        <v>1265</v>
      </c>
      <c r="E92" s="71" t="s">
        <v>1107</v>
      </c>
      <c r="F92" s="71" t="s">
        <v>551</v>
      </c>
      <c r="G92" s="71">
        <v>27</v>
      </c>
      <c r="H92" s="71">
        <v>8</v>
      </c>
      <c r="I92" s="71">
        <v>216</v>
      </c>
      <c r="J92" s="71">
        <v>27</v>
      </c>
      <c r="K92" s="71">
        <v>4</v>
      </c>
      <c r="L92" s="71">
        <f t="shared" si="2"/>
        <v>108</v>
      </c>
      <c r="M92" s="294" t="s">
        <v>1117</v>
      </c>
    </row>
    <row r="93" spans="1:13">
      <c r="A93" s="71" t="s">
        <v>165</v>
      </c>
      <c r="B93" s="71">
        <v>46</v>
      </c>
      <c r="C93" s="71" t="s">
        <v>522</v>
      </c>
      <c r="D93" s="71" t="s">
        <v>1266</v>
      </c>
      <c r="E93" s="71" t="s">
        <v>1107</v>
      </c>
      <c r="F93" s="71" t="s">
        <v>1267</v>
      </c>
      <c r="G93" s="71">
        <v>20</v>
      </c>
      <c r="H93" s="71">
        <v>8</v>
      </c>
      <c r="I93" s="71">
        <v>160</v>
      </c>
      <c r="J93" s="71">
        <v>20</v>
      </c>
      <c r="K93" s="71">
        <v>4</v>
      </c>
      <c r="L93" s="71">
        <f t="shared" si="2"/>
        <v>80</v>
      </c>
      <c r="M93" s="294" t="s">
        <v>1117</v>
      </c>
    </row>
    <row r="94" spans="1:13">
      <c r="A94" s="71" t="s">
        <v>165</v>
      </c>
      <c r="B94" s="71">
        <v>47</v>
      </c>
      <c r="C94" s="71" t="s">
        <v>522</v>
      </c>
      <c r="D94" s="71" t="s">
        <v>1268</v>
      </c>
      <c r="E94" s="71" t="s">
        <v>1107</v>
      </c>
      <c r="F94" s="71" t="s">
        <v>1269</v>
      </c>
      <c r="G94" s="71">
        <v>11</v>
      </c>
      <c r="H94" s="71">
        <v>21</v>
      </c>
      <c r="I94" s="71">
        <v>231</v>
      </c>
      <c r="J94" s="71">
        <v>11</v>
      </c>
      <c r="K94" s="71">
        <v>4</v>
      </c>
      <c r="L94" s="71">
        <f t="shared" si="2"/>
        <v>44</v>
      </c>
      <c r="M94" s="294" t="s">
        <v>1270</v>
      </c>
    </row>
    <row r="95" hidden="true" spans="1:13">
      <c r="A95" s="71" t="s">
        <v>165</v>
      </c>
      <c r="B95" s="71">
        <v>48</v>
      </c>
      <c r="C95" s="71" t="s">
        <v>522</v>
      </c>
      <c r="D95" s="71" t="s">
        <v>1271</v>
      </c>
      <c r="E95" s="71" t="s">
        <v>380</v>
      </c>
      <c r="F95" s="71" t="s">
        <v>1272</v>
      </c>
      <c r="G95" s="71">
        <v>18</v>
      </c>
      <c r="H95" s="71">
        <v>15</v>
      </c>
      <c r="I95" s="71">
        <v>270</v>
      </c>
      <c r="J95" s="71">
        <v>18</v>
      </c>
      <c r="K95" s="71">
        <v>3</v>
      </c>
      <c r="L95" s="71">
        <f t="shared" si="2"/>
        <v>54</v>
      </c>
      <c r="M95" s="294" t="s">
        <v>1273</v>
      </c>
    </row>
    <row r="96" spans="1:13">
      <c r="A96" s="71" t="s">
        <v>165</v>
      </c>
      <c r="B96" s="71">
        <v>49</v>
      </c>
      <c r="C96" s="71" t="s">
        <v>1105</v>
      </c>
      <c r="D96" s="71" t="s">
        <v>1274</v>
      </c>
      <c r="E96" s="71" t="s">
        <v>171</v>
      </c>
      <c r="F96" s="71" t="s">
        <v>563</v>
      </c>
      <c r="G96" s="71">
        <v>20</v>
      </c>
      <c r="H96" s="71">
        <v>8</v>
      </c>
      <c r="I96" s="71">
        <v>160</v>
      </c>
      <c r="J96" s="71">
        <v>20</v>
      </c>
      <c r="K96" s="71">
        <v>4</v>
      </c>
      <c r="L96" s="71">
        <f t="shared" si="2"/>
        <v>80</v>
      </c>
      <c r="M96" s="294" t="s">
        <v>1117</v>
      </c>
    </row>
    <row r="97" hidden="true" spans="1:13">
      <c r="A97" s="71" t="s">
        <v>165</v>
      </c>
      <c r="B97" s="71">
        <v>50</v>
      </c>
      <c r="C97" s="71" t="s">
        <v>1105</v>
      </c>
      <c r="D97" s="71" t="s">
        <v>1275</v>
      </c>
      <c r="E97" s="71" t="s">
        <v>364</v>
      </c>
      <c r="F97" s="71" t="s">
        <v>1276</v>
      </c>
      <c r="G97" s="71">
        <v>12</v>
      </c>
      <c r="H97" s="71">
        <v>5</v>
      </c>
      <c r="I97" s="71">
        <v>60</v>
      </c>
      <c r="J97" s="71">
        <v>12</v>
      </c>
      <c r="K97" s="71">
        <v>2</v>
      </c>
      <c r="L97" s="71">
        <f t="shared" si="2"/>
        <v>24</v>
      </c>
      <c r="M97" s="294" t="s">
        <v>1277</v>
      </c>
    </row>
    <row r="98" spans="1:13">
      <c r="A98" s="71" t="s">
        <v>165</v>
      </c>
      <c r="B98" s="71">
        <v>51</v>
      </c>
      <c r="C98" s="71" t="s">
        <v>233</v>
      </c>
      <c r="D98" s="71" t="s">
        <v>1278</v>
      </c>
      <c r="E98" s="71" t="s">
        <v>171</v>
      </c>
      <c r="F98" s="71" t="s">
        <v>501</v>
      </c>
      <c r="G98" s="71">
        <v>24</v>
      </c>
      <c r="H98" s="71">
        <v>8</v>
      </c>
      <c r="I98" s="71">
        <v>192</v>
      </c>
      <c r="J98" s="71">
        <v>24</v>
      </c>
      <c r="K98" s="71">
        <v>4</v>
      </c>
      <c r="L98" s="71">
        <f t="shared" si="2"/>
        <v>96</v>
      </c>
      <c r="M98" s="295" t="s">
        <v>1117</v>
      </c>
    </row>
    <row r="99" hidden="true" spans="1:13">
      <c r="A99" s="71" t="s">
        <v>165</v>
      </c>
      <c r="B99" s="71">
        <v>53</v>
      </c>
      <c r="C99" s="71" t="s">
        <v>522</v>
      </c>
      <c r="D99" s="71" t="s">
        <v>1279</v>
      </c>
      <c r="E99" s="71" t="s">
        <v>171</v>
      </c>
      <c r="F99" s="71" t="s">
        <v>1280</v>
      </c>
      <c r="G99" s="71">
        <v>19</v>
      </c>
      <c r="H99" s="71">
        <v>8</v>
      </c>
      <c r="I99" s="71">
        <v>152</v>
      </c>
      <c r="J99" s="71">
        <v>19</v>
      </c>
      <c r="K99" s="71">
        <v>2</v>
      </c>
      <c r="L99" s="71">
        <f t="shared" si="2"/>
        <v>38</v>
      </c>
      <c r="M99" s="294" t="s">
        <v>1108</v>
      </c>
    </row>
    <row r="100" spans="1:13">
      <c r="A100" s="71" t="s">
        <v>165</v>
      </c>
      <c r="B100" s="71">
        <v>54</v>
      </c>
      <c r="C100" s="71" t="s">
        <v>522</v>
      </c>
      <c r="D100" s="71" t="s">
        <v>1281</v>
      </c>
      <c r="E100" s="71" t="s">
        <v>162</v>
      </c>
      <c r="F100" s="71" t="s">
        <v>505</v>
      </c>
      <c r="G100" s="71">
        <v>23</v>
      </c>
      <c r="H100" s="71">
        <v>6</v>
      </c>
      <c r="I100" s="71">
        <v>138</v>
      </c>
      <c r="J100" s="71">
        <v>23</v>
      </c>
      <c r="K100" s="71">
        <v>4</v>
      </c>
      <c r="L100" s="71">
        <f t="shared" si="2"/>
        <v>92</v>
      </c>
      <c r="M100" s="294" t="s">
        <v>1092</v>
      </c>
    </row>
    <row r="101" ht="13" customHeight="true" spans="1:13">
      <c r="A101" s="71" t="s">
        <v>165</v>
      </c>
      <c r="B101" s="71">
        <v>55</v>
      </c>
      <c r="C101" s="71" t="s">
        <v>233</v>
      </c>
      <c r="D101" s="71" t="s">
        <v>1282</v>
      </c>
      <c r="E101" s="71" t="s">
        <v>171</v>
      </c>
      <c r="F101" s="71" t="s">
        <v>569</v>
      </c>
      <c r="G101" s="71">
        <v>22</v>
      </c>
      <c r="H101" s="71">
        <v>8</v>
      </c>
      <c r="I101" s="71">
        <v>176</v>
      </c>
      <c r="J101" s="71">
        <v>21</v>
      </c>
      <c r="K101" s="71">
        <v>4</v>
      </c>
      <c r="L101" s="71">
        <f t="shared" si="2"/>
        <v>84</v>
      </c>
      <c r="M101" s="294" t="s">
        <v>1283</v>
      </c>
    </row>
    <row r="102" hidden="true" spans="1:13">
      <c r="A102" s="71"/>
      <c r="B102" s="71"/>
      <c r="C102" s="71"/>
      <c r="D102" s="71"/>
      <c r="E102" s="71"/>
      <c r="F102" s="71"/>
      <c r="G102" s="71"/>
      <c r="H102" s="71"/>
      <c r="I102" s="71"/>
      <c r="J102" s="71">
        <v>1</v>
      </c>
      <c r="K102" s="71">
        <v>3</v>
      </c>
      <c r="L102" s="71">
        <v>3</v>
      </c>
      <c r="M102" s="294"/>
    </row>
    <row r="103" ht="13" customHeight="true" spans="1:13">
      <c r="A103" s="71" t="s">
        <v>165</v>
      </c>
      <c r="B103" s="71">
        <v>56</v>
      </c>
      <c r="C103" s="71" t="s">
        <v>233</v>
      </c>
      <c r="D103" s="71" t="s">
        <v>1284</v>
      </c>
      <c r="E103" s="71" t="s">
        <v>171</v>
      </c>
      <c r="F103" s="71" t="s">
        <v>537</v>
      </c>
      <c r="G103" s="71">
        <v>24</v>
      </c>
      <c r="H103" s="71">
        <v>8</v>
      </c>
      <c r="I103" s="71">
        <v>192</v>
      </c>
      <c r="J103" s="71">
        <v>23</v>
      </c>
      <c r="K103" s="71">
        <v>4</v>
      </c>
      <c r="L103" s="71">
        <f t="shared" ref="L103:L111" si="3">J103*K103</f>
        <v>92</v>
      </c>
      <c r="M103" s="294" t="s">
        <v>1283</v>
      </c>
    </row>
    <row r="104" hidden="true" spans="1:13">
      <c r="A104" s="71"/>
      <c r="B104" s="71"/>
      <c r="C104" s="71"/>
      <c r="D104" s="71"/>
      <c r="E104" s="71"/>
      <c r="F104" s="71"/>
      <c r="G104" s="71"/>
      <c r="H104" s="71"/>
      <c r="I104" s="71"/>
      <c r="J104" s="71">
        <v>1</v>
      </c>
      <c r="K104" s="71">
        <v>3</v>
      </c>
      <c r="L104" s="71">
        <v>3</v>
      </c>
      <c r="M104" s="294"/>
    </row>
    <row r="105" hidden="true" spans="1:13">
      <c r="A105" s="71" t="s">
        <v>165</v>
      </c>
      <c r="B105" s="71">
        <v>57</v>
      </c>
      <c r="C105" s="71" t="s">
        <v>233</v>
      </c>
      <c r="D105" s="71" t="s">
        <v>1285</v>
      </c>
      <c r="E105" s="71" t="s">
        <v>380</v>
      </c>
      <c r="F105" s="71" t="s">
        <v>1286</v>
      </c>
      <c r="G105" s="71">
        <v>10</v>
      </c>
      <c r="H105" s="71">
        <v>8</v>
      </c>
      <c r="I105" s="71">
        <v>80</v>
      </c>
      <c r="J105" s="71">
        <v>10</v>
      </c>
      <c r="K105" s="71">
        <v>2</v>
      </c>
      <c r="L105" s="71">
        <f t="shared" si="3"/>
        <v>20</v>
      </c>
      <c r="M105" s="294" t="s">
        <v>1204</v>
      </c>
    </row>
    <row r="106" spans="1:13">
      <c r="A106" s="71" t="s">
        <v>165</v>
      </c>
      <c r="B106" s="71">
        <v>58</v>
      </c>
      <c r="C106" s="71" t="s">
        <v>290</v>
      </c>
      <c r="D106" s="71" t="s">
        <v>1287</v>
      </c>
      <c r="E106" s="71" t="s">
        <v>162</v>
      </c>
      <c r="F106" s="71" t="s">
        <v>742</v>
      </c>
      <c r="G106" s="71">
        <v>20</v>
      </c>
      <c r="H106" s="71">
        <v>6</v>
      </c>
      <c r="I106" s="71">
        <v>120</v>
      </c>
      <c r="J106" s="71">
        <v>20</v>
      </c>
      <c r="K106" s="71">
        <v>4</v>
      </c>
      <c r="L106" s="71">
        <f t="shared" si="3"/>
        <v>80</v>
      </c>
      <c r="M106" s="294" t="s">
        <v>1092</v>
      </c>
    </row>
    <row r="107" hidden="true" spans="1:13">
      <c r="A107" s="71" t="s">
        <v>165</v>
      </c>
      <c r="B107" s="71">
        <v>59</v>
      </c>
      <c r="C107" s="71" t="s">
        <v>290</v>
      </c>
      <c r="D107" s="71" t="s">
        <v>1288</v>
      </c>
      <c r="E107" s="71" t="s">
        <v>162</v>
      </c>
      <c r="F107" s="71" t="s">
        <v>670</v>
      </c>
      <c r="G107" s="71">
        <v>21</v>
      </c>
      <c r="H107" s="71">
        <v>6</v>
      </c>
      <c r="I107" s="71">
        <v>126</v>
      </c>
      <c r="J107" s="71">
        <v>21</v>
      </c>
      <c r="K107" s="71">
        <v>3</v>
      </c>
      <c r="L107" s="71">
        <f t="shared" si="3"/>
        <v>63</v>
      </c>
      <c r="M107" s="294" t="s">
        <v>1289</v>
      </c>
    </row>
    <row r="108" hidden="true" spans="1:13">
      <c r="A108" s="71" t="s">
        <v>165</v>
      </c>
      <c r="B108" s="71">
        <v>60</v>
      </c>
      <c r="C108" s="71" t="s">
        <v>290</v>
      </c>
      <c r="D108" s="71" t="s">
        <v>1290</v>
      </c>
      <c r="E108" s="71" t="s">
        <v>162</v>
      </c>
      <c r="F108" s="71" t="s">
        <v>672</v>
      </c>
      <c r="G108" s="71">
        <v>19</v>
      </c>
      <c r="H108" s="71">
        <v>6</v>
      </c>
      <c r="I108" s="71">
        <v>114</v>
      </c>
      <c r="J108" s="71">
        <v>19</v>
      </c>
      <c r="K108" s="71">
        <v>3</v>
      </c>
      <c r="L108" s="71">
        <f t="shared" si="3"/>
        <v>57</v>
      </c>
      <c r="M108" s="294" t="s">
        <v>1104</v>
      </c>
    </row>
    <row r="109" spans="1:13">
      <c r="A109" s="71" t="s">
        <v>165</v>
      </c>
      <c r="B109" s="71">
        <v>61</v>
      </c>
      <c r="C109" s="71" t="s">
        <v>166</v>
      </c>
      <c r="D109" s="71" t="s">
        <v>1291</v>
      </c>
      <c r="E109" s="71" t="s">
        <v>171</v>
      </c>
      <c r="F109" s="71" t="s">
        <v>1292</v>
      </c>
      <c r="G109" s="71">
        <v>22</v>
      </c>
      <c r="H109" s="71">
        <v>8</v>
      </c>
      <c r="I109" s="71">
        <v>176</v>
      </c>
      <c r="J109" s="71">
        <v>22</v>
      </c>
      <c r="K109" s="71">
        <v>4</v>
      </c>
      <c r="L109" s="71">
        <f t="shared" si="3"/>
        <v>88</v>
      </c>
      <c r="M109" s="294" t="s">
        <v>1117</v>
      </c>
    </row>
    <row r="110" hidden="true" spans="1:13">
      <c r="A110" s="71" t="s">
        <v>165</v>
      </c>
      <c r="B110" s="71">
        <v>62</v>
      </c>
      <c r="C110" s="71" t="s">
        <v>166</v>
      </c>
      <c r="D110" s="71" t="s">
        <v>1293</v>
      </c>
      <c r="E110" s="71" t="s">
        <v>142</v>
      </c>
      <c r="F110" s="71" t="s">
        <v>1294</v>
      </c>
      <c r="G110" s="71">
        <v>13</v>
      </c>
      <c r="H110" s="71">
        <v>3</v>
      </c>
      <c r="I110" s="71">
        <v>39</v>
      </c>
      <c r="J110" s="71">
        <v>11</v>
      </c>
      <c r="K110" s="71">
        <v>2</v>
      </c>
      <c r="L110" s="71">
        <f t="shared" si="3"/>
        <v>22</v>
      </c>
      <c r="M110" s="294" t="s">
        <v>1295</v>
      </c>
    </row>
    <row r="111" spans="1:13">
      <c r="A111" s="71" t="s">
        <v>165</v>
      </c>
      <c r="B111" s="71">
        <v>63</v>
      </c>
      <c r="C111" s="71" t="s">
        <v>166</v>
      </c>
      <c r="D111" s="71" t="s">
        <v>1296</v>
      </c>
      <c r="E111" s="71" t="s">
        <v>380</v>
      </c>
      <c r="F111" s="71" t="s">
        <v>1297</v>
      </c>
      <c r="G111" s="71">
        <v>16</v>
      </c>
      <c r="H111" s="71">
        <v>13</v>
      </c>
      <c r="I111" s="71">
        <v>208</v>
      </c>
      <c r="J111" s="71">
        <v>16</v>
      </c>
      <c r="K111" s="71">
        <v>4</v>
      </c>
      <c r="L111" s="71">
        <f t="shared" si="3"/>
        <v>64</v>
      </c>
      <c r="M111" s="294" t="s">
        <v>1234</v>
      </c>
    </row>
    <row r="112" hidden="true" spans="1:13">
      <c r="A112" s="71" t="s">
        <v>165</v>
      </c>
      <c r="B112" s="71">
        <v>64</v>
      </c>
      <c r="C112" s="71" t="s">
        <v>166</v>
      </c>
      <c r="D112" s="71" t="s">
        <v>1298</v>
      </c>
      <c r="E112" s="71" t="s">
        <v>171</v>
      </c>
      <c r="F112" s="71" t="s">
        <v>1299</v>
      </c>
      <c r="G112" s="71">
        <v>21</v>
      </c>
      <c r="H112" s="71">
        <v>9</v>
      </c>
      <c r="I112" s="71">
        <v>189</v>
      </c>
      <c r="J112" s="71">
        <v>20</v>
      </c>
      <c r="K112" s="71">
        <v>2</v>
      </c>
      <c r="L112" s="71">
        <v>40</v>
      </c>
      <c r="M112" s="223" t="s">
        <v>1300</v>
      </c>
    </row>
    <row r="113" spans="1:13">
      <c r="A113" s="71" t="s">
        <v>165</v>
      </c>
      <c r="B113" s="71">
        <v>65</v>
      </c>
      <c r="C113" s="71" t="s">
        <v>166</v>
      </c>
      <c r="D113" s="71" t="s">
        <v>1301</v>
      </c>
      <c r="E113" s="71" t="s">
        <v>142</v>
      </c>
      <c r="F113" s="71" t="s">
        <v>1302</v>
      </c>
      <c r="G113" s="71">
        <v>10</v>
      </c>
      <c r="H113" s="71">
        <v>5</v>
      </c>
      <c r="I113" s="71">
        <v>50</v>
      </c>
      <c r="J113" s="71">
        <v>10</v>
      </c>
      <c r="K113" s="71">
        <v>4</v>
      </c>
      <c r="L113" s="71">
        <f t="shared" ref="L113:L124" si="4">J113*K113</f>
        <v>40</v>
      </c>
      <c r="M113" s="294" t="s">
        <v>1089</v>
      </c>
    </row>
    <row r="114" spans="1:13">
      <c r="A114" s="71" t="s">
        <v>165</v>
      </c>
      <c r="B114" s="71">
        <v>66</v>
      </c>
      <c r="C114" s="71" t="s">
        <v>157</v>
      </c>
      <c r="D114" s="71" t="s">
        <v>1303</v>
      </c>
      <c r="E114" s="71" t="s">
        <v>171</v>
      </c>
      <c r="F114" s="71" t="s">
        <v>559</v>
      </c>
      <c r="G114" s="71">
        <v>21</v>
      </c>
      <c r="H114" s="71">
        <v>8</v>
      </c>
      <c r="I114" s="71">
        <v>168</v>
      </c>
      <c r="J114" s="71">
        <v>21</v>
      </c>
      <c r="K114" s="71">
        <v>4</v>
      </c>
      <c r="L114" s="71">
        <f t="shared" si="4"/>
        <v>84</v>
      </c>
      <c r="M114" s="294" t="s">
        <v>1117</v>
      </c>
    </row>
    <row r="115" spans="1:13">
      <c r="A115" s="71" t="s">
        <v>165</v>
      </c>
      <c r="B115" s="71">
        <v>67</v>
      </c>
      <c r="C115" s="71" t="s">
        <v>157</v>
      </c>
      <c r="D115" s="71" t="s">
        <v>1304</v>
      </c>
      <c r="E115" s="71" t="s">
        <v>171</v>
      </c>
      <c r="F115" s="71" t="s">
        <v>1305</v>
      </c>
      <c r="G115" s="71">
        <v>13</v>
      </c>
      <c r="H115" s="71">
        <v>9</v>
      </c>
      <c r="I115" s="71">
        <v>117</v>
      </c>
      <c r="J115" s="71">
        <v>13</v>
      </c>
      <c r="K115" s="71">
        <v>5</v>
      </c>
      <c r="L115" s="71">
        <f t="shared" si="4"/>
        <v>65</v>
      </c>
      <c r="M115" s="294" t="s">
        <v>1117</v>
      </c>
    </row>
    <row r="116" spans="1:13">
      <c r="A116" s="71" t="s">
        <v>165</v>
      </c>
      <c r="B116" s="71">
        <v>68</v>
      </c>
      <c r="C116" s="71" t="s">
        <v>157</v>
      </c>
      <c r="D116" s="71" t="s">
        <v>1306</v>
      </c>
      <c r="E116" s="71" t="s">
        <v>171</v>
      </c>
      <c r="F116" s="71" t="s">
        <v>1299</v>
      </c>
      <c r="G116" s="71">
        <v>18</v>
      </c>
      <c r="H116" s="71">
        <v>9</v>
      </c>
      <c r="I116" s="71">
        <v>162</v>
      </c>
      <c r="J116" s="71">
        <v>18</v>
      </c>
      <c r="K116" s="71">
        <v>4</v>
      </c>
      <c r="L116" s="71">
        <f t="shared" si="4"/>
        <v>72</v>
      </c>
      <c r="M116" s="294" t="s">
        <v>1148</v>
      </c>
    </row>
    <row r="117" spans="1:13">
      <c r="A117" s="71" t="s">
        <v>165</v>
      </c>
      <c r="B117" s="71">
        <v>69</v>
      </c>
      <c r="C117" s="71" t="s">
        <v>157</v>
      </c>
      <c r="D117" s="71" t="s">
        <v>1307</v>
      </c>
      <c r="E117" s="71" t="s">
        <v>1107</v>
      </c>
      <c r="F117" s="71" t="s">
        <v>549</v>
      </c>
      <c r="G117" s="71">
        <v>21</v>
      </c>
      <c r="H117" s="71">
        <v>10</v>
      </c>
      <c r="I117" s="71">
        <v>210</v>
      </c>
      <c r="J117" s="71">
        <v>21</v>
      </c>
      <c r="K117" s="71">
        <v>5</v>
      </c>
      <c r="L117" s="71">
        <f t="shared" si="4"/>
        <v>105</v>
      </c>
      <c r="M117" s="294" t="s">
        <v>1148</v>
      </c>
    </row>
    <row r="118" spans="1:13">
      <c r="A118" s="71" t="s">
        <v>165</v>
      </c>
      <c r="B118" s="71">
        <v>70</v>
      </c>
      <c r="C118" s="71" t="s">
        <v>157</v>
      </c>
      <c r="D118" s="71" t="s">
        <v>1308</v>
      </c>
      <c r="E118" s="71" t="s">
        <v>380</v>
      </c>
      <c r="F118" s="71" t="s">
        <v>1309</v>
      </c>
      <c r="G118" s="71">
        <v>11</v>
      </c>
      <c r="H118" s="71">
        <v>10</v>
      </c>
      <c r="I118" s="71">
        <v>110</v>
      </c>
      <c r="J118" s="71">
        <v>11</v>
      </c>
      <c r="K118" s="71">
        <v>4</v>
      </c>
      <c r="L118" s="71">
        <f t="shared" si="4"/>
        <v>44</v>
      </c>
      <c r="M118" s="294" t="s">
        <v>1108</v>
      </c>
    </row>
    <row r="119" spans="1:13">
      <c r="A119" s="71" t="s">
        <v>165</v>
      </c>
      <c r="B119" s="71">
        <v>71</v>
      </c>
      <c r="C119" s="71" t="s">
        <v>233</v>
      </c>
      <c r="D119" s="71" t="s">
        <v>1310</v>
      </c>
      <c r="E119" s="71" t="s">
        <v>171</v>
      </c>
      <c r="F119" s="71" t="s">
        <v>754</v>
      </c>
      <c r="G119" s="71">
        <v>13</v>
      </c>
      <c r="H119" s="71">
        <v>8</v>
      </c>
      <c r="I119" s="71">
        <v>104</v>
      </c>
      <c r="J119" s="71">
        <v>13</v>
      </c>
      <c r="K119" s="71">
        <v>4</v>
      </c>
      <c r="L119" s="71">
        <f t="shared" si="4"/>
        <v>52</v>
      </c>
      <c r="M119" s="294" t="s">
        <v>1117</v>
      </c>
    </row>
    <row r="120" spans="1:13">
      <c r="A120" s="71" t="s">
        <v>165</v>
      </c>
      <c r="B120" s="71">
        <v>72</v>
      </c>
      <c r="C120" s="71" t="s">
        <v>522</v>
      </c>
      <c r="D120" s="71" t="s">
        <v>1311</v>
      </c>
      <c r="E120" s="71" t="s">
        <v>380</v>
      </c>
      <c r="F120" s="71" t="s">
        <v>1312</v>
      </c>
      <c r="G120" s="71">
        <v>24</v>
      </c>
      <c r="H120" s="71">
        <v>8</v>
      </c>
      <c r="I120" s="71">
        <v>192</v>
      </c>
      <c r="J120" s="71">
        <v>24</v>
      </c>
      <c r="K120" s="71">
        <v>5</v>
      </c>
      <c r="L120" s="71">
        <f t="shared" si="4"/>
        <v>120</v>
      </c>
      <c r="M120" s="294" t="s">
        <v>1104</v>
      </c>
    </row>
    <row r="121" spans="1:13">
      <c r="A121" s="71" t="s">
        <v>165</v>
      </c>
      <c r="B121" s="71">
        <v>73</v>
      </c>
      <c r="C121" s="71" t="s">
        <v>522</v>
      </c>
      <c r="D121" s="71" t="s">
        <v>1313</v>
      </c>
      <c r="E121" s="71" t="s">
        <v>380</v>
      </c>
      <c r="F121" s="71" t="s">
        <v>1312</v>
      </c>
      <c r="G121" s="71">
        <v>26</v>
      </c>
      <c r="H121" s="71">
        <v>8</v>
      </c>
      <c r="I121" s="71">
        <v>208</v>
      </c>
      <c r="J121" s="71">
        <v>26</v>
      </c>
      <c r="K121" s="71">
        <v>5</v>
      </c>
      <c r="L121" s="71">
        <f t="shared" si="4"/>
        <v>130</v>
      </c>
      <c r="M121" s="294" t="s">
        <v>1104</v>
      </c>
    </row>
    <row r="122" spans="1:13">
      <c r="A122" s="71" t="s">
        <v>165</v>
      </c>
      <c r="B122" s="71">
        <v>74</v>
      </c>
      <c r="C122" s="71" t="s">
        <v>233</v>
      </c>
      <c r="D122" s="71" t="s">
        <v>1314</v>
      </c>
      <c r="E122" s="71" t="s">
        <v>171</v>
      </c>
      <c r="F122" s="71" t="s">
        <v>1315</v>
      </c>
      <c r="G122" s="71">
        <v>22</v>
      </c>
      <c r="H122" s="71">
        <v>8</v>
      </c>
      <c r="I122" s="71">
        <v>176</v>
      </c>
      <c r="J122" s="71">
        <v>22</v>
      </c>
      <c r="K122" s="71">
        <v>4</v>
      </c>
      <c r="L122" s="71">
        <f t="shared" si="4"/>
        <v>88</v>
      </c>
      <c r="M122" s="294" t="s">
        <v>1117</v>
      </c>
    </row>
    <row r="123" spans="1:13">
      <c r="A123" s="71" t="s">
        <v>165</v>
      </c>
      <c r="B123" s="71">
        <v>75</v>
      </c>
      <c r="C123" s="71" t="s">
        <v>233</v>
      </c>
      <c r="D123" s="71" t="s">
        <v>1316</v>
      </c>
      <c r="E123" s="71" t="s">
        <v>171</v>
      </c>
      <c r="F123" s="71" t="s">
        <v>1317</v>
      </c>
      <c r="G123" s="71">
        <v>15</v>
      </c>
      <c r="H123" s="71">
        <v>8</v>
      </c>
      <c r="I123" s="71">
        <v>120</v>
      </c>
      <c r="J123" s="71">
        <v>15</v>
      </c>
      <c r="K123" s="71">
        <v>4</v>
      </c>
      <c r="L123" s="71">
        <f t="shared" si="4"/>
        <v>60</v>
      </c>
      <c r="M123" s="294" t="s">
        <v>1318</v>
      </c>
    </row>
    <row r="124" spans="1:13">
      <c r="A124" s="71" t="s">
        <v>165</v>
      </c>
      <c r="B124" s="71">
        <v>76</v>
      </c>
      <c r="C124" s="71" t="s">
        <v>233</v>
      </c>
      <c r="D124" s="71" t="s">
        <v>1319</v>
      </c>
      <c r="E124" s="71" t="s">
        <v>171</v>
      </c>
      <c r="F124" s="71" t="s">
        <v>1320</v>
      </c>
      <c r="G124" s="71">
        <v>22</v>
      </c>
      <c r="H124" s="71">
        <v>8</v>
      </c>
      <c r="I124" s="71">
        <v>176</v>
      </c>
      <c r="J124" s="71">
        <v>21</v>
      </c>
      <c r="K124" s="71">
        <v>4</v>
      </c>
      <c r="L124" s="71">
        <f t="shared" si="4"/>
        <v>84</v>
      </c>
      <c r="M124" s="294" t="s">
        <v>1321</v>
      </c>
    </row>
    <row r="125" hidden="true" spans="1:13">
      <c r="A125" s="71"/>
      <c r="B125" s="71"/>
      <c r="C125" s="71"/>
      <c r="D125" s="71"/>
      <c r="E125" s="71"/>
      <c r="F125" s="71"/>
      <c r="G125" s="71"/>
      <c r="H125" s="71"/>
      <c r="I125" s="71"/>
      <c r="J125" s="71">
        <v>1</v>
      </c>
      <c r="K125" s="71">
        <v>2</v>
      </c>
      <c r="L125" s="71">
        <v>2</v>
      </c>
      <c r="M125" s="294"/>
    </row>
    <row r="126" spans="1:13">
      <c r="A126" s="71" t="s">
        <v>165</v>
      </c>
      <c r="B126" s="71">
        <v>77</v>
      </c>
      <c r="C126" s="71" t="s">
        <v>522</v>
      </c>
      <c r="D126" s="71" t="s">
        <v>1322</v>
      </c>
      <c r="E126" s="71" t="s">
        <v>162</v>
      </c>
      <c r="F126" s="71" t="s">
        <v>1323</v>
      </c>
      <c r="G126" s="71">
        <v>18</v>
      </c>
      <c r="H126" s="71">
        <v>8</v>
      </c>
      <c r="I126" s="71">
        <v>144</v>
      </c>
      <c r="J126" s="71">
        <v>17</v>
      </c>
      <c r="K126" s="71">
        <v>4</v>
      </c>
      <c r="L126" s="71">
        <f t="shared" ref="L126:L132" si="5">J126*K126</f>
        <v>68</v>
      </c>
      <c r="M126" s="294" t="s">
        <v>1321</v>
      </c>
    </row>
    <row r="127" hidden="true" spans="1:13">
      <c r="A127" s="71"/>
      <c r="B127" s="71"/>
      <c r="C127" s="71"/>
      <c r="D127" s="71"/>
      <c r="E127" s="71"/>
      <c r="F127" s="71"/>
      <c r="G127" s="71"/>
      <c r="H127" s="71"/>
      <c r="I127" s="71"/>
      <c r="J127" s="71">
        <v>1</v>
      </c>
      <c r="K127" s="71">
        <v>2</v>
      </c>
      <c r="L127" s="71">
        <v>2</v>
      </c>
      <c r="M127" s="294"/>
    </row>
    <row r="128" spans="1:13">
      <c r="A128" s="71" t="s">
        <v>165</v>
      </c>
      <c r="B128" s="71">
        <v>78</v>
      </c>
      <c r="C128" s="71" t="s">
        <v>233</v>
      </c>
      <c r="D128" s="71" t="s">
        <v>1324</v>
      </c>
      <c r="E128" s="71" t="s">
        <v>1107</v>
      </c>
      <c r="F128" s="71" t="s">
        <v>1325</v>
      </c>
      <c r="G128" s="71">
        <v>24</v>
      </c>
      <c r="H128" s="71">
        <v>8</v>
      </c>
      <c r="I128" s="71">
        <v>192</v>
      </c>
      <c r="J128" s="71">
        <v>24</v>
      </c>
      <c r="K128" s="71">
        <v>4</v>
      </c>
      <c r="L128" s="71">
        <f t="shared" si="5"/>
        <v>96</v>
      </c>
      <c r="M128" s="294" t="s">
        <v>1326</v>
      </c>
    </row>
    <row r="129" spans="1:13">
      <c r="A129" s="71" t="s">
        <v>165</v>
      </c>
      <c r="B129" s="71">
        <v>79</v>
      </c>
      <c r="C129" s="71" t="s">
        <v>290</v>
      </c>
      <c r="D129" s="71" t="s">
        <v>1327</v>
      </c>
      <c r="E129" s="71" t="s">
        <v>162</v>
      </c>
      <c r="F129" s="71" t="s">
        <v>1328</v>
      </c>
      <c r="G129" s="71">
        <v>22</v>
      </c>
      <c r="H129" s="71">
        <v>6</v>
      </c>
      <c r="I129" s="71">
        <v>132</v>
      </c>
      <c r="J129" s="71">
        <v>22</v>
      </c>
      <c r="K129" s="71">
        <v>4</v>
      </c>
      <c r="L129" s="71">
        <f t="shared" si="5"/>
        <v>88</v>
      </c>
      <c r="M129" s="294" t="s">
        <v>1092</v>
      </c>
    </row>
    <row r="130" spans="1:13">
      <c r="A130" s="71" t="s">
        <v>165</v>
      </c>
      <c r="B130" s="71">
        <v>80</v>
      </c>
      <c r="C130" s="71" t="s">
        <v>522</v>
      </c>
      <c r="D130" s="71" t="s">
        <v>1329</v>
      </c>
      <c r="E130" s="71" t="s">
        <v>171</v>
      </c>
      <c r="F130" s="71" t="s">
        <v>1330</v>
      </c>
      <c r="G130" s="71">
        <v>19</v>
      </c>
      <c r="H130" s="71">
        <v>8</v>
      </c>
      <c r="I130" s="71">
        <v>152</v>
      </c>
      <c r="J130" s="71">
        <v>19</v>
      </c>
      <c r="K130" s="71">
        <v>4</v>
      </c>
      <c r="L130" s="71">
        <f t="shared" si="5"/>
        <v>76</v>
      </c>
      <c r="M130" s="294" t="s">
        <v>1331</v>
      </c>
    </row>
    <row r="131" spans="1:13">
      <c r="A131" s="71" t="s">
        <v>165</v>
      </c>
      <c r="B131" s="71">
        <v>81</v>
      </c>
      <c r="C131" s="71" t="s">
        <v>522</v>
      </c>
      <c r="D131" s="71" t="s">
        <v>1332</v>
      </c>
      <c r="E131" s="71" t="s">
        <v>171</v>
      </c>
      <c r="F131" s="71" t="s">
        <v>1130</v>
      </c>
      <c r="G131" s="71">
        <v>13</v>
      </c>
      <c r="H131" s="71">
        <v>8</v>
      </c>
      <c r="I131" s="71">
        <v>104</v>
      </c>
      <c r="J131" s="71">
        <v>13</v>
      </c>
      <c r="K131" s="71">
        <v>7</v>
      </c>
      <c r="L131" s="71">
        <f t="shared" si="5"/>
        <v>91</v>
      </c>
      <c r="M131" s="294" t="s">
        <v>1089</v>
      </c>
    </row>
    <row r="132" spans="1:13">
      <c r="A132" s="71" t="s">
        <v>165</v>
      </c>
      <c r="B132" s="71">
        <v>82</v>
      </c>
      <c r="C132" s="71" t="s">
        <v>522</v>
      </c>
      <c r="D132" s="71" t="s">
        <v>1333</v>
      </c>
      <c r="E132" s="71" t="s">
        <v>171</v>
      </c>
      <c r="F132" s="71" t="s">
        <v>1334</v>
      </c>
      <c r="G132" s="71">
        <v>14</v>
      </c>
      <c r="H132" s="71">
        <v>8</v>
      </c>
      <c r="I132" s="71">
        <v>112</v>
      </c>
      <c r="J132" s="71">
        <v>12</v>
      </c>
      <c r="K132" s="71">
        <v>4</v>
      </c>
      <c r="L132" s="71">
        <f t="shared" si="5"/>
        <v>48</v>
      </c>
      <c r="M132" s="296" t="s">
        <v>1335</v>
      </c>
    </row>
    <row r="133" hidden="true" spans="1:13">
      <c r="A133" s="71"/>
      <c r="B133" s="71"/>
      <c r="C133" s="71"/>
      <c r="D133" s="71"/>
      <c r="E133" s="71"/>
      <c r="F133" s="71"/>
      <c r="G133" s="71"/>
      <c r="H133" s="71"/>
      <c r="I133" s="71"/>
      <c r="J133" s="71">
        <v>2</v>
      </c>
      <c r="K133" s="71">
        <v>3</v>
      </c>
      <c r="L133" s="71">
        <v>6</v>
      </c>
      <c r="M133" s="296"/>
    </row>
    <row r="134" spans="1:13">
      <c r="A134" s="71" t="s">
        <v>165</v>
      </c>
      <c r="B134" s="71">
        <v>83</v>
      </c>
      <c r="C134" s="71" t="s">
        <v>522</v>
      </c>
      <c r="D134" s="71" t="s">
        <v>1336</v>
      </c>
      <c r="E134" s="71" t="s">
        <v>171</v>
      </c>
      <c r="F134" s="71" t="s">
        <v>1337</v>
      </c>
      <c r="G134" s="71">
        <v>22</v>
      </c>
      <c r="H134" s="71">
        <v>8</v>
      </c>
      <c r="I134" s="71">
        <v>176</v>
      </c>
      <c r="J134" s="71">
        <v>22</v>
      </c>
      <c r="K134" s="71">
        <v>4</v>
      </c>
      <c r="L134" s="71">
        <f t="shared" ref="L134:L181" si="6">J134*K134</f>
        <v>88</v>
      </c>
      <c r="M134" s="294" t="s">
        <v>1117</v>
      </c>
    </row>
    <row r="135" hidden="true" spans="1:13">
      <c r="A135" s="71" t="s">
        <v>165</v>
      </c>
      <c r="B135" s="71">
        <v>84</v>
      </c>
      <c r="C135" s="71" t="s">
        <v>233</v>
      </c>
      <c r="D135" s="71" t="s">
        <v>1338</v>
      </c>
      <c r="E135" s="71" t="s">
        <v>1129</v>
      </c>
      <c r="F135" s="71" t="s">
        <v>1137</v>
      </c>
      <c r="G135" s="71">
        <v>19</v>
      </c>
      <c r="H135" s="71">
        <v>8</v>
      </c>
      <c r="I135" s="71">
        <v>152</v>
      </c>
      <c r="J135" s="71">
        <v>19</v>
      </c>
      <c r="K135" s="71">
        <v>3</v>
      </c>
      <c r="L135" s="71">
        <f t="shared" si="6"/>
        <v>57</v>
      </c>
      <c r="M135" s="294" t="s">
        <v>1148</v>
      </c>
    </row>
    <row r="136" spans="1:13">
      <c r="A136" s="71" t="s">
        <v>165</v>
      </c>
      <c r="B136" s="71">
        <v>85</v>
      </c>
      <c r="C136" s="71" t="s">
        <v>522</v>
      </c>
      <c r="D136" s="71" t="s">
        <v>1339</v>
      </c>
      <c r="E136" s="71" t="s">
        <v>1107</v>
      </c>
      <c r="F136" s="71" t="s">
        <v>1340</v>
      </c>
      <c r="G136" s="71">
        <v>19</v>
      </c>
      <c r="H136" s="71">
        <v>8</v>
      </c>
      <c r="I136" s="71">
        <v>152</v>
      </c>
      <c r="J136" s="71">
        <v>19</v>
      </c>
      <c r="K136" s="71">
        <v>4</v>
      </c>
      <c r="L136" s="71">
        <f t="shared" si="6"/>
        <v>76</v>
      </c>
      <c r="M136" s="294" t="s">
        <v>1117</v>
      </c>
    </row>
    <row r="137" hidden="true" spans="1:13">
      <c r="A137" s="71" t="s">
        <v>165</v>
      </c>
      <c r="B137" s="71">
        <v>86</v>
      </c>
      <c r="C137" s="71" t="s">
        <v>522</v>
      </c>
      <c r="D137" s="71" t="s">
        <v>1341</v>
      </c>
      <c r="E137" s="71" t="s">
        <v>1107</v>
      </c>
      <c r="F137" s="71" t="s">
        <v>1342</v>
      </c>
      <c r="G137" s="71">
        <v>23</v>
      </c>
      <c r="H137" s="71">
        <v>8</v>
      </c>
      <c r="I137" s="71">
        <v>184</v>
      </c>
      <c r="J137" s="71">
        <v>23</v>
      </c>
      <c r="K137" s="71">
        <v>3</v>
      </c>
      <c r="L137" s="71">
        <f t="shared" si="6"/>
        <v>69</v>
      </c>
      <c r="M137" s="294" t="s">
        <v>1148</v>
      </c>
    </row>
    <row r="138" spans="1:13">
      <c r="A138" s="71" t="s">
        <v>165</v>
      </c>
      <c r="B138" s="71">
        <v>87</v>
      </c>
      <c r="C138" s="71" t="s">
        <v>522</v>
      </c>
      <c r="D138" s="71" t="s">
        <v>1343</v>
      </c>
      <c r="E138" s="71" t="s">
        <v>171</v>
      </c>
      <c r="F138" s="71" t="s">
        <v>1344</v>
      </c>
      <c r="G138" s="71">
        <v>21</v>
      </c>
      <c r="H138" s="71">
        <v>9</v>
      </c>
      <c r="I138" s="71">
        <v>189</v>
      </c>
      <c r="J138" s="71">
        <v>21</v>
      </c>
      <c r="K138" s="71">
        <v>4</v>
      </c>
      <c r="L138" s="71">
        <f t="shared" si="6"/>
        <v>84</v>
      </c>
      <c r="M138" s="294" t="s">
        <v>1148</v>
      </c>
    </row>
    <row r="139" spans="1:13">
      <c r="A139" s="71" t="s">
        <v>165</v>
      </c>
      <c r="B139" s="71">
        <v>88</v>
      </c>
      <c r="C139" s="71" t="s">
        <v>522</v>
      </c>
      <c r="D139" s="71" t="s">
        <v>1345</v>
      </c>
      <c r="E139" s="71" t="s">
        <v>1107</v>
      </c>
      <c r="F139" s="71" t="s">
        <v>1346</v>
      </c>
      <c r="G139" s="71">
        <v>19</v>
      </c>
      <c r="H139" s="71">
        <v>10</v>
      </c>
      <c r="I139" s="71">
        <v>190</v>
      </c>
      <c r="J139" s="71">
        <v>19</v>
      </c>
      <c r="K139" s="71">
        <v>4</v>
      </c>
      <c r="L139" s="71">
        <f t="shared" si="6"/>
        <v>76</v>
      </c>
      <c r="M139" s="294" t="s">
        <v>1108</v>
      </c>
    </row>
    <row r="140" spans="1:13">
      <c r="A140" s="71" t="s">
        <v>165</v>
      </c>
      <c r="B140" s="71">
        <v>89</v>
      </c>
      <c r="C140" s="71" t="s">
        <v>160</v>
      </c>
      <c r="D140" s="71" t="s">
        <v>1347</v>
      </c>
      <c r="E140" s="71" t="s">
        <v>162</v>
      </c>
      <c r="F140" s="71" t="s">
        <v>780</v>
      </c>
      <c r="G140" s="71">
        <v>22</v>
      </c>
      <c r="H140" s="71">
        <v>5</v>
      </c>
      <c r="I140" s="71">
        <v>110</v>
      </c>
      <c r="J140" s="71">
        <v>22</v>
      </c>
      <c r="K140" s="71">
        <v>4</v>
      </c>
      <c r="L140" s="71">
        <f t="shared" si="6"/>
        <v>88</v>
      </c>
      <c r="M140" s="294" t="s">
        <v>1089</v>
      </c>
    </row>
    <row r="141" spans="1:13">
      <c r="A141" s="71" t="s">
        <v>165</v>
      </c>
      <c r="B141" s="71">
        <v>90</v>
      </c>
      <c r="C141" s="71" t="s">
        <v>522</v>
      </c>
      <c r="D141" s="71" t="s">
        <v>1348</v>
      </c>
      <c r="E141" s="71" t="s">
        <v>162</v>
      </c>
      <c r="F141" s="71" t="s">
        <v>1349</v>
      </c>
      <c r="G141" s="71">
        <v>12</v>
      </c>
      <c r="H141" s="71">
        <v>8</v>
      </c>
      <c r="I141" s="71">
        <v>96</v>
      </c>
      <c r="J141" s="71">
        <v>12</v>
      </c>
      <c r="K141" s="71">
        <v>4</v>
      </c>
      <c r="L141" s="71">
        <f t="shared" si="6"/>
        <v>48</v>
      </c>
      <c r="M141" s="294" t="s">
        <v>1117</v>
      </c>
    </row>
    <row r="142" spans="1:13">
      <c r="A142" s="71" t="s">
        <v>165</v>
      </c>
      <c r="B142" s="71">
        <v>91</v>
      </c>
      <c r="C142" s="71" t="s">
        <v>522</v>
      </c>
      <c r="D142" s="71" t="s">
        <v>1350</v>
      </c>
      <c r="E142" s="71" t="s">
        <v>1107</v>
      </c>
      <c r="F142" s="71" t="s">
        <v>1351</v>
      </c>
      <c r="G142" s="71">
        <v>24</v>
      </c>
      <c r="H142" s="71">
        <v>10</v>
      </c>
      <c r="I142" s="71">
        <v>240</v>
      </c>
      <c r="J142" s="71">
        <v>24</v>
      </c>
      <c r="K142" s="71">
        <v>4</v>
      </c>
      <c r="L142" s="71">
        <f t="shared" si="6"/>
        <v>96</v>
      </c>
      <c r="M142" s="294" t="s">
        <v>1108</v>
      </c>
    </row>
    <row r="143" spans="1:13">
      <c r="A143" s="71" t="s">
        <v>165</v>
      </c>
      <c r="B143" s="71">
        <v>92</v>
      </c>
      <c r="C143" s="71" t="s">
        <v>160</v>
      </c>
      <c r="D143" s="71" t="s">
        <v>1352</v>
      </c>
      <c r="E143" s="71" t="s">
        <v>162</v>
      </c>
      <c r="F143" s="71" t="s">
        <v>1353</v>
      </c>
      <c r="G143" s="71">
        <v>33</v>
      </c>
      <c r="H143" s="71">
        <v>5</v>
      </c>
      <c r="I143" s="71">
        <v>165</v>
      </c>
      <c r="J143" s="71">
        <v>33</v>
      </c>
      <c r="K143" s="71">
        <v>4</v>
      </c>
      <c r="L143" s="71">
        <f t="shared" si="6"/>
        <v>132</v>
      </c>
      <c r="M143" s="294" t="s">
        <v>1089</v>
      </c>
    </row>
    <row r="144" spans="1:13">
      <c r="A144" s="71" t="s">
        <v>165</v>
      </c>
      <c r="B144" s="71">
        <v>93</v>
      </c>
      <c r="C144" s="71" t="s">
        <v>522</v>
      </c>
      <c r="D144" s="71" t="s">
        <v>1354</v>
      </c>
      <c r="E144" s="71" t="s">
        <v>171</v>
      </c>
      <c r="F144" s="71" t="s">
        <v>889</v>
      </c>
      <c r="G144" s="71">
        <v>17</v>
      </c>
      <c r="H144" s="71">
        <v>10</v>
      </c>
      <c r="I144" s="71">
        <v>170</v>
      </c>
      <c r="J144" s="71">
        <v>17</v>
      </c>
      <c r="K144" s="71">
        <v>4</v>
      </c>
      <c r="L144" s="71">
        <f t="shared" si="6"/>
        <v>68</v>
      </c>
      <c r="M144" s="294" t="s">
        <v>1108</v>
      </c>
    </row>
    <row r="145" spans="1:13">
      <c r="A145" s="71" t="s">
        <v>165</v>
      </c>
      <c r="B145" s="71">
        <v>94</v>
      </c>
      <c r="C145" s="71" t="s">
        <v>522</v>
      </c>
      <c r="D145" s="71" t="s">
        <v>1355</v>
      </c>
      <c r="E145" s="71" t="s">
        <v>380</v>
      </c>
      <c r="F145" s="71" t="s">
        <v>1317</v>
      </c>
      <c r="G145" s="71">
        <v>19</v>
      </c>
      <c r="H145" s="71">
        <v>8</v>
      </c>
      <c r="I145" s="71">
        <v>152</v>
      </c>
      <c r="J145" s="71">
        <v>19</v>
      </c>
      <c r="K145" s="71">
        <v>4</v>
      </c>
      <c r="L145" s="71">
        <f t="shared" si="6"/>
        <v>76</v>
      </c>
      <c r="M145" s="294" t="s">
        <v>1117</v>
      </c>
    </row>
    <row r="146" spans="1:13">
      <c r="A146" s="71" t="s">
        <v>165</v>
      </c>
      <c r="B146" s="71">
        <v>95</v>
      </c>
      <c r="C146" s="71" t="s">
        <v>522</v>
      </c>
      <c r="D146" s="71" t="s">
        <v>1356</v>
      </c>
      <c r="E146" s="71" t="s">
        <v>380</v>
      </c>
      <c r="F146" s="71" t="s">
        <v>1317</v>
      </c>
      <c r="G146" s="71">
        <v>21</v>
      </c>
      <c r="H146" s="71">
        <v>8</v>
      </c>
      <c r="I146" s="71">
        <v>168</v>
      </c>
      <c r="J146" s="71">
        <v>21</v>
      </c>
      <c r="K146" s="71">
        <v>4</v>
      </c>
      <c r="L146" s="71">
        <f t="shared" si="6"/>
        <v>84</v>
      </c>
      <c r="M146" s="294" t="s">
        <v>1117</v>
      </c>
    </row>
    <row r="147" hidden="true" spans="1:13">
      <c r="A147" s="71" t="s">
        <v>165</v>
      </c>
      <c r="B147" s="71">
        <v>96</v>
      </c>
      <c r="C147" s="71" t="s">
        <v>522</v>
      </c>
      <c r="D147" s="71" t="s">
        <v>1357</v>
      </c>
      <c r="E147" s="71" t="s">
        <v>1107</v>
      </c>
      <c r="F147" s="71" t="s">
        <v>1358</v>
      </c>
      <c r="G147" s="71">
        <v>22</v>
      </c>
      <c r="H147" s="71">
        <v>8</v>
      </c>
      <c r="I147" s="71">
        <v>176</v>
      </c>
      <c r="J147" s="71">
        <v>22</v>
      </c>
      <c r="K147" s="71">
        <v>3</v>
      </c>
      <c r="L147" s="71">
        <f t="shared" si="6"/>
        <v>66</v>
      </c>
      <c r="M147" s="294" t="s">
        <v>1359</v>
      </c>
    </row>
    <row r="148" hidden="true" spans="1:13">
      <c r="A148" s="71" t="s">
        <v>165</v>
      </c>
      <c r="B148" s="71">
        <v>97</v>
      </c>
      <c r="C148" s="71" t="s">
        <v>522</v>
      </c>
      <c r="D148" s="71" t="s">
        <v>1360</v>
      </c>
      <c r="E148" s="71" t="s">
        <v>1107</v>
      </c>
      <c r="F148" s="71" t="s">
        <v>1361</v>
      </c>
      <c r="G148" s="71">
        <v>11</v>
      </c>
      <c r="H148" s="71">
        <v>6</v>
      </c>
      <c r="I148" s="71">
        <v>66</v>
      </c>
      <c r="J148" s="71">
        <v>11</v>
      </c>
      <c r="K148" s="71">
        <v>3</v>
      </c>
      <c r="L148" s="71">
        <f t="shared" si="6"/>
        <v>33</v>
      </c>
      <c r="M148" s="294" t="s">
        <v>1362</v>
      </c>
    </row>
    <row r="149" hidden="true" spans="1:13">
      <c r="A149" s="71" t="s">
        <v>165</v>
      </c>
      <c r="B149" s="71">
        <v>98</v>
      </c>
      <c r="C149" s="71" t="s">
        <v>1105</v>
      </c>
      <c r="D149" s="71" t="s">
        <v>1363</v>
      </c>
      <c r="E149" s="174" t="s">
        <v>162</v>
      </c>
      <c r="F149" s="71" t="s">
        <v>894</v>
      </c>
      <c r="G149" s="71">
        <v>26</v>
      </c>
      <c r="H149" s="71">
        <v>5</v>
      </c>
      <c r="I149" s="71">
        <v>130</v>
      </c>
      <c r="J149" s="71">
        <v>0</v>
      </c>
      <c r="K149" s="71">
        <v>0</v>
      </c>
      <c r="L149" s="71">
        <f t="shared" si="6"/>
        <v>0</v>
      </c>
      <c r="M149" s="294" t="s">
        <v>1227</v>
      </c>
    </row>
    <row r="150" hidden="true" spans="1:13">
      <c r="A150" s="71" t="s">
        <v>165</v>
      </c>
      <c r="B150" s="71">
        <v>99</v>
      </c>
      <c r="C150" s="71" t="s">
        <v>160</v>
      </c>
      <c r="D150" s="71" t="s">
        <v>1364</v>
      </c>
      <c r="E150" s="71" t="s">
        <v>162</v>
      </c>
      <c r="F150" s="71" t="s">
        <v>1365</v>
      </c>
      <c r="G150" s="71">
        <v>17</v>
      </c>
      <c r="H150" s="71">
        <v>6</v>
      </c>
      <c r="I150" s="71">
        <v>102</v>
      </c>
      <c r="J150" s="71">
        <v>17</v>
      </c>
      <c r="K150" s="71">
        <v>3</v>
      </c>
      <c r="L150" s="71">
        <f t="shared" si="6"/>
        <v>51</v>
      </c>
      <c r="M150" s="294" t="s">
        <v>1366</v>
      </c>
    </row>
    <row r="151" ht="26.25" hidden="true" spans="1:13">
      <c r="A151" s="71" t="s">
        <v>165</v>
      </c>
      <c r="B151" s="71">
        <v>100</v>
      </c>
      <c r="C151" s="71" t="s">
        <v>160</v>
      </c>
      <c r="D151" s="71" t="s">
        <v>1367</v>
      </c>
      <c r="E151" s="71" t="s">
        <v>162</v>
      </c>
      <c r="F151" s="71" t="s">
        <v>1368</v>
      </c>
      <c r="G151" s="71">
        <v>28</v>
      </c>
      <c r="H151" s="71">
        <v>5</v>
      </c>
      <c r="I151" s="71">
        <v>140</v>
      </c>
      <c r="J151" s="71">
        <v>27</v>
      </c>
      <c r="K151" s="71">
        <v>2</v>
      </c>
      <c r="L151" s="71">
        <f t="shared" si="6"/>
        <v>54</v>
      </c>
      <c r="M151" s="294" t="s">
        <v>1369</v>
      </c>
    </row>
    <row r="152" spans="1:13">
      <c r="A152" s="71" t="s">
        <v>165</v>
      </c>
      <c r="B152" s="71">
        <v>101</v>
      </c>
      <c r="C152" s="71" t="s">
        <v>522</v>
      </c>
      <c r="D152" s="71" t="s">
        <v>1370</v>
      </c>
      <c r="E152" s="71" t="s">
        <v>1229</v>
      </c>
      <c r="F152" s="71" t="s">
        <v>1371</v>
      </c>
      <c r="G152" s="71">
        <v>30</v>
      </c>
      <c r="H152" s="71">
        <v>12</v>
      </c>
      <c r="I152" s="71">
        <v>360</v>
      </c>
      <c r="J152" s="71">
        <v>30</v>
      </c>
      <c r="K152" s="71">
        <v>4</v>
      </c>
      <c r="L152" s="71">
        <f t="shared" si="6"/>
        <v>120</v>
      </c>
      <c r="M152" s="294" t="s">
        <v>1246</v>
      </c>
    </row>
    <row r="153" hidden="true" spans="1:13">
      <c r="A153" s="71" t="s">
        <v>165</v>
      </c>
      <c r="B153" s="71">
        <v>102</v>
      </c>
      <c r="C153" s="71" t="s">
        <v>522</v>
      </c>
      <c r="D153" s="71" t="s">
        <v>1363</v>
      </c>
      <c r="E153" s="174" t="s">
        <v>1107</v>
      </c>
      <c r="F153" s="71" t="s">
        <v>1372</v>
      </c>
      <c r="G153" s="71">
        <v>33</v>
      </c>
      <c r="H153" s="71">
        <v>10</v>
      </c>
      <c r="I153" s="71">
        <v>330</v>
      </c>
      <c r="J153" s="71">
        <v>0</v>
      </c>
      <c r="K153" s="71">
        <v>0</v>
      </c>
      <c r="L153" s="71">
        <f t="shared" si="6"/>
        <v>0</v>
      </c>
      <c r="M153" s="294" t="s">
        <v>1373</v>
      </c>
    </row>
    <row r="154" spans="1:13">
      <c r="A154" s="71" t="s">
        <v>165</v>
      </c>
      <c r="B154" s="71">
        <v>103</v>
      </c>
      <c r="C154" s="71" t="s">
        <v>522</v>
      </c>
      <c r="D154" s="71" t="s">
        <v>1374</v>
      </c>
      <c r="E154" s="71" t="s">
        <v>841</v>
      </c>
      <c r="F154" s="71" t="s">
        <v>1375</v>
      </c>
      <c r="G154" s="71">
        <v>6</v>
      </c>
      <c r="H154" s="71">
        <v>10</v>
      </c>
      <c r="I154" s="71">
        <v>60</v>
      </c>
      <c r="J154" s="71">
        <v>6</v>
      </c>
      <c r="K154" s="71">
        <v>5</v>
      </c>
      <c r="L154" s="71">
        <f t="shared" si="6"/>
        <v>30</v>
      </c>
      <c r="M154" s="294" t="s">
        <v>1148</v>
      </c>
    </row>
    <row r="155" spans="1:13">
      <c r="A155" s="71" t="s">
        <v>165</v>
      </c>
      <c r="B155" s="71">
        <v>104</v>
      </c>
      <c r="C155" s="71" t="s">
        <v>1376</v>
      </c>
      <c r="D155" s="71" t="s">
        <v>1377</v>
      </c>
      <c r="E155" s="71" t="s">
        <v>142</v>
      </c>
      <c r="F155" s="71" t="s">
        <v>1378</v>
      </c>
      <c r="G155" s="71">
        <v>34</v>
      </c>
      <c r="H155" s="71">
        <v>6</v>
      </c>
      <c r="I155" s="71">
        <v>204</v>
      </c>
      <c r="J155" s="71">
        <v>34</v>
      </c>
      <c r="K155" s="71">
        <v>4</v>
      </c>
      <c r="L155" s="71">
        <f t="shared" si="6"/>
        <v>136</v>
      </c>
      <c r="M155" s="294" t="s">
        <v>1092</v>
      </c>
    </row>
    <row r="156" spans="1:13">
      <c r="A156" s="71" t="s">
        <v>165</v>
      </c>
      <c r="B156" s="71">
        <v>105</v>
      </c>
      <c r="C156" s="71" t="s">
        <v>522</v>
      </c>
      <c r="D156" s="71" t="s">
        <v>1379</v>
      </c>
      <c r="E156" s="71" t="s">
        <v>162</v>
      </c>
      <c r="F156" s="71" t="s">
        <v>1380</v>
      </c>
      <c r="G156" s="71">
        <v>35</v>
      </c>
      <c r="H156" s="71">
        <v>8</v>
      </c>
      <c r="I156" s="71">
        <v>280</v>
      </c>
      <c r="J156" s="71">
        <v>16</v>
      </c>
      <c r="K156" s="71">
        <v>4</v>
      </c>
      <c r="L156" s="71">
        <f t="shared" si="6"/>
        <v>64</v>
      </c>
      <c r="M156" s="294" t="s">
        <v>1381</v>
      </c>
    </row>
    <row r="157" spans="1:13">
      <c r="A157" s="71" t="s">
        <v>165</v>
      </c>
      <c r="B157" s="71">
        <v>106</v>
      </c>
      <c r="C157" s="71" t="s">
        <v>522</v>
      </c>
      <c r="D157" s="71" t="s">
        <v>1382</v>
      </c>
      <c r="E157" s="71" t="s">
        <v>1206</v>
      </c>
      <c r="F157" s="71" t="s">
        <v>1383</v>
      </c>
      <c r="G157" s="71">
        <v>13</v>
      </c>
      <c r="H157" s="71">
        <v>10</v>
      </c>
      <c r="I157" s="71">
        <v>130</v>
      </c>
      <c r="J157" s="71">
        <v>13</v>
      </c>
      <c r="K157" s="71">
        <v>4</v>
      </c>
      <c r="L157" s="71">
        <f t="shared" si="6"/>
        <v>52</v>
      </c>
      <c r="M157" s="294" t="s">
        <v>1384</v>
      </c>
    </row>
    <row r="158" hidden="true" spans="1:13">
      <c r="A158" s="71" t="s">
        <v>165</v>
      </c>
      <c r="B158" s="71">
        <v>107</v>
      </c>
      <c r="C158" s="71" t="s">
        <v>522</v>
      </c>
      <c r="D158" s="71" t="s">
        <v>1385</v>
      </c>
      <c r="E158" s="71" t="s">
        <v>1107</v>
      </c>
      <c r="F158" s="71" t="s">
        <v>1386</v>
      </c>
      <c r="G158" s="71">
        <v>15</v>
      </c>
      <c r="H158" s="71">
        <v>8</v>
      </c>
      <c r="I158" s="71">
        <v>120</v>
      </c>
      <c r="J158" s="71">
        <v>0</v>
      </c>
      <c r="K158" s="71">
        <v>0</v>
      </c>
      <c r="L158" s="71">
        <f t="shared" si="6"/>
        <v>0</v>
      </c>
      <c r="M158" s="294" t="s">
        <v>1387</v>
      </c>
    </row>
    <row r="159" spans="1:13">
      <c r="A159" s="71" t="s">
        <v>165</v>
      </c>
      <c r="B159" s="71">
        <v>108</v>
      </c>
      <c r="C159" s="71" t="s">
        <v>522</v>
      </c>
      <c r="D159" s="71" t="s">
        <v>1388</v>
      </c>
      <c r="E159" s="71" t="s">
        <v>162</v>
      </c>
      <c r="F159" s="71" t="s">
        <v>1389</v>
      </c>
      <c r="G159" s="71">
        <v>16</v>
      </c>
      <c r="H159" s="71">
        <v>8</v>
      </c>
      <c r="I159" s="71">
        <v>128</v>
      </c>
      <c r="J159" s="71">
        <v>16</v>
      </c>
      <c r="K159" s="71">
        <v>5</v>
      </c>
      <c r="L159" s="71">
        <f t="shared" si="6"/>
        <v>80</v>
      </c>
      <c r="M159" s="294" t="s">
        <v>1362</v>
      </c>
    </row>
    <row r="160" spans="1:13">
      <c r="A160" s="71" t="s">
        <v>165</v>
      </c>
      <c r="B160" s="71">
        <v>109</v>
      </c>
      <c r="C160" s="71" t="s">
        <v>522</v>
      </c>
      <c r="D160" s="71" t="s">
        <v>1390</v>
      </c>
      <c r="E160" s="71" t="s">
        <v>162</v>
      </c>
      <c r="F160" s="71" t="s">
        <v>1391</v>
      </c>
      <c r="G160" s="71">
        <v>2</v>
      </c>
      <c r="H160" s="71">
        <v>8</v>
      </c>
      <c r="I160" s="71">
        <v>16</v>
      </c>
      <c r="J160" s="71">
        <v>2</v>
      </c>
      <c r="K160" s="71">
        <v>4</v>
      </c>
      <c r="L160" s="71">
        <f t="shared" si="6"/>
        <v>8</v>
      </c>
      <c r="M160" s="294" t="s">
        <v>1117</v>
      </c>
    </row>
    <row r="161" hidden="true" spans="1:13">
      <c r="A161" s="71" t="s">
        <v>165</v>
      </c>
      <c r="B161" s="71">
        <v>110</v>
      </c>
      <c r="C161" s="71" t="s">
        <v>522</v>
      </c>
      <c r="D161" s="71" t="s">
        <v>1392</v>
      </c>
      <c r="E161" s="71" t="s">
        <v>364</v>
      </c>
      <c r="F161" s="71" t="s">
        <v>1393</v>
      </c>
      <c r="G161" s="71">
        <v>5</v>
      </c>
      <c r="H161" s="71">
        <v>6</v>
      </c>
      <c r="I161" s="71">
        <v>30</v>
      </c>
      <c r="J161" s="71">
        <v>5</v>
      </c>
      <c r="K161" s="71">
        <v>2</v>
      </c>
      <c r="L161" s="71">
        <f t="shared" si="6"/>
        <v>10</v>
      </c>
      <c r="M161" s="294" t="s">
        <v>1394</v>
      </c>
    </row>
    <row r="162" spans="1:13">
      <c r="A162" s="71" t="s">
        <v>165</v>
      </c>
      <c r="B162" s="71">
        <v>111</v>
      </c>
      <c r="C162" s="71" t="s">
        <v>522</v>
      </c>
      <c r="D162" s="71" t="s">
        <v>1395</v>
      </c>
      <c r="E162" s="71" t="s">
        <v>171</v>
      </c>
      <c r="F162" s="71" t="s">
        <v>241</v>
      </c>
      <c r="G162" s="71">
        <v>16</v>
      </c>
      <c r="H162" s="71">
        <v>8</v>
      </c>
      <c r="I162" s="71">
        <v>128</v>
      </c>
      <c r="J162" s="71">
        <v>16</v>
      </c>
      <c r="K162" s="71">
        <v>4</v>
      </c>
      <c r="L162" s="71">
        <f t="shared" si="6"/>
        <v>64</v>
      </c>
      <c r="M162" s="294" t="s">
        <v>1117</v>
      </c>
    </row>
    <row r="163" spans="1:13">
      <c r="A163" s="71" t="s">
        <v>165</v>
      </c>
      <c r="B163" s="71">
        <v>112</v>
      </c>
      <c r="C163" s="71" t="s">
        <v>522</v>
      </c>
      <c r="D163" s="71" t="s">
        <v>1396</v>
      </c>
      <c r="E163" s="71" t="s">
        <v>162</v>
      </c>
      <c r="F163" s="71" t="s">
        <v>1397</v>
      </c>
      <c r="G163" s="71">
        <v>17</v>
      </c>
      <c r="H163" s="71">
        <v>11</v>
      </c>
      <c r="I163" s="71">
        <v>187</v>
      </c>
      <c r="J163" s="71">
        <v>17</v>
      </c>
      <c r="K163" s="71">
        <v>4</v>
      </c>
      <c r="L163" s="71">
        <f t="shared" si="6"/>
        <v>68</v>
      </c>
      <c r="M163" s="294" t="s">
        <v>1249</v>
      </c>
    </row>
    <row r="164" spans="1:13">
      <c r="A164" s="71" t="s">
        <v>165</v>
      </c>
      <c r="B164" s="71">
        <v>113</v>
      </c>
      <c r="C164" s="71" t="s">
        <v>233</v>
      </c>
      <c r="D164" s="71" t="s">
        <v>1398</v>
      </c>
      <c r="E164" s="71" t="s">
        <v>171</v>
      </c>
      <c r="F164" s="71" t="s">
        <v>1399</v>
      </c>
      <c r="G164" s="71">
        <v>34</v>
      </c>
      <c r="H164" s="71">
        <v>9</v>
      </c>
      <c r="I164" s="71">
        <v>306</v>
      </c>
      <c r="J164" s="71">
        <v>34</v>
      </c>
      <c r="K164" s="71">
        <v>5</v>
      </c>
      <c r="L164" s="71">
        <f t="shared" si="6"/>
        <v>170</v>
      </c>
      <c r="M164" s="294" t="s">
        <v>1117</v>
      </c>
    </row>
    <row r="165" spans="1:13">
      <c r="A165" s="71" t="s">
        <v>165</v>
      </c>
      <c r="B165" s="71">
        <v>114</v>
      </c>
      <c r="C165" s="71" t="s">
        <v>157</v>
      </c>
      <c r="D165" s="71" t="s">
        <v>1400</v>
      </c>
      <c r="E165" s="71" t="s">
        <v>364</v>
      </c>
      <c r="F165" s="71" t="s">
        <v>1401</v>
      </c>
      <c r="G165" s="71">
        <v>11</v>
      </c>
      <c r="H165" s="71">
        <v>5</v>
      </c>
      <c r="I165" s="71">
        <v>55</v>
      </c>
      <c r="J165" s="71">
        <v>11</v>
      </c>
      <c r="K165" s="71">
        <v>4</v>
      </c>
      <c r="L165" s="71">
        <f t="shared" si="6"/>
        <v>44</v>
      </c>
      <c r="M165" s="294" t="s">
        <v>1089</v>
      </c>
    </row>
    <row r="166" hidden="true" spans="1:13">
      <c r="A166" s="71" t="s">
        <v>165</v>
      </c>
      <c r="B166" s="71">
        <v>115</v>
      </c>
      <c r="C166" s="71" t="s">
        <v>290</v>
      </c>
      <c r="D166" s="71" t="s">
        <v>1402</v>
      </c>
      <c r="E166" s="71" t="s">
        <v>162</v>
      </c>
      <c r="F166" s="71" t="s">
        <v>1403</v>
      </c>
      <c r="G166" s="71">
        <v>22</v>
      </c>
      <c r="H166" s="71">
        <v>7</v>
      </c>
      <c r="I166" s="71">
        <v>154</v>
      </c>
      <c r="J166" s="71">
        <v>22</v>
      </c>
      <c r="K166" s="71">
        <v>3</v>
      </c>
      <c r="L166" s="71">
        <f t="shared" si="6"/>
        <v>66</v>
      </c>
      <c r="M166" s="294" t="s">
        <v>1404</v>
      </c>
    </row>
    <row r="167" hidden="true" spans="1:13">
      <c r="A167" s="71" t="s">
        <v>165</v>
      </c>
      <c r="B167" s="71">
        <v>116</v>
      </c>
      <c r="C167" s="71" t="s">
        <v>290</v>
      </c>
      <c r="D167" s="71" t="s">
        <v>1405</v>
      </c>
      <c r="E167" s="71" t="s">
        <v>162</v>
      </c>
      <c r="F167" s="71" t="s">
        <v>1406</v>
      </c>
      <c r="G167" s="71">
        <v>20</v>
      </c>
      <c r="H167" s="71">
        <v>7</v>
      </c>
      <c r="I167" s="71">
        <v>140</v>
      </c>
      <c r="J167" s="71">
        <v>20</v>
      </c>
      <c r="K167" s="71">
        <v>3</v>
      </c>
      <c r="L167" s="71">
        <f t="shared" si="6"/>
        <v>60</v>
      </c>
      <c r="M167" s="294" t="s">
        <v>1407</v>
      </c>
    </row>
    <row r="168" spans="1:13">
      <c r="A168" s="71" t="s">
        <v>165</v>
      </c>
      <c r="B168" s="71">
        <v>117</v>
      </c>
      <c r="C168" s="71" t="s">
        <v>290</v>
      </c>
      <c r="D168" s="71" t="s">
        <v>1408</v>
      </c>
      <c r="E168" s="71" t="s">
        <v>162</v>
      </c>
      <c r="F168" s="71" t="s">
        <v>329</v>
      </c>
      <c r="G168" s="71">
        <v>20</v>
      </c>
      <c r="H168" s="71">
        <v>7</v>
      </c>
      <c r="I168" s="71">
        <v>140</v>
      </c>
      <c r="J168" s="71">
        <v>20</v>
      </c>
      <c r="K168" s="71">
        <v>4</v>
      </c>
      <c r="L168" s="71">
        <f t="shared" si="6"/>
        <v>80</v>
      </c>
      <c r="M168" s="294" t="s">
        <v>1409</v>
      </c>
    </row>
    <row r="169" hidden="true" spans="1:13">
      <c r="A169" s="71" t="s">
        <v>165</v>
      </c>
      <c r="B169" s="71">
        <v>118</v>
      </c>
      <c r="C169" s="71" t="s">
        <v>290</v>
      </c>
      <c r="D169" s="71" t="s">
        <v>1410</v>
      </c>
      <c r="E169" s="71" t="s">
        <v>162</v>
      </c>
      <c r="F169" s="71" t="s">
        <v>329</v>
      </c>
      <c r="G169" s="71">
        <v>21</v>
      </c>
      <c r="H169" s="71">
        <v>7</v>
      </c>
      <c r="I169" s="71">
        <v>147</v>
      </c>
      <c r="J169" s="71">
        <v>21</v>
      </c>
      <c r="K169" s="71">
        <v>3</v>
      </c>
      <c r="L169" s="71">
        <f t="shared" si="6"/>
        <v>63</v>
      </c>
      <c r="M169" s="294" t="s">
        <v>1411</v>
      </c>
    </row>
    <row r="170" spans="1:13">
      <c r="A170" s="71" t="s">
        <v>165</v>
      </c>
      <c r="B170" s="71">
        <v>119</v>
      </c>
      <c r="C170" s="71" t="s">
        <v>290</v>
      </c>
      <c r="D170" s="71" t="s">
        <v>1412</v>
      </c>
      <c r="E170" s="71" t="s">
        <v>162</v>
      </c>
      <c r="F170" s="71" t="s">
        <v>1413</v>
      </c>
      <c r="G170" s="71">
        <v>20</v>
      </c>
      <c r="H170" s="71">
        <v>7</v>
      </c>
      <c r="I170" s="71">
        <v>140</v>
      </c>
      <c r="J170" s="71">
        <v>20</v>
      </c>
      <c r="K170" s="71">
        <v>4</v>
      </c>
      <c r="L170" s="71">
        <f t="shared" si="6"/>
        <v>80</v>
      </c>
      <c r="M170" s="294" t="s">
        <v>1414</v>
      </c>
    </row>
    <row r="171" spans="1:13">
      <c r="A171" s="71" t="s">
        <v>165</v>
      </c>
      <c r="B171" s="71">
        <v>120</v>
      </c>
      <c r="C171" s="71" t="s">
        <v>290</v>
      </c>
      <c r="D171" s="71" t="s">
        <v>1415</v>
      </c>
      <c r="E171" s="71" t="s">
        <v>162</v>
      </c>
      <c r="F171" s="71" t="s">
        <v>1416</v>
      </c>
      <c r="G171" s="71">
        <v>17</v>
      </c>
      <c r="H171" s="71">
        <v>7</v>
      </c>
      <c r="I171" s="71">
        <v>119</v>
      </c>
      <c r="J171" s="71">
        <v>17</v>
      </c>
      <c r="K171" s="71">
        <v>4</v>
      </c>
      <c r="L171" s="71">
        <f t="shared" si="6"/>
        <v>68</v>
      </c>
      <c r="M171" s="294" t="s">
        <v>1104</v>
      </c>
    </row>
    <row r="172" spans="1:13">
      <c r="A172" s="71" t="s">
        <v>165</v>
      </c>
      <c r="B172" s="71">
        <v>121</v>
      </c>
      <c r="C172" s="71" t="s">
        <v>290</v>
      </c>
      <c r="D172" s="71" t="s">
        <v>1417</v>
      </c>
      <c r="E172" s="71" t="s">
        <v>162</v>
      </c>
      <c r="F172" s="71" t="s">
        <v>1418</v>
      </c>
      <c r="G172" s="71">
        <v>25</v>
      </c>
      <c r="H172" s="71">
        <v>7</v>
      </c>
      <c r="I172" s="71">
        <v>175</v>
      </c>
      <c r="J172" s="71">
        <v>24</v>
      </c>
      <c r="K172" s="71">
        <v>4</v>
      </c>
      <c r="L172" s="71">
        <f t="shared" si="6"/>
        <v>96</v>
      </c>
      <c r="M172" s="294" t="s">
        <v>1419</v>
      </c>
    </row>
    <row r="173" spans="1:13">
      <c r="A173" s="71" t="s">
        <v>165</v>
      </c>
      <c r="B173" s="71">
        <v>122</v>
      </c>
      <c r="C173" s="71" t="s">
        <v>290</v>
      </c>
      <c r="D173" s="71" t="s">
        <v>1420</v>
      </c>
      <c r="E173" s="71" t="s">
        <v>162</v>
      </c>
      <c r="F173" s="71" t="s">
        <v>285</v>
      </c>
      <c r="G173" s="71">
        <v>28</v>
      </c>
      <c r="H173" s="71">
        <v>7</v>
      </c>
      <c r="I173" s="71">
        <v>196</v>
      </c>
      <c r="J173" s="71">
        <v>28</v>
      </c>
      <c r="K173" s="71">
        <v>4</v>
      </c>
      <c r="L173" s="71">
        <f t="shared" si="6"/>
        <v>112</v>
      </c>
      <c r="M173" s="294" t="s">
        <v>1104</v>
      </c>
    </row>
    <row r="174" spans="1:13">
      <c r="A174" s="71" t="s">
        <v>165</v>
      </c>
      <c r="B174" s="71">
        <v>123</v>
      </c>
      <c r="C174" s="71" t="s">
        <v>290</v>
      </c>
      <c r="D174" s="71" t="s">
        <v>1421</v>
      </c>
      <c r="E174" s="71" t="s">
        <v>162</v>
      </c>
      <c r="F174" s="71" t="s">
        <v>285</v>
      </c>
      <c r="G174" s="71">
        <v>21</v>
      </c>
      <c r="H174" s="71">
        <v>7</v>
      </c>
      <c r="I174" s="71">
        <v>147</v>
      </c>
      <c r="J174" s="71">
        <v>21</v>
      </c>
      <c r="K174" s="71">
        <v>4</v>
      </c>
      <c r="L174" s="71">
        <f t="shared" si="6"/>
        <v>84</v>
      </c>
      <c r="M174" s="294" t="s">
        <v>1104</v>
      </c>
    </row>
    <row r="175" spans="1:13">
      <c r="A175" s="71" t="s">
        <v>165</v>
      </c>
      <c r="B175" s="71">
        <v>124</v>
      </c>
      <c r="C175" s="71" t="s">
        <v>290</v>
      </c>
      <c r="D175" s="71" t="s">
        <v>1422</v>
      </c>
      <c r="E175" s="71" t="s">
        <v>162</v>
      </c>
      <c r="F175" s="71" t="s">
        <v>1423</v>
      </c>
      <c r="G175" s="71">
        <v>22</v>
      </c>
      <c r="H175" s="71">
        <v>7</v>
      </c>
      <c r="I175" s="71">
        <v>154</v>
      </c>
      <c r="J175" s="71">
        <v>22</v>
      </c>
      <c r="K175" s="71">
        <v>4</v>
      </c>
      <c r="L175" s="71">
        <f t="shared" si="6"/>
        <v>88</v>
      </c>
      <c r="M175" s="294" t="s">
        <v>1104</v>
      </c>
    </row>
    <row r="176" spans="1:13">
      <c r="A176" s="71" t="s">
        <v>165</v>
      </c>
      <c r="B176" s="71">
        <v>125</v>
      </c>
      <c r="C176" s="71" t="s">
        <v>290</v>
      </c>
      <c r="D176" s="71" t="s">
        <v>1424</v>
      </c>
      <c r="E176" s="71" t="s">
        <v>162</v>
      </c>
      <c r="F176" s="71" t="s">
        <v>1423</v>
      </c>
      <c r="G176" s="71">
        <v>20</v>
      </c>
      <c r="H176" s="71">
        <v>7</v>
      </c>
      <c r="I176" s="71">
        <v>140</v>
      </c>
      <c r="J176" s="71">
        <v>19</v>
      </c>
      <c r="K176" s="71">
        <v>4</v>
      </c>
      <c r="L176" s="71">
        <f t="shared" si="6"/>
        <v>76</v>
      </c>
      <c r="M176" s="294" t="s">
        <v>1419</v>
      </c>
    </row>
    <row r="177" spans="1:13">
      <c r="A177" s="71" t="s">
        <v>165</v>
      </c>
      <c r="B177" s="71">
        <v>126</v>
      </c>
      <c r="C177" s="71" t="s">
        <v>290</v>
      </c>
      <c r="D177" s="71" t="s">
        <v>1425</v>
      </c>
      <c r="E177" s="71" t="s">
        <v>162</v>
      </c>
      <c r="F177" s="71" t="s">
        <v>1426</v>
      </c>
      <c r="G177" s="71">
        <v>21</v>
      </c>
      <c r="H177" s="71">
        <v>7</v>
      </c>
      <c r="I177" s="71">
        <v>147</v>
      </c>
      <c r="J177" s="71">
        <v>21</v>
      </c>
      <c r="K177" s="71">
        <v>4</v>
      </c>
      <c r="L177" s="71">
        <f t="shared" si="6"/>
        <v>84</v>
      </c>
      <c r="M177" s="294" t="s">
        <v>1104</v>
      </c>
    </row>
    <row r="178" spans="1:13">
      <c r="A178" s="71" t="s">
        <v>165</v>
      </c>
      <c r="B178" s="71">
        <v>127</v>
      </c>
      <c r="C178" s="71" t="s">
        <v>290</v>
      </c>
      <c r="D178" s="71" t="s">
        <v>1427</v>
      </c>
      <c r="E178" s="71" t="s">
        <v>162</v>
      </c>
      <c r="F178" s="71" t="s">
        <v>294</v>
      </c>
      <c r="G178" s="71">
        <v>15</v>
      </c>
      <c r="H178" s="71">
        <v>7</v>
      </c>
      <c r="I178" s="71">
        <v>105</v>
      </c>
      <c r="J178" s="71">
        <v>15</v>
      </c>
      <c r="K178" s="71">
        <v>4</v>
      </c>
      <c r="L178" s="71">
        <f t="shared" si="6"/>
        <v>60</v>
      </c>
      <c r="M178" s="294" t="s">
        <v>1104</v>
      </c>
    </row>
    <row r="179" spans="1:13">
      <c r="A179" s="71" t="s">
        <v>165</v>
      </c>
      <c r="B179" s="71">
        <v>128</v>
      </c>
      <c r="C179" s="71" t="s">
        <v>290</v>
      </c>
      <c r="D179" s="71" t="s">
        <v>1428</v>
      </c>
      <c r="E179" s="71" t="s">
        <v>162</v>
      </c>
      <c r="F179" s="71" t="s">
        <v>1429</v>
      </c>
      <c r="G179" s="71">
        <v>20</v>
      </c>
      <c r="H179" s="71">
        <v>7</v>
      </c>
      <c r="I179" s="71">
        <v>140</v>
      </c>
      <c r="J179" s="71">
        <v>20</v>
      </c>
      <c r="K179" s="71">
        <v>4</v>
      </c>
      <c r="L179" s="71">
        <f t="shared" si="6"/>
        <v>80</v>
      </c>
      <c r="M179" s="294" t="s">
        <v>1104</v>
      </c>
    </row>
    <row r="180" spans="1:13">
      <c r="A180" s="71" t="s">
        <v>165</v>
      </c>
      <c r="B180" s="71">
        <v>129</v>
      </c>
      <c r="C180" s="71" t="s">
        <v>290</v>
      </c>
      <c r="D180" s="71" t="s">
        <v>1430</v>
      </c>
      <c r="E180" s="71" t="s">
        <v>171</v>
      </c>
      <c r="F180" s="71" t="s">
        <v>1429</v>
      </c>
      <c r="G180" s="71">
        <v>23</v>
      </c>
      <c r="H180" s="71">
        <v>6</v>
      </c>
      <c r="I180" s="71">
        <v>138</v>
      </c>
      <c r="J180" s="71">
        <v>23</v>
      </c>
      <c r="K180" s="71">
        <v>4</v>
      </c>
      <c r="L180" s="71">
        <f t="shared" si="6"/>
        <v>92</v>
      </c>
      <c r="M180" s="294" t="s">
        <v>1092</v>
      </c>
    </row>
    <row r="181" spans="1:13">
      <c r="A181" s="71" t="s">
        <v>165</v>
      </c>
      <c r="B181" s="71">
        <v>130</v>
      </c>
      <c r="C181" s="71" t="s">
        <v>290</v>
      </c>
      <c r="D181" s="71" t="s">
        <v>1431</v>
      </c>
      <c r="E181" s="71" t="s">
        <v>162</v>
      </c>
      <c r="F181" s="71" t="s">
        <v>1432</v>
      </c>
      <c r="G181" s="71">
        <v>18</v>
      </c>
      <c r="H181" s="71">
        <v>7</v>
      </c>
      <c r="I181" s="71">
        <v>126</v>
      </c>
      <c r="J181" s="71">
        <v>17</v>
      </c>
      <c r="K181" s="71">
        <v>5</v>
      </c>
      <c r="L181" s="71">
        <f t="shared" si="6"/>
        <v>85</v>
      </c>
      <c r="M181" s="223" t="s">
        <v>1433</v>
      </c>
    </row>
    <row r="182" hidden="true" spans="1:13">
      <c r="A182" s="71"/>
      <c r="B182" s="71"/>
      <c r="C182" s="71"/>
      <c r="D182" s="71"/>
      <c r="E182" s="71"/>
      <c r="F182" s="71"/>
      <c r="G182" s="71"/>
      <c r="H182" s="71"/>
      <c r="I182" s="71"/>
      <c r="J182" s="71">
        <v>1</v>
      </c>
      <c r="K182" s="71">
        <v>2</v>
      </c>
      <c r="L182" s="71">
        <v>2</v>
      </c>
      <c r="M182" s="223"/>
    </row>
    <row r="183" hidden="true" spans="1:13">
      <c r="A183" s="71" t="s">
        <v>165</v>
      </c>
      <c r="B183" s="71">
        <v>131</v>
      </c>
      <c r="C183" s="71" t="s">
        <v>290</v>
      </c>
      <c r="D183" s="71" t="s">
        <v>1434</v>
      </c>
      <c r="E183" s="71" t="s">
        <v>162</v>
      </c>
      <c r="F183" s="71" t="s">
        <v>296</v>
      </c>
      <c r="G183" s="71">
        <v>15</v>
      </c>
      <c r="H183" s="71">
        <v>7</v>
      </c>
      <c r="I183" s="71">
        <v>105</v>
      </c>
      <c r="J183" s="71">
        <v>15</v>
      </c>
      <c r="K183" s="71">
        <v>2</v>
      </c>
      <c r="L183" s="71">
        <f>J183*K183</f>
        <v>30</v>
      </c>
      <c r="M183" s="294" t="s">
        <v>1435</v>
      </c>
    </row>
    <row r="184" spans="1:13">
      <c r="A184" s="71" t="s">
        <v>165</v>
      </c>
      <c r="B184" s="71">
        <v>132</v>
      </c>
      <c r="C184" s="71" t="s">
        <v>290</v>
      </c>
      <c r="D184" s="71" t="s">
        <v>1436</v>
      </c>
      <c r="E184" s="71" t="s">
        <v>162</v>
      </c>
      <c r="F184" s="71" t="s">
        <v>1437</v>
      </c>
      <c r="G184" s="71">
        <v>17</v>
      </c>
      <c r="H184" s="71">
        <v>7</v>
      </c>
      <c r="I184" s="71">
        <v>119</v>
      </c>
      <c r="J184" s="71">
        <v>16</v>
      </c>
      <c r="K184" s="71">
        <v>4</v>
      </c>
      <c r="L184" s="71">
        <v>64</v>
      </c>
      <c r="M184" s="223" t="s">
        <v>1438</v>
      </c>
    </row>
    <row r="185" spans="1:13">
      <c r="A185" s="71" t="s">
        <v>165</v>
      </c>
      <c r="B185" s="71">
        <v>133</v>
      </c>
      <c r="C185" s="71" t="s">
        <v>290</v>
      </c>
      <c r="D185" s="71" t="s">
        <v>1439</v>
      </c>
      <c r="E185" s="71" t="s">
        <v>162</v>
      </c>
      <c r="F185" s="71" t="s">
        <v>1440</v>
      </c>
      <c r="G185" s="71">
        <v>20</v>
      </c>
      <c r="H185" s="71">
        <v>8</v>
      </c>
      <c r="I185" s="71">
        <v>160</v>
      </c>
      <c r="J185" s="71">
        <v>16</v>
      </c>
      <c r="K185" s="71">
        <v>4</v>
      </c>
      <c r="L185" s="71">
        <f>J185*K185</f>
        <v>64</v>
      </c>
      <c r="M185" s="223" t="s">
        <v>1441</v>
      </c>
    </row>
    <row r="186" hidden="true" spans="1:13">
      <c r="A186" s="71"/>
      <c r="B186" s="71"/>
      <c r="C186" s="71"/>
      <c r="D186" s="71"/>
      <c r="E186" s="71"/>
      <c r="F186" s="71"/>
      <c r="G186" s="71"/>
      <c r="H186" s="71"/>
      <c r="I186" s="71"/>
      <c r="J186" s="71">
        <v>4</v>
      </c>
      <c r="K186" s="71">
        <v>2</v>
      </c>
      <c r="L186" s="71">
        <v>8</v>
      </c>
      <c r="M186" s="223"/>
    </row>
    <row r="187" spans="1:13">
      <c r="A187" s="71" t="s">
        <v>165</v>
      </c>
      <c r="B187" s="71">
        <v>134</v>
      </c>
      <c r="C187" s="71" t="s">
        <v>290</v>
      </c>
      <c r="D187" s="71" t="s">
        <v>1442</v>
      </c>
      <c r="E187" s="71" t="s">
        <v>162</v>
      </c>
      <c r="F187" s="71" t="s">
        <v>298</v>
      </c>
      <c r="G187" s="71">
        <v>22</v>
      </c>
      <c r="H187" s="71">
        <v>7</v>
      </c>
      <c r="I187" s="71">
        <v>154</v>
      </c>
      <c r="J187" s="71">
        <v>22</v>
      </c>
      <c r="K187" s="71">
        <v>5</v>
      </c>
      <c r="L187" s="71">
        <f t="shared" ref="L187:L191" si="7">J187*K187</f>
        <v>110</v>
      </c>
      <c r="M187" s="294" t="s">
        <v>1092</v>
      </c>
    </row>
    <row r="188" spans="1:13">
      <c r="A188" s="71" t="s">
        <v>165</v>
      </c>
      <c r="B188" s="71">
        <v>135</v>
      </c>
      <c r="C188" s="71" t="s">
        <v>290</v>
      </c>
      <c r="D188" s="71" t="s">
        <v>1443</v>
      </c>
      <c r="E188" s="71" t="s">
        <v>162</v>
      </c>
      <c r="F188" s="71" t="s">
        <v>1444</v>
      </c>
      <c r="G188" s="71">
        <v>20</v>
      </c>
      <c r="H188" s="71">
        <v>7</v>
      </c>
      <c r="I188" s="71">
        <v>140</v>
      </c>
      <c r="J188" s="71">
        <v>17</v>
      </c>
      <c r="K188" s="71">
        <v>4</v>
      </c>
      <c r="L188" s="71">
        <f t="shared" si="7"/>
        <v>68</v>
      </c>
      <c r="M188" s="294" t="s">
        <v>1445</v>
      </c>
    </row>
    <row r="189" spans="1:13">
      <c r="A189" s="71" t="s">
        <v>165</v>
      </c>
      <c r="B189" s="71">
        <v>136</v>
      </c>
      <c r="C189" s="71" t="s">
        <v>290</v>
      </c>
      <c r="D189" s="71" t="s">
        <v>1446</v>
      </c>
      <c r="E189" s="71" t="s">
        <v>162</v>
      </c>
      <c r="F189" s="71" t="s">
        <v>1447</v>
      </c>
      <c r="G189" s="71">
        <v>20</v>
      </c>
      <c r="H189" s="71">
        <v>7</v>
      </c>
      <c r="I189" s="71">
        <v>140</v>
      </c>
      <c r="J189" s="71">
        <v>20</v>
      </c>
      <c r="K189" s="71">
        <v>4</v>
      </c>
      <c r="L189" s="71">
        <f t="shared" si="7"/>
        <v>80</v>
      </c>
      <c r="M189" s="294" t="s">
        <v>1104</v>
      </c>
    </row>
    <row r="190" spans="1:13">
      <c r="A190" s="71" t="s">
        <v>165</v>
      </c>
      <c r="B190" s="71">
        <v>137</v>
      </c>
      <c r="C190" s="71" t="s">
        <v>290</v>
      </c>
      <c r="D190" s="71" t="s">
        <v>1448</v>
      </c>
      <c r="E190" s="71" t="s">
        <v>162</v>
      </c>
      <c r="F190" s="71" t="s">
        <v>1449</v>
      </c>
      <c r="G190" s="71">
        <v>22</v>
      </c>
      <c r="H190" s="71">
        <v>7</v>
      </c>
      <c r="I190" s="71">
        <v>154</v>
      </c>
      <c r="J190" s="71">
        <v>15</v>
      </c>
      <c r="K190" s="71">
        <v>4</v>
      </c>
      <c r="L190" s="71">
        <f t="shared" si="7"/>
        <v>60</v>
      </c>
      <c r="M190" s="294" t="s">
        <v>1450</v>
      </c>
    </row>
    <row r="191" spans="1:13">
      <c r="A191" s="71" t="s">
        <v>165</v>
      </c>
      <c r="B191" s="71">
        <v>138</v>
      </c>
      <c r="C191" s="71" t="s">
        <v>290</v>
      </c>
      <c r="D191" s="71" t="s">
        <v>1451</v>
      </c>
      <c r="E191" s="71" t="s">
        <v>162</v>
      </c>
      <c r="F191" s="71" t="s">
        <v>1452</v>
      </c>
      <c r="G191" s="71">
        <v>21</v>
      </c>
      <c r="H191" s="71">
        <v>7</v>
      </c>
      <c r="I191" s="71">
        <v>147</v>
      </c>
      <c r="J191" s="71">
        <v>11</v>
      </c>
      <c r="K191" s="71">
        <v>4</v>
      </c>
      <c r="L191" s="71">
        <f t="shared" si="7"/>
        <v>44</v>
      </c>
      <c r="M191" s="294" t="s">
        <v>1453</v>
      </c>
    </row>
    <row r="192" hidden="true" spans="1:13">
      <c r="A192" s="71"/>
      <c r="B192" s="71"/>
      <c r="C192" s="71"/>
      <c r="D192" s="71"/>
      <c r="E192" s="71"/>
      <c r="F192" s="71"/>
      <c r="G192" s="71"/>
      <c r="H192" s="71"/>
      <c r="I192" s="71"/>
      <c r="J192" s="71">
        <v>10</v>
      </c>
      <c r="K192" s="71">
        <v>2</v>
      </c>
      <c r="L192" s="71">
        <v>20</v>
      </c>
      <c r="M192" s="294"/>
    </row>
    <row r="193" spans="1:13">
      <c r="A193" s="71" t="s">
        <v>165</v>
      </c>
      <c r="B193" s="71">
        <v>139</v>
      </c>
      <c r="C193" s="71" t="s">
        <v>290</v>
      </c>
      <c r="D193" s="71" t="s">
        <v>1454</v>
      </c>
      <c r="E193" s="71" t="s">
        <v>162</v>
      </c>
      <c r="F193" s="71" t="s">
        <v>1455</v>
      </c>
      <c r="G193" s="71">
        <v>24</v>
      </c>
      <c r="H193" s="71">
        <v>6</v>
      </c>
      <c r="I193" s="71">
        <v>144</v>
      </c>
      <c r="J193" s="71">
        <v>24</v>
      </c>
      <c r="K193" s="71">
        <v>4</v>
      </c>
      <c r="L193" s="71">
        <f t="shared" ref="L193:L202" si="8">J193*K193</f>
        <v>96</v>
      </c>
      <c r="M193" s="294" t="s">
        <v>1092</v>
      </c>
    </row>
    <row r="194" spans="1:13">
      <c r="A194" s="71" t="s">
        <v>165</v>
      </c>
      <c r="B194" s="71">
        <v>140</v>
      </c>
      <c r="C194" s="71" t="s">
        <v>290</v>
      </c>
      <c r="D194" s="71" t="s">
        <v>1456</v>
      </c>
      <c r="E194" s="71" t="s">
        <v>162</v>
      </c>
      <c r="F194" s="71" t="s">
        <v>1457</v>
      </c>
      <c r="G194" s="71">
        <v>21</v>
      </c>
      <c r="H194" s="71">
        <v>7</v>
      </c>
      <c r="I194" s="71">
        <v>147</v>
      </c>
      <c r="J194" s="71">
        <v>21</v>
      </c>
      <c r="K194" s="71">
        <v>4</v>
      </c>
      <c r="L194" s="71">
        <f t="shared" si="8"/>
        <v>84</v>
      </c>
      <c r="M194" s="294" t="s">
        <v>1104</v>
      </c>
    </row>
    <row r="195" spans="1:13">
      <c r="A195" s="71" t="s">
        <v>165</v>
      </c>
      <c r="B195" s="71">
        <v>141</v>
      </c>
      <c r="C195" s="71" t="s">
        <v>290</v>
      </c>
      <c r="D195" s="71" t="s">
        <v>1458</v>
      </c>
      <c r="E195" s="71" t="s">
        <v>162</v>
      </c>
      <c r="F195" s="71" t="s">
        <v>302</v>
      </c>
      <c r="G195" s="71">
        <v>25</v>
      </c>
      <c r="H195" s="71">
        <v>7</v>
      </c>
      <c r="I195" s="71">
        <v>175</v>
      </c>
      <c r="J195" s="71">
        <v>25</v>
      </c>
      <c r="K195" s="71">
        <v>4</v>
      </c>
      <c r="L195" s="71">
        <f t="shared" si="8"/>
        <v>100</v>
      </c>
      <c r="M195" s="294" t="s">
        <v>1104</v>
      </c>
    </row>
    <row r="196" spans="1:13">
      <c r="A196" s="71" t="s">
        <v>165</v>
      </c>
      <c r="B196" s="71">
        <v>142</v>
      </c>
      <c r="C196" s="71" t="s">
        <v>290</v>
      </c>
      <c r="D196" s="71" t="s">
        <v>1459</v>
      </c>
      <c r="E196" s="71" t="s">
        <v>162</v>
      </c>
      <c r="F196" s="71" t="s">
        <v>1460</v>
      </c>
      <c r="G196" s="71">
        <v>24</v>
      </c>
      <c r="H196" s="71">
        <v>7</v>
      </c>
      <c r="I196" s="71">
        <v>168</v>
      </c>
      <c r="J196" s="71">
        <v>24</v>
      </c>
      <c r="K196" s="71">
        <v>4</v>
      </c>
      <c r="L196" s="71">
        <f t="shared" si="8"/>
        <v>96</v>
      </c>
      <c r="M196" s="294" t="s">
        <v>1104</v>
      </c>
    </row>
    <row r="197" spans="1:13">
      <c r="A197" s="71" t="s">
        <v>165</v>
      </c>
      <c r="B197" s="71">
        <v>143</v>
      </c>
      <c r="C197" s="71" t="s">
        <v>290</v>
      </c>
      <c r="D197" s="71" t="s">
        <v>1461</v>
      </c>
      <c r="E197" s="71" t="s">
        <v>162</v>
      </c>
      <c r="F197" s="71" t="s">
        <v>305</v>
      </c>
      <c r="G197" s="71">
        <v>20</v>
      </c>
      <c r="H197" s="71">
        <v>7</v>
      </c>
      <c r="I197" s="71">
        <v>140</v>
      </c>
      <c r="J197" s="71">
        <v>20</v>
      </c>
      <c r="K197" s="71">
        <v>4</v>
      </c>
      <c r="L197" s="71">
        <f t="shared" si="8"/>
        <v>80</v>
      </c>
      <c r="M197" s="294" t="s">
        <v>1104</v>
      </c>
    </row>
    <row r="198" spans="1:13">
      <c r="A198" s="71" t="s">
        <v>165</v>
      </c>
      <c r="B198" s="71">
        <v>144</v>
      </c>
      <c r="C198" s="71" t="s">
        <v>290</v>
      </c>
      <c r="D198" s="71" t="s">
        <v>1462</v>
      </c>
      <c r="E198" s="71" t="s">
        <v>162</v>
      </c>
      <c r="F198" s="71" t="s">
        <v>1463</v>
      </c>
      <c r="G198" s="71">
        <v>20</v>
      </c>
      <c r="H198" s="71">
        <v>7</v>
      </c>
      <c r="I198" s="71">
        <v>140</v>
      </c>
      <c r="J198" s="71">
        <v>20</v>
      </c>
      <c r="K198" s="71">
        <v>4</v>
      </c>
      <c r="L198" s="71">
        <f t="shared" si="8"/>
        <v>80</v>
      </c>
      <c r="M198" s="294" t="s">
        <v>1104</v>
      </c>
    </row>
    <row r="199" spans="1:13">
      <c r="A199" s="71" t="s">
        <v>165</v>
      </c>
      <c r="B199" s="71">
        <v>145</v>
      </c>
      <c r="C199" s="71" t="s">
        <v>233</v>
      </c>
      <c r="D199" s="71" t="s">
        <v>1464</v>
      </c>
      <c r="E199" s="71" t="s">
        <v>142</v>
      </c>
      <c r="F199" s="71" t="s">
        <v>1465</v>
      </c>
      <c r="G199" s="71">
        <v>11</v>
      </c>
      <c r="H199" s="71">
        <v>5</v>
      </c>
      <c r="I199" s="71">
        <v>55</v>
      </c>
      <c r="J199" s="71">
        <v>11</v>
      </c>
      <c r="K199" s="71">
        <v>4</v>
      </c>
      <c r="L199" s="71">
        <f t="shared" si="8"/>
        <v>44</v>
      </c>
      <c r="M199" s="294" t="s">
        <v>1089</v>
      </c>
    </row>
    <row r="200" spans="1:13">
      <c r="A200" s="71" t="s">
        <v>165</v>
      </c>
      <c r="B200" s="71">
        <v>146</v>
      </c>
      <c r="C200" s="71" t="s">
        <v>233</v>
      </c>
      <c r="D200" s="71" t="s">
        <v>1466</v>
      </c>
      <c r="E200" s="71" t="s">
        <v>171</v>
      </c>
      <c r="F200" s="71" t="s">
        <v>277</v>
      </c>
      <c r="G200" s="71">
        <v>16</v>
      </c>
      <c r="H200" s="71">
        <v>8</v>
      </c>
      <c r="I200" s="71">
        <v>128</v>
      </c>
      <c r="J200" s="71">
        <v>16</v>
      </c>
      <c r="K200" s="71">
        <v>4</v>
      </c>
      <c r="L200" s="71">
        <f t="shared" si="8"/>
        <v>64</v>
      </c>
      <c r="M200" s="294" t="s">
        <v>1117</v>
      </c>
    </row>
    <row r="201" spans="1:13">
      <c r="A201" s="71" t="s">
        <v>165</v>
      </c>
      <c r="B201" s="71">
        <v>147</v>
      </c>
      <c r="C201" s="71" t="s">
        <v>233</v>
      </c>
      <c r="D201" s="71" t="s">
        <v>1467</v>
      </c>
      <c r="E201" s="71" t="s">
        <v>162</v>
      </c>
      <c r="F201" s="71" t="s">
        <v>241</v>
      </c>
      <c r="G201" s="71">
        <v>16</v>
      </c>
      <c r="H201" s="71">
        <v>8</v>
      </c>
      <c r="I201" s="71">
        <v>128</v>
      </c>
      <c r="J201" s="71">
        <v>16</v>
      </c>
      <c r="K201" s="71">
        <v>5</v>
      </c>
      <c r="L201" s="71">
        <f t="shared" si="8"/>
        <v>80</v>
      </c>
      <c r="M201" s="294" t="s">
        <v>1104</v>
      </c>
    </row>
    <row r="202" spans="1:13">
      <c r="A202" s="71" t="s">
        <v>165</v>
      </c>
      <c r="B202" s="71">
        <v>148</v>
      </c>
      <c r="C202" s="71" t="s">
        <v>233</v>
      </c>
      <c r="D202" s="71" t="s">
        <v>1468</v>
      </c>
      <c r="E202" s="71" t="s">
        <v>171</v>
      </c>
      <c r="F202" s="71" t="s">
        <v>1469</v>
      </c>
      <c r="G202" s="71">
        <v>21</v>
      </c>
      <c r="H202" s="71">
        <v>8</v>
      </c>
      <c r="I202" s="71">
        <v>168</v>
      </c>
      <c r="J202" s="71">
        <v>20</v>
      </c>
      <c r="K202" s="71">
        <v>4</v>
      </c>
      <c r="L202" s="71">
        <f t="shared" si="8"/>
        <v>80</v>
      </c>
      <c r="M202" s="294" t="s">
        <v>1470</v>
      </c>
    </row>
    <row r="203" hidden="true" spans="1:13">
      <c r="A203" s="71"/>
      <c r="B203" s="71"/>
      <c r="C203" s="71"/>
      <c r="D203" s="71"/>
      <c r="E203" s="71"/>
      <c r="F203" s="71"/>
      <c r="G203" s="71"/>
      <c r="H203" s="71"/>
      <c r="I203" s="71"/>
      <c r="J203" s="71">
        <v>1</v>
      </c>
      <c r="K203" s="71">
        <v>2</v>
      </c>
      <c r="L203" s="71">
        <v>2</v>
      </c>
      <c r="M203" s="294"/>
    </row>
    <row r="204" spans="1:13">
      <c r="A204" s="71" t="s">
        <v>165</v>
      </c>
      <c r="B204" s="71">
        <v>149</v>
      </c>
      <c r="C204" s="71" t="s">
        <v>233</v>
      </c>
      <c r="D204" s="71" t="s">
        <v>1471</v>
      </c>
      <c r="E204" s="71" t="s">
        <v>162</v>
      </c>
      <c r="F204" s="71" t="s">
        <v>241</v>
      </c>
      <c r="G204" s="71">
        <v>17</v>
      </c>
      <c r="H204" s="71">
        <v>8</v>
      </c>
      <c r="I204" s="71">
        <v>136</v>
      </c>
      <c r="J204" s="71">
        <v>14</v>
      </c>
      <c r="K204" s="71">
        <v>4</v>
      </c>
      <c r="L204" s="71">
        <f>J204*K204</f>
        <v>56</v>
      </c>
      <c r="M204" s="223" t="s">
        <v>1472</v>
      </c>
    </row>
    <row r="205" spans="1:13">
      <c r="A205" s="71" t="s">
        <v>165</v>
      </c>
      <c r="B205" s="71">
        <v>150</v>
      </c>
      <c r="C205" s="71" t="s">
        <v>233</v>
      </c>
      <c r="D205" s="71" t="s">
        <v>1473</v>
      </c>
      <c r="E205" s="71" t="s">
        <v>171</v>
      </c>
      <c r="F205" s="71" t="s">
        <v>275</v>
      </c>
      <c r="G205" s="71">
        <v>14</v>
      </c>
      <c r="H205" s="71">
        <v>8</v>
      </c>
      <c r="I205" s="71">
        <v>112</v>
      </c>
      <c r="J205" s="71">
        <v>14</v>
      </c>
      <c r="K205" s="71">
        <v>4</v>
      </c>
      <c r="L205" s="71">
        <f t="shared" ref="L205:L210" si="9">J205*K205</f>
        <v>56</v>
      </c>
      <c r="M205" s="294" t="s">
        <v>1117</v>
      </c>
    </row>
    <row r="206" spans="1:13">
      <c r="A206" s="71" t="s">
        <v>165</v>
      </c>
      <c r="B206" s="71">
        <v>151</v>
      </c>
      <c r="C206" s="71" t="s">
        <v>233</v>
      </c>
      <c r="D206" s="71" t="s">
        <v>1474</v>
      </c>
      <c r="E206" s="71" t="s">
        <v>171</v>
      </c>
      <c r="F206" s="71" t="s">
        <v>1475</v>
      </c>
      <c r="G206" s="71">
        <v>20</v>
      </c>
      <c r="H206" s="71">
        <v>8</v>
      </c>
      <c r="I206" s="71">
        <v>160</v>
      </c>
      <c r="J206" s="71">
        <v>20</v>
      </c>
      <c r="K206" s="71">
        <v>4</v>
      </c>
      <c r="L206" s="71">
        <f t="shared" si="9"/>
        <v>80</v>
      </c>
      <c r="M206" s="294" t="s">
        <v>1117</v>
      </c>
    </row>
    <row r="207" spans="1:13">
      <c r="A207" s="71" t="s">
        <v>165</v>
      </c>
      <c r="B207" s="71">
        <v>152</v>
      </c>
      <c r="C207" s="71" t="s">
        <v>233</v>
      </c>
      <c r="D207" s="71" t="s">
        <v>1476</v>
      </c>
      <c r="E207" s="71" t="s">
        <v>171</v>
      </c>
      <c r="F207" s="71" t="s">
        <v>1477</v>
      </c>
      <c r="G207" s="71">
        <v>17</v>
      </c>
      <c r="H207" s="71">
        <v>8</v>
      </c>
      <c r="I207" s="71">
        <v>136</v>
      </c>
      <c r="J207" s="71">
        <v>17</v>
      </c>
      <c r="K207" s="71">
        <v>4</v>
      </c>
      <c r="L207" s="71">
        <f t="shared" si="9"/>
        <v>68</v>
      </c>
      <c r="M207" s="294" t="s">
        <v>1117</v>
      </c>
    </row>
    <row r="208" spans="1:13">
      <c r="A208" s="71" t="s">
        <v>165</v>
      </c>
      <c r="B208" s="71">
        <v>153</v>
      </c>
      <c r="C208" s="71" t="s">
        <v>233</v>
      </c>
      <c r="D208" s="71" t="s">
        <v>1478</v>
      </c>
      <c r="E208" s="71" t="s">
        <v>171</v>
      </c>
      <c r="F208" s="71" t="s">
        <v>289</v>
      </c>
      <c r="G208" s="71">
        <v>17</v>
      </c>
      <c r="H208" s="71">
        <v>8</v>
      </c>
      <c r="I208" s="71">
        <v>136</v>
      </c>
      <c r="J208" s="71">
        <v>17</v>
      </c>
      <c r="K208" s="71">
        <v>4</v>
      </c>
      <c r="L208" s="71">
        <f t="shared" si="9"/>
        <v>68</v>
      </c>
      <c r="M208" s="294" t="s">
        <v>1117</v>
      </c>
    </row>
    <row r="209" ht="27" spans="1:13">
      <c r="A209" s="71" t="s">
        <v>165</v>
      </c>
      <c r="B209" s="71">
        <v>154</v>
      </c>
      <c r="C209" s="71" t="s">
        <v>233</v>
      </c>
      <c r="D209" s="52" t="s">
        <v>1479</v>
      </c>
      <c r="E209" s="71" t="s">
        <v>162</v>
      </c>
      <c r="F209" s="71" t="s">
        <v>1194</v>
      </c>
      <c r="G209" s="71">
        <v>17</v>
      </c>
      <c r="H209" s="71">
        <v>8</v>
      </c>
      <c r="I209" s="71">
        <v>136</v>
      </c>
      <c r="J209" s="71">
        <v>17</v>
      </c>
      <c r="K209" s="71">
        <v>4</v>
      </c>
      <c r="L209" s="71">
        <f t="shared" si="9"/>
        <v>68</v>
      </c>
      <c r="M209" s="294" t="s">
        <v>1117</v>
      </c>
    </row>
    <row r="210" spans="1:13">
      <c r="A210" s="71" t="s">
        <v>165</v>
      </c>
      <c r="B210" s="71">
        <v>155</v>
      </c>
      <c r="C210" s="71" t="s">
        <v>157</v>
      </c>
      <c r="D210" s="71" t="s">
        <v>1480</v>
      </c>
      <c r="E210" s="71" t="s">
        <v>171</v>
      </c>
      <c r="F210" s="71" t="s">
        <v>1481</v>
      </c>
      <c r="G210" s="71">
        <v>20</v>
      </c>
      <c r="H210" s="71">
        <v>9</v>
      </c>
      <c r="I210" s="71">
        <v>180</v>
      </c>
      <c r="J210" s="71">
        <v>16</v>
      </c>
      <c r="K210" s="71">
        <v>4</v>
      </c>
      <c r="L210" s="71">
        <f t="shared" si="9"/>
        <v>64</v>
      </c>
      <c r="M210" s="294" t="s">
        <v>1482</v>
      </c>
    </row>
    <row r="211" hidden="true" spans="1:13">
      <c r="A211" s="71"/>
      <c r="B211" s="71"/>
      <c r="C211" s="71"/>
      <c r="D211" s="71"/>
      <c r="E211" s="71"/>
      <c r="F211" s="71"/>
      <c r="G211" s="71"/>
      <c r="H211" s="71"/>
      <c r="I211" s="71"/>
      <c r="J211" s="71">
        <v>4</v>
      </c>
      <c r="K211" s="71">
        <v>2</v>
      </c>
      <c r="L211" s="71">
        <v>8</v>
      </c>
      <c r="M211" s="294"/>
    </row>
    <row r="212" spans="1:13">
      <c r="A212" s="71" t="s">
        <v>165</v>
      </c>
      <c r="B212" s="71">
        <v>156</v>
      </c>
      <c r="C212" s="71" t="s">
        <v>522</v>
      </c>
      <c r="D212" s="71" t="s">
        <v>1483</v>
      </c>
      <c r="E212" s="71" t="s">
        <v>171</v>
      </c>
      <c r="F212" s="71" t="s">
        <v>277</v>
      </c>
      <c r="G212" s="71">
        <v>16</v>
      </c>
      <c r="H212" s="71">
        <v>8</v>
      </c>
      <c r="I212" s="71">
        <v>128</v>
      </c>
      <c r="J212" s="71">
        <v>15</v>
      </c>
      <c r="K212" s="71">
        <v>4</v>
      </c>
      <c r="L212" s="71">
        <f t="shared" ref="L212:L220" si="10">J212*K212</f>
        <v>60</v>
      </c>
      <c r="M212" s="223" t="s">
        <v>1484</v>
      </c>
    </row>
    <row r="213" hidden="true" spans="1:13">
      <c r="A213" s="71"/>
      <c r="B213" s="71"/>
      <c r="C213" s="71"/>
      <c r="D213" s="71"/>
      <c r="E213" s="71"/>
      <c r="F213" s="71"/>
      <c r="G213" s="71"/>
      <c r="H213" s="71"/>
      <c r="I213" s="71"/>
      <c r="J213" s="71">
        <v>1</v>
      </c>
      <c r="K213" s="71">
        <v>2</v>
      </c>
      <c r="L213" s="71">
        <f t="shared" si="10"/>
        <v>2</v>
      </c>
      <c r="M213" s="223"/>
    </row>
    <row r="214" spans="1:13">
      <c r="A214" s="71" t="s">
        <v>165</v>
      </c>
      <c r="B214" s="71">
        <v>157</v>
      </c>
      <c r="C214" s="71" t="s">
        <v>522</v>
      </c>
      <c r="D214" s="71" t="s">
        <v>1485</v>
      </c>
      <c r="E214" s="71" t="s">
        <v>171</v>
      </c>
      <c r="F214" s="71" t="s">
        <v>275</v>
      </c>
      <c r="G214" s="71">
        <v>27</v>
      </c>
      <c r="H214" s="71">
        <v>8</v>
      </c>
      <c r="I214" s="71">
        <v>216</v>
      </c>
      <c r="J214" s="71">
        <v>27</v>
      </c>
      <c r="K214" s="71">
        <v>4</v>
      </c>
      <c r="L214" s="71">
        <f t="shared" si="10"/>
        <v>108</v>
      </c>
      <c r="M214" s="294" t="s">
        <v>1117</v>
      </c>
    </row>
    <row r="215" spans="1:13">
      <c r="A215" s="71" t="s">
        <v>165</v>
      </c>
      <c r="B215" s="71">
        <v>158</v>
      </c>
      <c r="C215" s="71" t="s">
        <v>233</v>
      </c>
      <c r="D215" s="71" t="s">
        <v>1486</v>
      </c>
      <c r="E215" s="71" t="s">
        <v>171</v>
      </c>
      <c r="F215" s="71" t="s">
        <v>368</v>
      </c>
      <c r="G215" s="71">
        <v>17</v>
      </c>
      <c r="H215" s="71">
        <v>8</v>
      </c>
      <c r="I215" s="71">
        <v>136</v>
      </c>
      <c r="J215" s="71">
        <v>17</v>
      </c>
      <c r="K215" s="71">
        <v>4</v>
      </c>
      <c r="L215" s="71">
        <f t="shared" si="10"/>
        <v>68</v>
      </c>
      <c r="M215" s="294" t="s">
        <v>1117</v>
      </c>
    </row>
    <row r="216" spans="1:13">
      <c r="A216" s="71" t="s">
        <v>165</v>
      </c>
      <c r="B216" s="71">
        <v>159</v>
      </c>
      <c r="C216" s="71" t="s">
        <v>233</v>
      </c>
      <c r="D216" s="71" t="s">
        <v>1487</v>
      </c>
      <c r="E216" s="71" t="s">
        <v>171</v>
      </c>
      <c r="F216" s="71" t="s">
        <v>1091</v>
      </c>
      <c r="G216" s="71">
        <v>16</v>
      </c>
      <c r="H216" s="71">
        <v>8</v>
      </c>
      <c r="I216" s="71">
        <v>128</v>
      </c>
      <c r="J216" s="71">
        <v>16</v>
      </c>
      <c r="K216" s="71">
        <v>4</v>
      </c>
      <c r="L216" s="71">
        <f t="shared" si="10"/>
        <v>64</v>
      </c>
      <c r="M216" s="294" t="s">
        <v>1117</v>
      </c>
    </row>
    <row r="217" spans="1:13">
      <c r="A217" s="71" t="s">
        <v>165</v>
      </c>
      <c r="B217" s="71">
        <v>160</v>
      </c>
      <c r="C217" s="71" t="s">
        <v>233</v>
      </c>
      <c r="D217" s="71" t="s">
        <v>1488</v>
      </c>
      <c r="E217" s="71" t="s">
        <v>171</v>
      </c>
      <c r="F217" s="71" t="s">
        <v>1489</v>
      </c>
      <c r="G217" s="71">
        <v>21</v>
      </c>
      <c r="H217" s="71">
        <v>8</v>
      </c>
      <c r="I217" s="71">
        <v>168</v>
      </c>
      <c r="J217" s="71">
        <v>21</v>
      </c>
      <c r="K217" s="71">
        <v>4</v>
      </c>
      <c r="L217" s="71">
        <f t="shared" si="10"/>
        <v>84</v>
      </c>
      <c r="M217" s="294" t="s">
        <v>1117</v>
      </c>
    </row>
    <row r="218" spans="1:13">
      <c r="A218" s="71" t="s">
        <v>165</v>
      </c>
      <c r="B218" s="71">
        <v>161</v>
      </c>
      <c r="C218" s="71" t="s">
        <v>233</v>
      </c>
      <c r="D218" s="71" t="s">
        <v>1490</v>
      </c>
      <c r="E218" s="71" t="s">
        <v>171</v>
      </c>
      <c r="F218" s="71" t="s">
        <v>1491</v>
      </c>
      <c r="G218" s="71">
        <v>18</v>
      </c>
      <c r="H218" s="71">
        <v>8</v>
      </c>
      <c r="I218" s="71">
        <v>144</v>
      </c>
      <c r="J218" s="71">
        <v>18</v>
      </c>
      <c r="K218" s="71">
        <v>4</v>
      </c>
      <c r="L218" s="71">
        <f t="shared" si="10"/>
        <v>72</v>
      </c>
      <c r="M218" s="294" t="s">
        <v>1117</v>
      </c>
    </row>
    <row r="219" spans="1:13">
      <c r="A219" s="71" t="s">
        <v>165</v>
      </c>
      <c r="B219" s="71">
        <v>162</v>
      </c>
      <c r="C219" s="71" t="s">
        <v>233</v>
      </c>
      <c r="D219" s="71" t="s">
        <v>1492</v>
      </c>
      <c r="E219" s="71" t="s">
        <v>171</v>
      </c>
      <c r="F219" s="71" t="s">
        <v>1491</v>
      </c>
      <c r="G219" s="71">
        <v>22</v>
      </c>
      <c r="H219" s="71">
        <v>8</v>
      </c>
      <c r="I219" s="71">
        <v>176</v>
      </c>
      <c r="J219" s="71">
        <v>22</v>
      </c>
      <c r="K219" s="71">
        <v>4</v>
      </c>
      <c r="L219" s="71">
        <f t="shared" si="10"/>
        <v>88</v>
      </c>
      <c r="M219" s="294" t="s">
        <v>1117</v>
      </c>
    </row>
    <row r="220" spans="1:13">
      <c r="A220" s="71" t="s">
        <v>165</v>
      </c>
      <c r="B220" s="71">
        <v>163</v>
      </c>
      <c r="C220" s="71" t="s">
        <v>233</v>
      </c>
      <c r="D220" s="71" t="s">
        <v>1493</v>
      </c>
      <c r="E220" s="71" t="s">
        <v>171</v>
      </c>
      <c r="F220" s="71" t="s">
        <v>361</v>
      </c>
      <c r="G220" s="71">
        <v>33</v>
      </c>
      <c r="H220" s="71">
        <v>8</v>
      </c>
      <c r="I220" s="71">
        <v>264</v>
      </c>
      <c r="J220" s="71">
        <v>32</v>
      </c>
      <c r="K220" s="71">
        <v>4</v>
      </c>
      <c r="L220" s="71">
        <f t="shared" si="10"/>
        <v>128</v>
      </c>
      <c r="M220" s="294" t="s">
        <v>1494</v>
      </c>
    </row>
    <row r="221" hidden="true" spans="1:13">
      <c r="A221" s="71"/>
      <c r="B221" s="71"/>
      <c r="C221" s="71"/>
      <c r="D221" s="71"/>
      <c r="E221" s="71"/>
      <c r="F221" s="71"/>
      <c r="G221" s="71"/>
      <c r="H221" s="71"/>
      <c r="I221" s="71"/>
      <c r="J221" s="71">
        <v>1</v>
      </c>
      <c r="K221" s="71">
        <v>3</v>
      </c>
      <c r="L221" s="71">
        <v>3</v>
      </c>
      <c r="M221" s="294"/>
    </row>
    <row r="222" spans="1:13">
      <c r="A222" s="71" t="s">
        <v>165</v>
      </c>
      <c r="B222" s="71">
        <v>164</v>
      </c>
      <c r="C222" s="71" t="s">
        <v>233</v>
      </c>
      <c r="D222" s="71" t="s">
        <v>1495</v>
      </c>
      <c r="E222" s="71" t="s">
        <v>171</v>
      </c>
      <c r="F222" s="71" t="s">
        <v>361</v>
      </c>
      <c r="G222" s="71">
        <v>37</v>
      </c>
      <c r="H222" s="71">
        <v>8</v>
      </c>
      <c r="I222" s="71">
        <v>296</v>
      </c>
      <c r="J222" s="71">
        <v>37</v>
      </c>
      <c r="K222" s="71">
        <v>4</v>
      </c>
      <c r="L222" s="71">
        <f t="shared" ref="L222:L224" si="11">J222*K222</f>
        <v>148</v>
      </c>
      <c r="M222" s="294" t="s">
        <v>1117</v>
      </c>
    </row>
    <row r="223" spans="1:13">
      <c r="A223" s="71" t="s">
        <v>165</v>
      </c>
      <c r="B223" s="71">
        <v>165</v>
      </c>
      <c r="C223" s="71" t="s">
        <v>233</v>
      </c>
      <c r="D223" s="71" t="s">
        <v>1496</v>
      </c>
      <c r="E223" s="71" t="s">
        <v>171</v>
      </c>
      <c r="F223" s="71" t="s">
        <v>378</v>
      </c>
      <c r="G223" s="71">
        <v>19</v>
      </c>
      <c r="H223" s="71">
        <v>8</v>
      </c>
      <c r="I223" s="71">
        <v>152</v>
      </c>
      <c r="J223" s="71">
        <v>19</v>
      </c>
      <c r="K223" s="71">
        <v>4</v>
      </c>
      <c r="L223" s="71">
        <f t="shared" si="11"/>
        <v>76</v>
      </c>
      <c r="M223" s="294" t="s">
        <v>1117</v>
      </c>
    </row>
    <row r="224" spans="1:13">
      <c r="A224" s="71" t="s">
        <v>165</v>
      </c>
      <c r="B224" s="71">
        <v>166</v>
      </c>
      <c r="C224" s="71" t="s">
        <v>233</v>
      </c>
      <c r="D224" s="71" t="s">
        <v>1497</v>
      </c>
      <c r="E224" s="71" t="s">
        <v>171</v>
      </c>
      <c r="F224" s="71" t="s">
        <v>501</v>
      </c>
      <c r="G224" s="71">
        <v>16</v>
      </c>
      <c r="H224" s="71">
        <v>9</v>
      </c>
      <c r="I224" s="71">
        <v>144</v>
      </c>
      <c r="J224" s="71">
        <v>15</v>
      </c>
      <c r="K224" s="71">
        <v>4</v>
      </c>
      <c r="L224" s="71">
        <f t="shared" si="11"/>
        <v>60</v>
      </c>
      <c r="M224" s="294" t="s">
        <v>1498</v>
      </c>
    </row>
    <row r="225" hidden="true" spans="1:13">
      <c r="A225" s="71"/>
      <c r="B225" s="71"/>
      <c r="C225" s="71"/>
      <c r="D225" s="71"/>
      <c r="E225" s="71"/>
      <c r="F225" s="71"/>
      <c r="G225" s="71"/>
      <c r="H225" s="71"/>
      <c r="I225" s="71"/>
      <c r="J225" s="71">
        <v>1</v>
      </c>
      <c r="K225" s="71">
        <v>3</v>
      </c>
      <c r="L225" s="71">
        <v>3</v>
      </c>
      <c r="M225" s="294"/>
    </row>
    <row r="226" spans="1:13">
      <c r="A226" s="71" t="s">
        <v>165</v>
      </c>
      <c r="B226" s="71">
        <v>167</v>
      </c>
      <c r="C226" s="71" t="s">
        <v>233</v>
      </c>
      <c r="D226" s="71" t="s">
        <v>1499</v>
      </c>
      <c r="E226" s="71" t="s">
        <v>171</v>
      </c>
      <c r="F226" s="71" t="s">
        <v>374</v>
      </c>
      <c r="G226" s="71">
        <v>21</v>
      </c>
      <c r="H226" s="71">
        <v>8</v>
      </c>
      <c r="I226" s="71">
        <v>168</v>
      </c>
      <c r="J226" s="71">
        <v>20</v>
      </c>
      <c r="K226" s="71">
        <v>4</v>
      </c>
      <c r="L226" s="71">
        <f t="shared" ref="L226:L240" si="12">J226*K226</f>
        <v>80</v>
      </c>
      <c r="M226" s="294" t="s">
        <v>1500</v>
      </c>
    </row>
    <row r="227" hidden="true" spans="1:13">
      <c r="A227" s="71"/>
      <c r="B227" s="71"/>
      <c r="C227" s="71"/>
      <c r="D227" s="71"/>
      <c r="E227" s="71"/>
      <c r="F227" s="71"/>
      <c r="G227" s="71"/>
      <c r="H227" s="71"/>
      <c r="I227" s="71"/>
      <c r="J227" s="71">
        <v>1</v>
      </c>
      <c r="K227" s="71">
        <v>3</v>
      </c>
      <c r="L227" s="71">
        <v>3</v>
      </c>
      <c r="M227" s="294"/>
    </row>
    <row r="228" spans="1:13">
      <c r="A228" s="71" t="s">
        <v>165</v>
      </c>
      <c r="B228" s="71">
        <v>168</v>
      </c>
      <c r="C228" s="71" t="s">
        <v>233</v>
      </c>
      <c r="D228" s="71" t="s">
        <v>1501</v>
      </c>
      <c r="E228" s="71" t="s">
        <v>171</v>
      </c>
      <c r="F228" s="71" t="s">
        <v>1502</v>
      </c>
      <c r="G228" s="71">
        <v>35</v>
      </c>
      <c r="H228" s="71">
        <v>8</v>
      </c>
      <c r="I228" s="71">
        <v>280</v>
      </c>
      <c r="J228" s="71">
        <v>35</v>
      </c>
      <c r="K228" s="71">
        <v>5</v>
      </c>
      <c r="L228" s="71">
        <f t="shared" si="12"/>
        <v>175</v>
      </c>
      <c r="M228" s="294" t="s">
        <v>1104</v>
      </c>
    </row>
    <row r="229" spans="1:13">
      <c r="A229" s="71" t="s">
        <v>165</v>
      </c>
      <c r="B229" s="71">
        <v>169</v>
      </c>
      <c r="C229" s="71" t="s">
        <v>233</v>
      </c>
      <c r="D229" s="71" t="s">
        <v>1503</v>
      </c>
      <c r="E229" s="71" t="s">
        <v>380</v>
      </c>
      <c r="F229" s="71" t="s">
        <v>462</v>
      </c>
      <c r="G229" s="71">
        <v>30</v>
      </c>
      <c r="H229" s="71">
        <v>8</v>
      </c>
      <c r="I229" s="71">
        <v>240</v>
      </c>
      <c r="J229" s="71">
        <v>30</v>
      </c>
      <c r="K229" s="71">
        <v>4</v>
      </c>
      <c r="L229" s="71">
        <f t="shared" si="12"/>
        <v>120</v>
      </c>
      <c r="M229" s="294" t="s">
        <v>1117</v>
      </c>
    </row>
    <row r="230" spans="1:13">
      <c r="A230" s="71" t="s">
        <v>165</v>
      </c>
      <c r="B230" s="71">
        <v>170</v>
      </c>
      <c r="C230" s="71" t="s">
        <v>233</v>
      </c>
      <c r="D230" s="71" t="s">
        <v>1504</v>
      </c>
      <c r="E230" s="71" t="s">
        <v>380</v>
      </c>
      <c r="F230" s="71" t="s">
        <v>462</v>
      </c>
      <c r="G230" s="71">
        <v>30</v>
      </c>
      <c r="H230" s="71">
        <v>8</v>
      </c>
      <c r="I230" s="71">
        <v>240</v>
      </c>
      <c r="J230" s="71">
        <v>30</v>
      </c>
      <c r="K230" s="71">
        <v>4</v>
      </c>
      <c r="L230" s="71">
        <f t="shared" si="12"/>
        <v>120</v>
      </c>
      <c r="M230" s="294" t="s">
        <v>1117</v>
      </c>
    </row>
    <row r="231" spans="1:13">
      <c r="A231" s="71" t="s">
        <v>165</v>
      </c>
      <c r="B231" s="71">
        <v>171</v>
      </c>
      <c r="C231" s="71" t="s">
        <v>233</v>
      </c>
      <c r="D231" s="71" t="s">
        <v>1505</v>
      </c>
      <c r="E231" s="71" t="s">
        <v>171</v>
      </c>
      <c r="F231" s="71" t="s">
        <v>370</v>
      </c>
      <c r="G231" s="71">
        <v>17</v>
      </c>
      <c r="H231" s="71">
        <v>8</v>
      </c>
      <c r="I231" s="71">
        <v>136</v>
      </c>
      <c r="J231" s="71">
        <v>17</v>
      </c>
      <c r="K231" s="71">
        <v>4</v>
      </c>
      <c r="L231" s="71">
        <f t="shared" si="12"/>
        <v>68</v>
      </c>
      <c r="M231" s="294" t="s">
        <v>1117</v>
      </c>
    </row>
    <row r="232" spans="1:13">
      <c r="A232" s="71" t="s">
        <v>165</v>
      </c>
      <c r="B232" s="71">
        <v>172</v>
      </c>
      <c r="C232" s="71" t="s">
        <v>233</v>
      </c>
      <c r="D232" s="71" t="s">
        <v>1506</v>
      </c>
      <c r="E232" s="71" t="s">
        <v>171</v>
      </c>
      <c r="F232" s="71" t="s">
        <v>1216</v>
      </c>
      <c r="G232" s="71">
        <v>21</v>
      </c>
      <c r="H232" s="71">
        <v>8</v>
      </c>
      <c r="I232" s="71">
        <v>168</v>
      </c>
      <c r="J232" s="71">
        <v>21</v>
      </c>
      <c r="K232" s="71">
        <v>4</v>
      </c>
      <c r="L232" s="71">
        <f t="shared" si="12"/>
        <v>84</v>
      </c>
      <c r="M232" s="294" t="s">
        <v>1117</v>
      </c>
    </row>
    <row r="233" spans="1:13">
      <c r="A233" s="71" t="s">
        <v>165</v>
      </c>
      <c r="B233" s="71">
        <v>173</v>
      </c>
      <c r="C233" s="71" t="s">
        <v>233</v>
      </c>
      <c r="D233" s="71" t="s">
        <v>1507</v>
      </c>
      <c r="E233" s="71" t="s">
        <v>171</v>
      </c>
      <c r="F233" s="71" t="s">
        <v>1216</v>
      </c>
      <c r="G233" s="71">
        <v>20</v>
      </c>
      <c r="H233" s="71">
        <v>8</v>
      </c>
      <c r="I233" s="71">
        <v>160</v>
      </c>
      <c r="J233" s="71">
        <v>20</v>
      </c>
      <c r="K233" s="71">
        <v>4</v>
      </c>
      <c r="L233" s="71">
        <f t="shared" si="12"/>
        <v>80</v>
      </c>
      <c r="M233" s="294" t="s">
        <v>1117</v>
      </c>
    </row>
    <row r="234" spans="1:13">
      <c r="A234" s="71" t="s">
        <v>165</v>
      </c>
      <c r="B234" s="71">
        <v>174</v>
      </c>
      <c r="C234" s="71" t="s">
        <v>233</v>
      </c>
      <c r="D234" s="71" t="s">
        <v>1508</v>
      </c>
      <c r="E234" s="71" t="s">
        <v>171</v>
      </c>
      <c r="F234" s="71" t="s">
        <v>1216</v>
      </c>
      <c r="G234" s="71">
        <v>29</v>
      </c>
      <c r="H234" s="71">
        <v>8</v>
      </c>
      <c r="I234" s="71">
        <v>232</v>
      </c>
      <c r="J234" s="71">
        <v>29</v>
      </c>
      <c r="K234" s="71">
        <v>4</v>
      </c>
      <c r="L234" s="71">
        <f t="shared" si="12"/>
        <v>116</v>
      </c>
      <c r="M234" s="294" t="s">
        <v>1220</v>
      </c>
    </row>
    <row r="235" spans="1:13">
      <c r="A235" s="71" t="s">
        <v>165</v>
      </c>
      <c r="B235" s="71">
        <v>175</v>
      </c>
      <c r="C235" s="71" t="s">
        <v>233</v>
      </c>
      <c r="D235" s="71" t="s">
        <v>1509</v>
      </c>
      <c r="E235" s="71" t="s">
        <v>380</v>
      </c>
      <c r="F235" s="71" t="s">
        <v>1216</v>
      </c>
      <c r="G235" s="71">
        <v>26</v>
      </c>
      <c r="H235" s="71">
        <v>8</v>
      </c>
      <c r="I235" s="71">
        <v>208</v>
      </c>
      <c r="J235" s="71">
        <v>26</v>
      </c>
      <c r="K235" s="71">
        <v>4</v>
      </c>
      <c r="L235" s="71">
        <f t="shared" si="12"/>
        <v>104</v>
      </c>
      <c r="M235" s="294" t="s">
        <v>1117</v>
      </c>
    </row>
    <row r="236" spans="1:13">
      <c r="A236" s="71" t="s">
        <v>165</v>
      </c>
      <c r="B236" s="71">
        <v>176</v>
      </c>
      <c r="C236" s="71" t="s">
        <v>233</v>
      </c>
      <c r="D236" s="71" t="s">
        <v>1510</v>
      </c>
      <c r="E236" s="71" t="s">
        <v>380</v>
      </c>
      <c r="F236" s="71" t="s">
        <v>393</v>
      </c>
      <c r="G236" s="71">
        <v>27</v>
      </c>
      <c r="H236" s="71">
        <v>8</v>
      </c>
      <c r="I236" s="71">
        <v>216</v>
      </c>
      <c r="J236" s="71">
        <v>27</v>
      </c>
      <c r="K236" s="71">
        <v>4</v>
      </c>
      <c r="L236" s="71">
        <f t="shared" si="12"/>
        <v>108</v>
      </c>
      <c r="M236" s="294" t="s">
        <v>1117</v>
      </c>
    </row>
    <row r="237" spans="1:13">
      <c r="A237" s="71" t="s">
        <v>165</v>
      </c>
      <c r="B237" s="71">
        <v>177</v>
      </c>
      <c r="C237" s="71" t="s">
        <v>233</v>
      </c>
      <c r="D237" s="71" t="s">
        <v>1511</v>
      </c>
      <c r="E237" s="71" t="s">
        <v>171</v>
      </c>
      <c r="F237" s="71" t="s">
        <v>1512</v>
      </c>
      <c r="G237" s="71">
        <v>24</v>
      </c>
      <c r="H237" s="71">
        <v>8</v>
      </c>
      <c r="I237" s="71">
        <v>192</v>
      </c>
      <c r="J237" s="71">
        <v>24</v>
      </c>
      <c r="K237" s="71">
        <v>4</v>
      </c>
      <c r="L237" s="71">
        <f t="shared" si="12"/>
        <v>96</v>
      </c>
      <c r="M237" s="294" t="s">
        <v>1117</v>
      </c>
    </row>
    <row r="238" spans="1:13">
      <c r="A238" s="71" t="s">
        <v>165</v>
      </c>
      <c r="B238" s="71">
        <v>178</v>
      </c>
      <c r="C238" s="71" t="s">
        <v>290</v>
      </c>
      <c r="D238" s="71" t="s">
        <v>1513</v>
      </c>
      <c r="E238" s="71" t="s">
        <v>162</v>
      </c>
      <c r="F238" s="71" t="s">
        <v>402</v>
      </c>
      <c r="G238" s="71">
        <v>17</v>
      </c>
      <c r="H238" s="71">
        <v>7</v>
      </c>
      <c r="I238" s="71">
        <v>119</v>
      </c>
      <c r="J238" s="71">
        <v>17</v>
      </c>
      <c r="K238" s="71">
        <v>4</v>
      </c>
      <c r="L238" s="71">
        <f t="shared" si="12"/>
        <v>68</v>
      </c>
      <c r="M238" s="294" t="s">
        <v>1104</v>
      </c>
    </row>
    <row r="239" spans="1:13">
      <c r="A239" s="71" t="s">
        <v>165</v>
      </c>
      <c r="B239" s="71">
        <v>179</v>
      </c>
      <c r="C239" s="71" t="s">
        <v>290</v>
      </c>
      <c r="D239" s="71" t="s">
        <v>1514</v>
      </c>
      <c r="E239" s="71" t="s">
        <v>162</v>
      </c>
      <c r="F239" s="71" t="s">
        <v>407</v>
      </c>
      <c r="G239" s="71">
        <v>18</v>
      </c>
      <c r="H239" s="71">
        <v>7</v>
      </c>
      <c r="I239" s="71">
        <v>126</v>
      </c>
      <c r="J239" s="71">
        <v>18</v>
      </c>
      <c r="K239" s="71">
        <v>4</v>
      </c>
      <c r="L239" s="71">
        <f t="shared" si="12"/>
        <v>72</v>
      </c>
      <c r="M239" s="294" t="s">
        <v>1104</v>
      </c>
    </row>
    <row r="240" spans="1:13">
      <c r="A240" s="71" t="s">
        <v>165</v>
      </c>
      <c r="B240" s="71">
        <v>180</v>
      </c>
      <c r="C240" s="71" t="s">
        <v>290</v>
      </c>
      <c r="D240" s="71" t="s">
        <v>1515</v>
      </c>
      <c r="E240" s="71" t="s">
        <v>162</v>
      </c>
      <c r="F240" s="71" t="s">
        <v>1516</v>
      </c>
      <c r="G240" s="71">
        <v>18</v>
      </c>
      <c r="H240" s="71">
        <v>7</v>
      </c>
      <c r="I240" s="71">
        <v>126</v>
      </c>
      <c r="J240" s="71">
        <v>17</v>
      </c>
      <c r="K240" s="71">
        <v>4</v>
      </c>
      <c r="L240" s="71">
        <f t="shared" si="12"/>
        <v>68</v>
      </c>
      <c r="M240" s="294" t="s">
        <v>1517</v>
      </c>
    </row>
    <row r="241" hidden="true" spans="1:13">
      <c r="A241" s="71"/>
      <c r="B241" s="71"/>
      <c r="C241" s="71"/>
      <c r="D241" s="71"/>
      <c r="E241" s="71"/>
      <c r="F241" s="71"/>
      <c r="G241" s="71"/>
      <c r="H241" s="71"/>
      <c r="I241" s="71"/>
      <c r="J241" s="71">
        <v>1</v>
      </c>
      <c r="K241" s="71">
        <v>2</v>
      </c>
      <c r="L241" s="71">
        <v>2</v>
      </c>
      <c r="M241" s="294"/>
    </row>
    <row r="242" spans="1:13">
      <c r="A242" s="71" t="s">
        <v>165</v>
      </c>
      <c r="B242" s="71">
        <v>181</v>
      </c>
      <c r="C242" s="71" t="s">
        <v>290</v>
      </c>
      <c r="D242" s="71" t="s">
        <v>1518</v>
      </c>
      <c r="E242" s="71" t="s">
        <v>162</v>
      </c>
      <c r="F242" s="71" t="s">
        <v>409</v>
      </c>
      <c r="G242" s="71">
        <v>17</v>
      </c>
      <c r="H242" s="71">
        <v>7</v>
      </c>
      <c r="I242" s="71">
        <v>119</v>
      </c>
      <c r="J242" s="71">
        <v>17</v>
      </c>
      <c r="K242" s="71">
        <v>4</v>
      </c>
      <c r="L242" s="71">
        <f t="shared" ref="L242:L246" si="13">J242*K242</f>
        <v>68</v>
      </c>
      <c r="M242" s="294" t="s">
        <v>1104</v>
      </c>
    </row>
    <row r="243" spans="1:13">
      <c r="A243" s="71" t="s">
        <v>165</v>
      </c>
      <c r="B243" s="71">
        <v>182</v>
      </c>
      <c r="C243" s="71" t="s">
        <v>290</v>
      </c>
      <c r="D243" s="71" t="s">
        <v>1519</v>
      </c>
      <c r="E243" s="71" t="s">
        <v>162</v>
      </c>
      <c r="F243" s="71" t="s">
        <v>411</v>
      </c>
      <c r="G243" s="71">
        <v>22</v>
      </c>
      <c r="H243" s="71">
        <v>7</v>
      </c>
      <c r="I243" s="71">
        <v>154</v>
      </c>
      <c r="J243" s="71">
        <v>22</v>
      </c>
      <c r="K243" s="71">
        <v>4</v>
      </c>
      <c r="L243" s="71">
        <f t="shared" si="13"/>
        <v>88</v>
      </c>
      <c r="M243" s="294" t="s">
        <v>1104</v>
      </c>
    </row>
    <row r="244" hidden="true" spans="1:13">
      <c r="A244" s="71" t="s">
        <v>165</v>
      </c>
      <c r="B244" s="71">
        <v>183</v>
      </c>
      <c r="C244" s="71" t="s">
        <v>290</v>
      </c>
      <c r="D244" s="71" t="s">
        <v>1520</v>
      </c>
      <c r="E244" s="71" t="s">
        <v>162</v>
      </c>
      <c r="F244" s="71" t="s">
        <v>474</v>
      </c>
      <c r="G244" s="71">
        <v>27</v>
      </c>
      <c r="H244" s="71">
        <v>6</v>
      </c>
      <c r="I244" s="71">
        <v>162</v>
      </c>
      <c r="J244" s="71">
        <v>27</v>
      </c>
      <c r="K244" s="71">
        <v>2</v>
      </c>
      <c r="L244" s="71">
        <f t="shared" si="13"/>
        <v>54</v>
      </c>
      <c r="M244" s="294" t="s">
        <v>1117</v>
      </c>
    </row>
    <row r="245" hidden="true" spans="1:13">
      <c r="A245" s="71" t="s">
        <v>165</v>
      </c>
      <c r="B245" s="71">
        <v>184</v>
      </c>
      <c r="C245" s="71" t="s">
        <v>290</v>
      </c>
      <c r="D245" s="71" t="s">
        <v>1521</v>
      </c>
      <c r="E245" s="71" t="s">
        <v>162</v>
      </c>
      <c r="F245" s="71" t="s">
        <v>460</v>
      </c>
      <c r="G245" s="71">
        <v>23</v>
      </c>
      <c r="H245" s="71">
        <v>6</v>
      </c>
      <c r="I245" s="71">
        <v>138</v>
      </c>
      <c r="J245" s="71">
        <v>23</v>
      </c>
      <c r="K245" s="71">
        <v>2</v>
      </c>
      <c r="L245" s="71">
        <f t="shared" si="13"/>
        <v>46</v>
      </c>
      <c r="M245" s="294" t="s">
        <v>1117</v>
      </c>
    </row>
    <row r="246" spans="1:13">
      <c r="A246" s="71" t="s">
        <v>165</v>
      </c>
      <c r="B246" s="71">
        <v>185</v>
      </c>
      <c r="C246" s="71" t="s">
        <v>157</v>
      </c>
      <c r="D246" s="71" t="s">
        <v>1522</v>
      </c>
      <c r="E246" s="71" t="s">
        <v>171</v>
      </c>
      <c r="F246" s="71" t="s">
        <v>1523</v>
      </c>
      <c r="G246" s="71">
        <v>25</v>
      </c>
      <c r="H246" s="71">
        <v>9</v>
      </c>
      <c r="I246" s="71">
        <v>225</v>
      </c>
      <c r="J246" s="71">
        <v>24</v>
      </c>
      <c r="K246" s="71">
        <v>4</v>
      </c>
      <c r="L246" s="71">
        <f t="shared" si="13"/>
        <v>96</v>
      </c>
      <c r="M246" s="294" t="s">
        <v>1524</v>
      </c>
    </row>
    <row r="247" hidden="true" spans="1:13">
      <c r="A247" s="71"/>
      <c r="B247" s="71"/>
      <c r="C247" s="71"/>
      <c r="D247" s="71"/>
      <c r="E247" s="71"/>
      <c r="F247" s="71"/>
      <c r="G247" s="71"/>
      <c r="H247" s="71"/>
      <c r="I247" s="71"/>
      <c r="J247" s="71">
        <v>1</v>
      </c>
      <c r="K247" s="71">
        <v>3</v>
      </c>
      <c r="L247" s="71">
        <v>3</v>
      </c>
      <c r="M247" s="294"/>
    </row>
    <row r="248" spans="1:13">
      <c r="A248" s="71" t="s">
        <v>165</v>
      </c>
      <c r="B248" s="71">
        <v>186</v>
      </c>
      <c r="C248" s="71" t="s">
        <v>157</v>
      </c>
      <c r="D248" s="71" t="s">
        <v>1525</v>
      </c>
      <c r="E248" s="71" t="s">
        <v>380</v>
      </c>
      <c r="F248" s="71" t="s">
        <v>1526</v>
      </c>
      <c r="G248" s="71">
        <v>30</v>
      </c>
      <c r="H248" s="71">
        <v>10</v>
      </c>
      <c r="I248" s="71">
        <v>300</v>
      </c>
      <c r="J248" s="71">
        <v>30</v>
      </c>
      <c r="K248" s="71">
        <v>4</v>
      </c>
      <c r="L248" s="71">
        <f t="shared" ref="L248:L251" si="14">J248*K248</f>
        <v>120</v>
      </c>
      <c r="M248" s="294" t="s">
        <v>1527</v>
      </c>
    </row>
    <row r="249" spans="1:13">
      <c r="A249" s="71" t="s">
        <v>165</v>
      </c>
      <c r="B249" s="71">
        <v>187</v>
      </c>
      <c r="C249" s="71" t="s">
        <v>166</v>
      </c>
      <c r="D249" s="71" t="s">
        <v>1528</v>
      </c>
      <c r="E249" s="71" t="s">
        <v>171</v>
      </c>
      <c r="F249" s="71" t="s">
        <v>1529</v>
      </c>
      <c r="G249" s="71">
        <v>26</v>
      </c>
      <c r="H249" s="71">
        <v>9</v>
      </c>
      <c r="I249" s="71">
        <v>234</v>
      </c>
      <c r="J249" s="71">
        <v>25</v>
      </c>
      <c r="K249" s="71">
        <v>4</v>
      </c>
      <c r="L249" s="71">
        <f t="shared" si="14"/>
        <v>100</v>
      </c>
      <c r="M249" s="294" t="s">
        <v>1530</v>
      </c>
    </row>
    <row r="250" hidden="true" spans="1:13">
      <c r="A250" s="71"/>
      <c r="B250" s="71"/>
      <c r="C250" s="71"/>
      <c r="D250" s="71"/>
      <c r="E250" s="71"/>
      <c r="F250" s="71"/>
      <c r="G250" s="71"/>
      <c r="H250" s="71"/>
      <c r="I250" s="71"/>
      <c r="J250" s="71">
        <v>1</v>
      </c>
      <c r="K250" s="71">
        <v>3</v>
      </c>
      <c r="L250" s="71">
        <v>3</v>
      </c>
      <c r="M250" s="294"/>
    </row>
    <row r="251" spans="1:13">
      <c r="A251" s="71" t="s">
        <v>165</v>
      </c>
      <c r="B251" s="71">
        <v>188</v>
      </c>
      <c r="C251" s="71" t="s">
        <v>166</v>
      </c>
      <c r="D251" s="71" t="s">
        <v>1531</v>
      </c>
      <c r="E251" s="71" t="s">
        <v>171</v>
      </c>
      <c r="F251" s="71" t="s">
        <v>390</v>
      </c>
      <c r="G251" s="71">
        <v>19</v>
      </c>
      <c r="H251" s="71">
        <v>8</v>
      </c>
      <c r="I251" s="71">
        <v>152</v>
      </c>
      <c r="J251" s="71">
        <v>18</v>
      </c>
      <c r="K251" s="71">
        <v>4</v>
      </c>
      <c r="L251" s="71">
        <f t="shared" si="14"/>
        <v>72</v>
      </c>
      <c r="M251" s="294" t="s">
        <v>1532</v>
      </c>
    </row>
    <row r="252" hidden="true" spans="1:13">
      <c r="A252" s="71"/>
      <c r="B252" s="71"/>
      <c r="C252" s="71"/>
      <c r="D252" s="71"/>
      <c r="E252" s="71"/>
      <c r="F252" s="71"/>
      <c r="G252" s="71"/>
      <c r="H252" s="71"/>
      <c r="I252" s="71"/>
      <c r="J252" s="71">
        <v>1</v>
      </c>
      <c r="K252" s="71">
        <v>3</v>
      </c>
      <c r="L252" s="71">
        <v>3</v>
      </c>
      <c r="M252" s="294"/>
    </row>
    <row r="253" spans="1:13">
      <c r="A253" s="71" t="s">
        <v>165</v>
      </c>
      <c r="B253" s="71">
        <v>189</v>
      </c>
      <c r="C253" s="71" t="s">
        <v>166</v>
      </c>
      <c r="D253" s="71" t="s">
        <v>1533</v>
      </c>
      <c r="E253" s="71" t="s">
        <v>162</v>
      </c>
      <c r="F253" s="71" t="s">
        <v>448</v>
      </c>
      <c r="G253" s="71">
        <v>16</v>
      </c>
      <c r="H253" s="71">
        <v>6</v>
      </c>
      <c r="I253" s="71">
        <v>96</v>
      </c>
      <c r="J253" s="71">
        <v>16</v>
      </c>
      <c r="K253" s="71">
        <v>5</v>
      </c>
      <c r="L253" s="71">
        <f t="shared" ref="L253:L263" si="15">J253*K253</f>
        <v>80</v>
      </c>
      <c r="M253" s="294" t="s">
        <v>1089</v>
      </c>
    </row>
    <row r="254" spans="1:13">
      <c r="A254" s="71" t="s">
        <v>165</v>
      </c>
      <c r="B254" s="71">
        <v>190</v>
      </c>
      <c r="C254" s="71" t="s">
        <v>166</v>
      </c>
      <c r="D254" s="71" t="s">
        <v>1534</v>
      </c>
      <c r="E254" s="71" t="s">
        <v>162</v>
      </c>
      <c r="F254" s="71" t="s">
        <v>437</v>
      </c>
      <c r="G254" s="71">
        <v>18</v>
      </c>
      <c r="H254" s="71">
        <v>6</v>
      </c>
      <c r="I254" s="71">
        <v>108</v>
      </c>
      <c r="J254" s="71">
        <v>16</v>
      </c>
      <c r="K254" s="71">
        <v>4</v>
      </c>
      <c r="L254" s="71">
        <f t="shared" si="15"/>
        <v>64</v>
      </c>
      <c r="M254" s="294" t="s">
        <v>1535</v>
      </c>
    </row>
    <row r="255" spans="1:13">
      <c r="A255" s="71" t="s">
        <v>165</v>
      </c>
      <c r="B255" s="71">
        <v>191</v>
      </c>
      <c r="C255" s="71" t="s">
        <v>233</v>
      </c>
      <c r="D255" s="71" t="s">
        <v>1536</v>
      </c>
      <c r="E255" s="71" t="s">
        <v>171</v>
      </c>
      <c r="F255" s="71" t="s">
        <v>1112</v>
      </c>
      <c r="G255" s="71">
        <v>19</v>
      </c>
      <c r="H255" s="71">
        <v>8</v>
      </c>
      <c r="I255" s="71">
        <v>152</v>
      </c>
      <c r="J255" s="71">
        <v>19</v>
      </c>
      <c r="K255" s="71">
        <v>4</v>
      </c>
      <c r="L255" s="71">
        <f t="shared" si="15"/>
        <v>76</v>
      </c>
      <c r="M255" s="295" t="s">
        <v>1117</v>
      </c>
    </row>
    <row r="256" spans="1:13">
      <c r="A256" s="71" t="s">
        <v>165</v>
      </c>
      <c r="B256" s="71">
        <v>192</v>
      </c>
      <c r="C256" s="71" t="s">
        <v>233</v>
      </c>
      <c r="D256" s="71" t="s">
        <v>1537</v>
      </c>
      <c r="E256" s="71" t="s">
        <v>171</v>
      </c>
      <c r="F256" s="71" t="s">
        <v>1112</v>
      </c>
      <c r="G256" s="71">
        <v>23</v>
      </c>
      <c r="H256" s="71">
        <v>8</v>
      </c>
      <c r="I256" s="71">
        <v>184</v>
      </c>
      <c r="J256" s="71">
        <v>21</v>
      </c>
      <c r="K256" s="71">
        <v>4</v>
      </c>
      <c r="L256" s="71">
        <f t="shared" si="15"/>
        <v>84</v>
      </c>
      <c r="M256" s="294" t="s">
        <v>1538</v>
      </c>
    </row>
    <row r="257" spans="1:13">
      <c r="A257" s="71" t="s">
        <v>165</v>
      </c>
      <c r="B257" s="71">
        <v>193</v>
      </c>
      <c r="C257" s="71" t="s">
        <v>233</v>
      </c>
      <c r="D257" s="71" t="s">
        <v>1539</v>
      </c>
      <c r="E257" s="71" t="s">
        <v>171</v>
      </c>
      <c r="F257" s="71" t="s">
        <v>1112</v>
      </c>
      <c r="G257" s="71">
        <v>19</v>
      </c>
      <c r="H257" s="71">
        <v>8</v>
      </c>
      <c r="I257" s="71">
        <v>152</v>
      </c>
      <c r="J257" s="71">
        <v>19</v>
      </c>
      <c r="K257" s="71">
        <v>4</v>
      </c>
      <c r="L257" s="71">
        <f t="shared" si="15"/>
        <v>76</v>
      </c>
      <c r="M257" s="294" t="s">
        <v>1192</v>
      </c>
    </row>
    <row r="258" spans="1:13">
      <c r="A258" s="71" t="s">
        <v>165</v>
      </c>
      <c r="B258" s="71">
        <v>194</v>
      </c>
      <c r="C258" s="71" t="s">
        <v>233</v>
      </c>
      <c r="D258" s="71" t="s">
        <v>1540</v>
      </c>
      <c r="E258" s="71" t="s">
        <v>1107</v>
      </c>
      <c r="F258" s="71" t="s">
        <v>1541</v>
      </c>
      <c r="G258" s="71">
        <v>35</v>
      </c>
      <c r="H258" s="71">
        <v>8</v>
      </c>
      <c r="I258" s="71">
        <v>280</v>
      </c>
      <c r="J258" s="71">
        <v>35</v>
      </c>
      <c r="K258" s="71">
        <v>4</v>
      </c>
      <c r="L258" s="71">
        <f t="shared" si="15"/>
        <v>140</v>
      </c>
      <c r="M258" s="294" t="s">
        <v>1192</v>
      </c>
    </row>
    <row r="259" spans="1:13">
      <c r="A259" s="71" t="s">
        <v>165</v>
      </c>
      <c r="B259" s="71">
        <v>195</v>
      </c>
      <c r="C259" s="71" t="s">
        <v>233</v>
      </c>
      <c r="D259" s="71" t="s">
        <v>1542</v>
      </c>
      <c r="E259" s="71" t="s">
        <v>171</v>
      </c>
      <c r="F259" s="71" t="s">
        <v>1541</v>
      </c>
      <c r="G259" s="71">
        <v>21</v>
      </c>
      <c r="H259" s="71">
        <v>8</v>
      </c>
      <c r="I259" s="71">
        <v>168</v>
      </c>
      <c r="J259" s="71">
        <v>21</v>
      </c>
      <c r="K259" s="71">
        <v>4</v>
      </c>
      <c r="L259" s="71">
        <f t="shared" si="15"/>
        <v>84</v>
      </c>
      <c r="M259" s="294" t="s">
        <v>1192</v>
      </c>
    </row>
    <row r="260" spans="1:13">
      <c r="A260" s="71" t="s">
        <v>165</v>
      </c>
      <c r="B260" s="71">
        <v>196</v>
      </c>
      <c r="C260" s="71" t="s">
        <v>233</v>
      </c>
      <c r="D260" s="71" t="s">
        <v>1543</v>
      </c>
      <c r="E260" s="71" t="s">
        <v>1107</v>
      </c>
      <c r="F260" s="71" t="s">
        <v>1541</v>
      </c>
      <c r="G260" s="71">
        <v>32</v>
      </c>
      <c r="H260" s="71">
        <v>8</v>
      </c>
      <c r="I260" s="71">
        <v>256</v>
      </c>
      <c r="J260" s="71">
        <v>32</v>
      </c>
      <c r="K260" s="71">
        <v>4</v>
      </c>
      <c r="L260" s="71">
        <f t="shared" si="15"/>
        <v>128</v>
      </c>
      <c r="M260" s="294" t="s">
        <v>1192</v>
      </c>
    </row>
    <row r="261" spans="1:13">
      <c r="A261" s="71" t="s">
        <v>165</v>
      </c>
      <c r="B261" s="71">
        <v>197</v>
      </c>
      <c r="C261" s="71" t="s">
        <v>233</v>
      </c>
      <c r="D261" s="71" t="s">
        <v>1544</v>
      </c>
      <c r="E261" s="71" t="s">
        <v>171</v>
      </c>
      <c r="F261" s="71" t="s">
        <v>684</v>
      </c>
      <c r="G261" s="71">
        <v>23</v>
      </c>
      <c r="H261" s="71">
        <v>8</v>
      </c>
      <c r="I261" s="71">
        <v>184</v>
      </c>
      <c r="J261" s="71">
        <v>23</v>
      </c>
      <c r="K261" s="71">
        <v>4</v>
      </c>
      <c r="L261" s="71">
        <f t="shared" si="15"/>
        <v>92</v>
      </c>
      <c r="M261" s="294" t="s">
        <v>1192</v>
      </c>
    </row>
    <row r="262" spans="1:13">
      <c r="A262" s="71" t="s">
        <v>165</v>
      </c>
      <c r="B262" s="71">
        <v>198</v>
      </c>
      <c r="C262" s="71" t="s">
        <v>233</v>
      </c>
      <c r="D262" s="71" t="s">
        <v>1545</v>
      </c>
      <c r="E262" s="71" t="s">
        <v>1107</v>
      </c>
      <c r="F262" s="71" t="s">
        <v>684</v>
      </c>
      <c r="G262" s="71">
        <v>14</v>
      </c>
      <c r="H262" s="71">
        <v>8</v>
      </c>
      <c r="I262" s="71">
        <v>112</v>
      </c>
      <c r="J262" s="71">
        <v>13</v>
      </c>
      <c r="K262" s="71">
        <v>4</v>
      </c>
      <c r="L262" s="71">
        <f t="shared" si="15"/>
        <v>52</v>
      </c>
      <c r="M262" s="294" t="s">
        <v>1546</v>
      </c>
    </row>
    <row r="263" spans="1:13">
      <c r="A263" s="71" t="s">
        <v>165</v>
      </c>
      <c r="B263" s="71">
        <v>199</v>
      </c>
      <c r="C263" s="71" t="s">
        <v>233</v>
      </c>
      <c r="D263" s="71" t="s">
        <v>1547</v>
      </c>
      <c r="E263" s="71" t="s">
        <v>171</v>
      </c>
      <c r="F263" s="71" t="s">
        <v>684</v>
      </c>
      <c r="G263" s="71">
        <v>25</v>
      </c>
      <c r="H263" s="71">
        <v>8</v>
      </c>
      <c r="I263" s="71">
        <v>200</v>
      </c>
      <c r="J263" s="71">
        <v>24</v>
      </c>
      <c r="K263" s="71">
        <v>4</v>
      </c>
      <c r="L263" s="71">
        <f t="shared" si="15"/>
        <v>96</v>
      </c>
      <c r="M263" s="294" t="s">
        <v>1532</v>
      </c>
    </row>
    <row r="264" hidden="true" spans="1:13">
      <c r="A264" s="71"/>
      <c r="B264" s="71"/>
      <c r="C264" s="71"/>
      <c r="D264" s="71"/>
      <c r="E264" s="71"/>
      <c r="F264" s="71"/>
      <c r="G264" s="71"/>
      <c r="H264" s="71"/>
      <c r="I264" s="71"/>
      <c r="J264" s="71">
        <v>1</v>
      </c>
      <c r="K264" s="71">
        <v>3</v>
      </c>
      <c r="L264" s="71">
        <v>3</v>
      </c>
      <c r="M264" s="294"/>
    </row>
    <row r="265" spans="1:13">
      <c r="A265" s="71" t="s">
        <v>165</v>
      </c>
      <c r="B265" s="71">
        <v>200</v>
      </c>
      <c r="C265" s="71" t="s">
        <v>233</v>
      </c>
      <c r="D265" s="71" t="s">
        <v>1548</v>
      </c>
      <c r="E265" s="71" t="s">
        <v>171</v>
      </c>
      <c r="F265" s="71" t="s">
        <v>518</v>
      </c>
      <c r="G265" s="71">
        <v>12</v>
      </c>
      <c r="H265" s="71">
        <v>8</v>
      </c>
      <c r="I265" s="71">
        <v>96</v>
      </c>
      <c r="J265" s="71">
        <v>12</v>
      </c>
      <c r="K265" s="71">
        <v>5</v>
      </c>
      <c r="L265" s="71">
        <f t="shared" ref="L265:L267" si="16">J265*K265</f>
        <v>60</v>
      </c>
      <c r="M265" s="294" t="s">
        <v>1362</v>
      </c>
    </row>
    <row r="266" spans="1:13">
      <c r="A266" s="71" t="s">
        <v>165</v>
      </c>
      <c r="B266" s="71">
        <v>201</v>
      </c>
      <c r="C266" s="71" t="s">
        <v>233</v>
      </c>
      <c r="D266" s="71" t="s">
        <v>1549</v>
      </c>
      <c r="E266" s="71" t="s">
        <v>1107</v>
      </c>
      <c r="F266" s="71" t="s">
        <v>553</v>
      </c>
      <c r="G266" s="71">
        <v>12</v>
      </c>
      <c r="H266" s="71">
        <v>10</v>
      </c>
      <c r="I266" s="71">
        <v>120</v>
      </c>
      <c r="J266" s="71">
        <v>11</v>
      </c>
      <c r="K266" s="71">
        <v>4</v>
      </c>
      <c r="L266" s="71">
        <f t="shared" si="16"/>
        <v>44</v>
      </c>
      <c r="M266" s="294" t="s">
        <v>1550</v>
      </c>
    </row>
    <row r="267" spans="1:13">
      <c r="A267" s="71" t="s">
        <v>165</v>
      </c>
      <c r="B267" s="71">
        <v>202</v>
      </c>
      <c r="C267" s="71" t="s">
        <v>233</v>
      </c>
      <c r="D267" s="71" t="s">
        <v>1551</v>
      </c>
      <c r="E267" s="71" t="s">
        <v>171</v>
      </c>
      <c r="F267" s="71" t="s">
        <v>518</v>
      </c>
      <c r="G267" s="71">
        <v>25</v>
      </c>
      <c r="H267" s="71">
        <v>8</v>
      </c>
      <c r="I267" s="71">
        <v>200</v>
      </c>
      <c r="J267" s="71">
        <v>24</v>
      </c>
      <c r="K267" s="71">
        <v>4</v>
      </c>
      <c r="L267" s="71">
        <f t="shared" si="16"/>
        <v>96</v>
      </c>
      <c r="M267" s="296" t="s">
        <v>1484</v>
      </c>
    </row>
    <row r="268" hidden="true" spans="1:13">
      <c r="A268" s="71"/>
      <c r="B268" s="71"/>
      <c r="C268" s="71"/>
      <c r="D268" s="71"/>
      <c r="E268" s="71"/>
      <c r="F268" s="71"/>
      <c r="G268" s="71"/>
      <c r="H268" s="71"/>
      <c r="I268" s="71"/>
      <c r="J268" s="71">
        <v>1</v>
      </c>
      <c r="K268" s="71">
        <v>2</v>
      </c>
      <c r="L268" s="71">
        <v>2</v>
      </c>
      <c r="M268" s="296"/>
    </row>
    <row r="269" spans="1:13">
      <c r="A269" s="71" t="s">
        <v>165</v>
      </c>
      <c r="B269" s="71">
        <v>203</v>
      </c>
      <c r="C269" s="71" t="s">
        <v>233</v>
      </c>
      <c r="D269" s="71" t="s">
        <v>1552</v>
      </c>
      <c r="E269" s="71" t="s">
        <v>171</v>
      </c>
      <c r="F269" s="71" t="s">
        <v>1238</v>
      </c>
      <c r="G269" s="71">
        <v>18</v>
      </c>
      <c r="H269" s="71">
        <v>8</v>
      </c>
      <c r="I269" s="71">
        <v>144</v>
      </c>
      <c r="J269" s="71">
        <v>18</v>
      </c>
      <c r="K269" s="71">
        <v>4</v>
      </c>
      <c r="L269" s="71">
        <f t="shared" ref="L269:L272" si="17">J269*K269</f>
        <v>72</v>
      </c>
      <c r="M269" s="294" t="s">
        <v>1192</v>
      </c>
    </row>
    <row r="270" spans="1:13">
      <c r="A270" s="71" t="s">
        <v>165</v>
      </c>
      <c r="B270" s="71">
        <v>204</v>
      </c>
      <c r="C270" s="71" t="s">
        <v>233</v>
      </c>
      <c r="D270" s="71" t="s">
        <v>1553</v>
      </c>
      <c r="E270" s="71" t="s">
        <v>171</v>
      </c>
      <c r="F270" s="71" t="s">
        <v>555</v>
      </c>
      <c r="G270" s="71">
        <v>15</v>
      </c>
      <c r="H270" s="71">
        <v>9</v>
      </c>
      <c r="I270" s="71">
        <v>135</v>
      </c>
      <c r="J270" s="71">
        <v>15</v>
      </c>
      <c r="K270" s="71">
        <v>4</v>
      </c>
      <c r="L270" s="71">
        <f t="shared" si="17"/>
        <v>60</v>
      </c>
      <c r="M270" s="294" t="s">
        <v>1227</v>
      </c>
    </row>
    <row r="271" spans="1:13">
      <c r="A271" s="71" t="s">
        <v>165</v>
      </c>
      <c r="B271" s="71">
        <v>205</v>
      </c>
      <c r="C271" s="71" t="s">
        <v>233</v>
      </c>
      <c r="D271" s="71" t="s">
        <v>1554</v>
      </c>
      <c r="E271" s="71" t="s">
        <v>1107</v>
      </c>
      <c r="F271" s="71" t="s">
        <v>567</v>
      </c>
      <c r="G271" s="71">
        <v>21</v>
      </c>
      <c r="H271" s="71">
        <v>8</v>
      </c>
      <c r="I271" s="71">
        <v>168</v>
      </c>
      <c r="J271" s="71">
        <v>21</v>
      </c>
      <c r="K271" s="71">
        <v>4</v>
      </c>
      <c r="L271" s="71">
        <f t="shared" si="17"/>
        <v>84</v>
      </c>
      <c r="M271" s="294" t="s">
        <v>1192</v>
      </c>
    </row>
    <row r="272" spans="1:13">
      <c r="A272" s="71" t="s">
        <v>165</v>
      </c>
      <c r="B272" s="71">
        <v>206</v>
      </c>
      <c r="C272" s="71" t="s">
        <v>233</v>
      </c>
      <c r="D272" s="71" t="s">
        <v>1555</v>
      </c>
      <c r="E272" s="71" t="s">
        <v>171</v>
      </c>
      <c r="F272" s="71" t="s">
        <v>567</v>
      </c>
      <c r="G272" s="71">
        <v>25</v>
      </c>
      <c r="H272" s="71">
        <v>8</v>
      </c>
      <c r="I272" s="71">
        <v>200</v>
      </c>
      <c r="J272" s="71">
        <v>24</v>
      </c>
      <c r="K272" s="71">
        <v>4</v>
      </c>
      <c r="L272" s="71">
        <f t="shared" si="17"/>
        <v>96</v>
      </c>
      <c r="M272" s="294" t="s">
        <v>1484</v>
      </c>
    </row>
    <row r="273" hidden="true" spans="1:13">
      <c r="A273" s="71"/>
      <c r="B273" s="71"/>
      <c r="C273" s="71"/>
      <c r="D273" s="71"/>
      <c r="E273" s="71"/>
      <c r="F273" s="71"/>
      <c r="G273" s="71"/>
      <c r="H273" s="71"/>
      <c r="I273" s="71"/>
      <c r="J273" s="71">
        <v>1</v>
      </c>
      <c r="K273" s="71">
        <v>2</v>
      </c>
      <c r="L273" s="71">
        <v>2</v>
      </c>
      <c r="M273" s="294"/>
    </row>
    <row r="274" spans="1:13">
      <c r="A274" s="71" t="s">
        <v>165</v>
      </c>
      <c r="B274" s="71">
        <v>207</v>
      </c>
      <c r="C274" s="71" t="s">
        <v>233</v>
      </c>
      <c r="D274" s="71" t="s">
        <v>1556</v>
      </c>
      <c r="E274" s="71" t="s">
        <v>1107</v>
      </c>
      <c r="F274" s="71" t="s">
        <v>700</v>
      </c>
      <c r="G274" s="71">
        <v>22</v>
      </c>
      <c r="H274" s="71">
        <v>8</v>
      </c>
      <c r="I274" s="71">
        <v>176</v>
      </c>
      <c r="J274" s="71">
        <v>22</v>
      </c>
      <c r="K274" s="71">
        <v>4</v>
      </c>
      <c r="L274" s="71">
        <f t="shared" ref="L274:L292" si="18">J274*K274</f>
        <v>88</v>
      </c>
      <c r="M274" s="294" t="s">
        <v>1117</v>
      </c>
    </row>
    <row r="275" spans="1:13">
      <c r="A275" s="71" t="s">
        <v>165</v>
      </c>
      <c r="B275" s="71">
        <v>208</v>
      </c>
      <c r="C275" s="71" t="s">
        <v>233</v>
      </c>
      <c r="D275" s="71" t="s">
        <v>1557</v>
      </c>
      <c r="E275" s="71" t="s">
        <v>1107</v>
      </c>
      <c r="F275" s="71" t="s">
        <v>569</v>
      </c>
      <c r="G275" s="71">
        <v>32</v>
      </c>
      <c r="H275" s="71">
        <v>8</v>
      </c>
      <c r="I275" s="71">
        <v>256</v>
      </c>
      <c r="J275" s="71">
        <v>32</v>
      </c>
      <c r="K275" s="71">
        <v>4</v>
      </c>
      <c r="L275" s="71">
        <f t="shared" si="18"/>
        <v>128</v>
      </c>
      <c r="M275" s="294" t="s">
        <v>1117</v>
      </c>
    </row>
    <row r="276" spans="1:13">
      <c r="A276" s="71" t="s">
        <v>165</v>
      </c>
      <c r="B276" s="71">
        <v>209</v>
      </c>
      <c r="C276" s="71" t="s">
        <v>233</v>
      </c>
      <c r="D276" s="71" t="s">
        <v>1558</v>
      </c>
      <c r="E276" s="71" t="s">
        <v>1107</v>
      </c>
      <c r="F276" s="71" t="s">
        <v>569</v>
      </c>
      <c r="G276" s="71">
        <v>25</v>
      </c>
      <c r="H276" s="71">
        <v>8</v>
      </c>
      <c r="I276" s="71">
        <v>200</v>
      </c>
      <c r="J276" s="71">
        <v>25</v>
      </c>
      <c r="K276" s="71">
        <v>4</v>
      </c>
      <c r="L276" s="71">
        <f t="shared" si="18"/>
        <v>100</v>
      </c>
      <c r="M276" s="294" t="s">
        <v>1117</v>
      </c>
    </row>
    <row r="277" spans="1:13">
      <c r="A277" s="71" t="s">
        <v>165</v>
      </c>
      <c r="B277" s="71">
        <v>210</v>
      </c>
      <c r="C277" s="71" t="s">
        <v>233</v>
      </c>
      <c r="D277" s="71" t="s">
        <v>1559</v>
      </c>
      <c r="E277" s="71" t="s">
        <v>171</v>
      </c>
      <c r="F277" s="71" t="s">
        <v>537</v>
      </c>
      <c r="G277" s="71">
        <v>17</v>
      </c>
      <c r="H277" s="71">
        <v>8</v>
      </c>
      <c r="I277" s="71">
        <v>136</v>
      </c>
      <c r="J277" s="71">
        <v>17</v>
      </c>
      <c r="K277" s="71">
        <v>4</v>
      </c>
      <c r="L277" s="71">
        <f t="shared" si="18"/>
        <v>68</v>
      </c>
      <c r="M277" s="294" t="s">
        <v>1117</v>
      </c>
    </row>
    <row r="278" spans="1:13">
      <c r="A278" s="71" t="s">
        <v>165</v>
      </c>
      <c r="B278" s="71">
        <v>211</v>
      </c>
      <c r="C278" s="71" t="s">
        <v>233</v>
      </c>
      <c r="D278" s="71" t="s">
        <v>1560</v>
      </c>
      <c r="E278" s="71" t="s">
        <v>1107</v>
      </c>
      <c r="F278" s="71" t="s">
        <v>537</v>
      </c>
      <c r="G278" s="71">
        <v>20</v>
      </c>
      <c r="H278" s="71">
        <v>8</v>
      </c>
      <c r="I278" s="71">
        <v>160</v>
      </c>
      <c r="J278" s="71">
        <v>20</v>
      </c>
      <c r="K278" s="71">
        <v>5</v>
      </c>
      <c r="L278" s="71">
        <f t="shared" si="18"/>
        <v>100</v>
      </c>
      <c r="M278" s="294" t="s">
        <v>1104</v>
      </c>
    </row>
    <row r="279" spans="1:13">
      <c r="A279" s="71" t="s">
        <v>165</v>
      </c>
      <c r="B279" s="71">
        <v>212</v>
      </c>
      <c r="C279" s="71" t="s">
        <v>233</v>
      </c>
      <c r="D279" s="71" t="s">
        <v>1561</v>
      </c>
      <c r="E279" s="71" t="s">
        <v>171</v>
      </c>
      <c r="F279" s="71" t="s">
        <v>539</v>
      </c>
      <c r="G279" s="71">
        <v>24</v>
      </c>
      <c r="H279" s="71">
        <v>8</v>
      </c>
      <c r="I279" s="71">
        <v>192</v>
      </c>
      <c r="J279" s="71">
        <v>24</v>
      </c>
      <c r="K279" s="71">
        <v>4</v>
      </c>
      <c r="L279" s="71">
        <f t="shared" si="18"/>
        <v>96</v>
      </c>
      <c r="M279" s="294" t="s">
        <v>1117</v>
      </c>
    </row>
    <row r="280" spans="1:13">
      <c r="A280" s="71" t="s">
        <v>165</v>
      </c>
      <c r="B280" s="71">
        <v>213</v>
      </c>
      <c r="C280" s="71" t="s">
        <v>233</v>
      </c>
      <c r="D280" s="71" t="s">
        <v>1562</v>
      </c>
      <c r="E280" s="71" t="s">
        <v>1107</v>
      </c>
      <c r="F280" s="71" t="s">
        <v>539</v>
      </c>
      <c r="G280" s="71">
        <v>23</v>
      </c>
      <c r="H280" s="71">
        <v>8</v>
      </c>
      <c r="I280" s="71">
        <v>184</v>
      </c>
      <c r="J280" s="71">
        <v>23</v>
      </c>
      <c r="K280" s="71">
        <v>4</v>
      </c>
      <c r="L280" s="71">
        <f t="shared" si="18"/>
        <v>92</v>
      </c>
      <c r="M280" s="294" t="s">
        <v>1117</v>
      </c>
    </row>
    <row r="281" hidden="true" spans="1:13">
      <c r="A281" s="71" t="s">
        <v>165</v>
      </c>
      <c r="B281" s="71">
        <v>214</v>
      </c>
      <c r="C281" s="71" t="s">
        <v>233</v>
      </c>
      <c r="D281" s="71" t="s">
        <v>1563</v>
      </c>
      <c r="E281" s="71" t="s">
        <v>380</v>
      </c>
      <c r="F281" s="71" t="s">
        <v>539</v>
      </c>
      <c r="G281" s="71">
        <v>25</v>
      </c>
      <c r="H281" s="71">
        <v>8</v>
      </c>
      <c r="I281" s="71">
        <v>200</v>
      </c>
      <c r="J281" s="71">
        <v>25</v>
      </c>
      <c r="K281" s="71">
        <v>2</v>
      </c>
      <c r="L281" s="71">
        <f t="shared" si="18"/>
        <v>50</v>
      </c>
      <c r="M281" s="295" t="s">
        <v>1108</v>
      </c>
    </row>
    <row r="282" spans="1:13">
      <c r="A282" s="71" t="s">
        <v>165</v>
      </c>
      <c r="B282" s="71">
        <v>215</v>
      </c>
      <c r="C282" s="71" t="s">
        <v>233</v>
      </c>
      <c r="D282" s="71" t="s">
        <v>1564</v>
      </c>
      <c r="E282" s="71" t="s">
        <v>171</v>
      </c>
      <c r="F282" s="71" t="s">
        <v>541</v>
      </c>
      <c r="G282" s="71">
        <v>24</v>
      </c>
      <c r="H282" s="71">
        <v>8</v>
      </c>
      <c r="I282" s="71">
        <v>192</v>
      </c>
      <c r="J282" s="71">
        <v>24</v>
      </c>
      <c r="K282" s="71">
        <v>4</v>
      </c>
      <c r="L282" s="71">
        <f t="shared" si="18"/>
        <v>96</v>
      </c>
      <c r="M282" s="294" t="s">
        <v>1192</v>
      </c>
    </row>
    <row r="283" spans="1:13">
      <c r="A283" s="71" t="s">
        <v>165</v>
      </c>
      <c r="B283" s="71">
        <v>216</v>
      </c>
      <c r="C283" s="71" t="s">
        <v>233</v>
      </c>
      <c r="D283" s="71" t="s">
        <v>1565</v>
      </c>
      <c r="E283" s="71" t="s">
        <v>171</v>
      </c>
      <c r="F283" s="71" t="s">
        <v>543</v>
      </c>
      <c r="G283" s="71">
        <v>19</v>
      </c>
      <c r="H283" s="71">
        <v>8</v>
      </c>
      <c r="I283" s="71">
        <v>152</v>
      </c>
      <c r="J283" s="71">
        <v>19</v>
      </c>
      <c r="K283" s="71">
        <v>4</v>
      </c>
      <c r="L283" s="71">
        <f t="shared" si="18"/>
        <v>76</v>
      </c>
      <c r="M283" s="294" t="s">
        <v>1192</v>
      </c>
    </row>
    <row r="284" spans="1:13">
      <c r="A284" s="71" t="s">
        <v>165</v>
      </c>
      <c r="B284" s="71">
        <v>217</v>
      </c>
      <c r="C284" s="71" t="s">
        <v>233</v>
      </c>
      <c r="D284" s="71" t="s">
        <v>1566</v>
      </c>
      <c r="E284" s="71" t="s">
        <v>171</v>
      </c>
      <c r="F284" s="71" t="s">
        <v>535</v>
      </c>
      <c r="G284" s="71">
        <v>16</v>
      </c>
      <c r="H284" s="71">
        <v>8</v>
      </c>
      <c r="I284" s="71">
        <v>128</v>
      </c>
      <c r="J284" s="71">
        <v>16</v>
      </c>
      <c r="K284" s="71">
        <v>4</v>
      </c>
      <c r="L284" s="71">
        <f t="shared" si="18"/>
        <v>64</v>
      </c>
      <c r="M284" s="294" t="s">
        <v>1192</v>
      </c>
    </row>
    <row r="285" spans="1:13">
      <c r="A285" s="71" t="s">
        <v>165</v>
      </c>
      <c r="B285" s="71">
        <v>218</v>
      </c>
      <c r="C285" s="71" t="s">
        <v>233</v>
      </c>
      <c r="D285" s="71" t="s">
        <v>1567</v>
      </c>
      <c r="E285" s="71" t="s">
        <v>171</v>
      </c>
      <c r="F285" s="71" t="s">
        <v>535</v>
      </c>
      <c r="G285" s="71">
        <v>25</v>
      </c>
      <c r="H285" s="71">
        <v>8</v>
      </c>
      <c r="I285" s="71">
        <v>200</v>
      </c>
      <c r="J285" s="71">
        <v>25</v>
      </c>
      <c r="K285" s="71">
        <v>5</v>
      </c>
      <c r="L285" s="71">
        <f t="shared" si="18"/>
        <v>125</v>
      </c>
      <c r="M285" s="294" t="s">
        <v>1362</v>
      </c>
    </row>
    <row r="286" hidden="true" spans="1:13">
      <c r="A286" s="71" t="s">
        <v>165</v>
      </c>
      <c r="B286" s="71">
        <v>219</v>
      </c>
      <c r="C286" s="71" t="s">
        <v>233</v>
      </c>
      <c r="D286" s="71" t="s">
        <v>1568</v>
      </c>
      <c r="E286" s="71" t="s">
        <v>1107</v>
      </c>
      <c r="F286" s="71" t="s">
        <v>535</v>
      </c>
      <c r="G286" s="71">
        <v>9</v>
      </c>
      <c r="H286" s="71">
        <v>8</v>
      </c>
      <c r="I286" s="71">
        <v>72</v>
      </c>
      <c r="J286" s="71">
        <v>9</v>
      </c>
      <c r="K286" s="71">
        <v>2</v>
      </c>
      <c r="L286" s="71">
        <f t="shared" si="18"/>
        <v>18</v>
      </c>
      <c r="M286" s="294" t="s">
        <v>1204</v>
      </c>
    </row>
    <row r="287" spans="1:13">
      <c r="A287" s="71" t="s">
        <v>165</v>
      </c>
      <c r="B287" s="71">
        <v>220</v>
      </c>
      <c r="C287" s="71" t="s">
        <v>233</v>
      </c>
      <c r="D287" s="71" t="s">
        <v>1569</v>
      </c>
      <c r="E287" s="71" t="s">
        <v>1107</v>
      </c>
      <c r="F287" s="71" t="s">
        <v>545</v>
      </c>
      <c r="G287" s="71">
        <v>11</v>
      </c>
      <c r="H287" s="71">
        <v>8</v>
      </c>
      <c r="I287" s="71">
        <v>88</v>
      </c>
      <c r="J287" s="71">
        <v>11</v>
      </c>
      <c r="K287" s="71">
        <v>4</v>
      </c>
      <c r="L287" s="71">
        <f t="shared" si="18"/>
        <v>44</v>
      </c>
      <c r="M287" s="294" t="s">
        <v>1192</v>
      </c>
    </row>
    <row r="288" hidden="true" spans="1:13">
      <c r="A288" s="71" t="s">
        <v>165</v>
      </c>
      <c r="B288" s="71">
        <v>221</v>
      </c>
      <c r="C288" s="71" t="s">
        <v>233</v>
      </c>
      <c r="D288" s="71" t="s">
        <v>1570</v>
      </c>
      <c r="E288" s="71" t="s">
        <v>1107</v>
      </c>
      <c r="F288" s="71" t="s">
        <v>545</v>
      </c>
      <c r="G288" s="71">
        <v>25</v>
      </c>
      <c r="H288" s="71">
        <v>8</v>
      </c>
      <c r="I288" s="71">
        <v>200</v>
      </c>
      <c r="J288" s="71">
        <v>25</v>
      </c>
      <c r="K288" s="71">
        <v>2</v>
      </c>
      <c r="L288" s="71">
        <f t="shared" si="18"/>
        <v>50</v>
      </c>
      <c r="M288" s="294" t="s">
        <v>1527</v>
      </c>
    </row>
    <row r="289" spans="1:13">
      <c r="A289" s="71" t="s">
        <v>165</v>
      </c>
      <c r="B289" s="71">
        <v>222</v>
      </c>
      <c r="C289" s="71" t="s">
        <v>233</v>
      </c>
      <c r="D289" s="71" t="s">
        <v>1571</v>
      </c>
      <c r="E289" s="71" t="s">
        <v>171</v>
      </c>
      <c r="F289" s="71" t="s">
        <v>569</v>
      </c>
      <c r="G289" s="71">
        <v>19</v>
      </c>
      <c r="H289" s="71">
        <v>8</v>
      </c>
      <c r="I289" s="71">
        <v>152</v>
      </c>
      <c r="J289" s="71">
        <v>19</v>
      </c>
      <c r="K289" s="71">
        <v>4</v>
      </c>
      <c r="L289" s="71">
        <f t="shared" si="18"/>
        <v>76</v>
      </c>
      <c r="M289" s="294" t="s">
        <v>1192</v>
      </c>
    </row>
    <row r="290" spans="1:13">
      <c r="A290" s="71" t="s">
        <v>165</v>
      </c>
      <c r="B290" s="71">
        <v>223</v>
      </c>
      <c r="C290" s="71" t="s">
        <v>233</v>
      </c>
      <c r="D290" s="71" t="s">
        <v>1572</v>
      </c>
      <c r="E290" s="71" t="s">
        <v>171</v>
      </c>
      <c r="F290" s="71" t="s">
        <v>531</v>
      </c>
      <c r="G290" s="71">
        <v>31</v>
      </c>
      <c r="H290" s="71">
        <v>8</v>
      </c>
      <c r="I290" s="71">
        <v>248</v>
      </c>
      <c r="J290" s="71">
        <v>31</v>
      </c>
      <c r="K290" s="71">
        <v>4</v>
      </c>
      <c r="L290" s="71">
        <f t="shared" si="18"/>
        <v>124</v>
      </c>
      <c r="M290" s="294" t="s">
        <v>1192</v>
      </c>
    </row>
    <row r="291" spans="1:13">
      <c r="A291" s="71" t="s">
        <v>165</v>
      </c>
      <c r="B291" s="71">
        <v>224</v>
      </c>
      <c r="C291" s="71" t="s">
        <v>233</v>
      </c>
      <c r="D291" s="71" t="s">
        <v>1573</v>
      </c>
      <c r="E291" s="71" t="s">
        <v>1107</v>
      </c>
      <c r="F291" s="71" t="s">
        <v>1574</v>
      </c>
      <c r="G291" s="71">
        <v>18</v>
      </c>
      <c r="H291" s="71">
        <v>8</v>
      </c>
      <c r="I291" s="71">
        <v>144</v>
      </c>
      <c r="J291" s="71">
        <v>18</v>
      </c>
      <c r="K291" s="71">
        <v>4</v>
      </c>
      <c r="L291" s="71">
        <f t="shared" si="18"/>
        <v>72</v>
      </c>
      <c r="M291" s="294" t="s">
        <v>1192</v>
      </c>
    </row>
    <row r="292" spans="1:13">
      <c r="A292" s="71" t="s">
        <v>165</v>
      </c>
      <c r="B292" s="71">
        <v>225</v>
      </c>
      <c r="C292" s="71" t="s">
        <v>233</v>
      </c>
      <c r="D292" s="71" t="s">
        <v>1575</v>
      </c>
      <c r="E292" s="71" t="s">
        <v>171</v>
      </c>
      <c r="F292" s="71" t="s">
        <v>535</v>
      </c>
      <c r="G292" s="71">
        <v>27</v>
      </c>
      <c r="H292" s="71">
        <v>8</v>
      </c>
      <c r="I292" s="71">
        <v>216</v>
      </c>
      <c r="J292" s="71">
        <v>26</v>
      </c>
      <c r="K292" s="71">
        <v>4</v>
      </c>
      <c r="L292" s="71">
        <f t="shared" si="18"/>
        <v>104</v>
      </c>
      <c r="M292" s="294" t="s">
        <v>1532</v>
      </c>
    </row>
    <row r="293" hidden="true" spans="1:13">
      <c r="A293" s="71"/>
      <c r="B293" s="71"/>
      <c r="C293" s="71"/>
      <c r="D293" s="71"/>
      <c r="E293" s="71"/>
      <c r="F293" s="71"/>
      <c r="G293" s="71"/>
      <c r="H293" s="71"/>
      <c r="I293" s="71"/>
      <c r="J293" s="71">
        <v>1</v>
      </c>
      <c r="K293" s="71">
        <v>3</v>
      </c>
      <c r="L293" s="71">
        <v>3</v>
      </c>
      <c r="M293" s="294"/>
    </row>
    <row r="294" spans="1:13">
      <c r="A294" s="71" t="s">
        <v>165</v>
      </c>
      <c r="B294" s="71">
        <v>226</v>
      </c>
      <c r="C294" s="71" t="s">
        <v>233</v>
      </c>
      <c r="D294" s="71" t="s">
        <v>1576</v>
      </c>
      <c r="E294" s="71" t="s">
        <v>171</v>
      </c>
      <c r="F294" s="71" t="s">
        <v>520</v>
      </c>
      <c r="G294" s="71">
        <v>27</v>
      </c>
      <c r="H294" s="71">
        <v>8</v>
      </c>
      <c r="I294" s="71">
        <v>216</v>
      </c>
      <c r="J294" s="71">
        <v>27</v>
      </c>
      <c r="K294" s="71">
        <v>4</v>
      </c>
      <c r="L294" s="71">
        <f t="shared" ref="L294:L298" si="19">J294*K294</f>
        <v>108</v>
      </c>
      <c r="M294" s="294" t="s">
        <v>1192</v>
      </c>
    </row>
    <row r="295" hidden="true" spans="1:13">
      <c r="A295" s="71" t="s">
        <v>165</v>
      </c>
      <c r="B295" s="71">
        <v>227</v>
      </c>
      <c r="C295" s="71" t="s">
        <v>233</v>
      </c>
      <c r="D295" s="71" t="s">
        <v>1577</v>
      </c>
      <c r="E295" s="71" t="s">
        <v>171</v>
      </c>
      <c r="F295" s="71" t="s">
        <v>520</v>
      </c>
      <c r="G295" s="71">
        <v>24</v>
      </c>
      <c r="H295" s="71">
        <v>8</v>
      </c>
      <c r="I295" s="71">
        <v>192</v>
      </c>
      <c r="J295" s="71">
        <v>23</v>
      </c>
      <c r="K295" s="71">
        <v>3</v>
      </c>
      <c r="L295" s="71">
        <f t="shared" si="19"/>
        <v>69</v>
      </c>
      <c r="M295" s="294" t="s">
        <v>1524</v>
      </c>
    </row>
    <row r="296" hidden="true" spans="1:13">
      <c r="A296" s="71"/>
      <c r="B296" s="71"/>
      <c r="C296" s="71"/>
      <c r="D296" s="71"/>
      <c r="E296" s="71"/>
      <c r="F296" s="71"/>
      <c r="G296" s="71"/>
      <c r="H296" s="71"/>
      <c r="I296" s="71"/>
      <c r="J296" s="71">
        <v>1</v>
      </c>
      <c r="K296" s="71">
        <v>2</v>
      </c>
      <c r="L296" s="71">
        <v>2</v>
      </c>
      <c r="M296" s="294"/>
    </row>
    <row r="297" spans="1:13">
      <c r="A297" s="71" t="s">
        <v>165</v>
      </c>
      <c r="B297" s="71">
        <v>228</v>
      </c>
      <c r="C297" s="71" t="s">
        <v>233</v>
      </c>
      <c r="D297" s="71" t="s">
        <v>1578</v>
      </c>
      <c r="E297" s="71" t="s">
        <v>171</v>
      </c>
      <c r="F297" s="71" t="s">
        <v>551</v>
      </c>
      <c r="G297" s="71">
        <v>21</v>
      </c>
      <c r="H297" s="71">
        <v>8</v>
      </c>
      <c r="I297" s="71">
        <v>168</v>
      </c>
      <c r="J297" s="71">
        <v>21</v>
      </c>
      <c r="K297" s="71">
        <v>4</v>
      </c>
      <c r="L297" s="71">
        <f t="shared" si="19"/>
        <v>84</v>
      </c>
      <c r="M297" s="294" t="s">
        <v>1192</v>
      </c>
    </row>
    <row r="298" spans="1:13">
      <c r="A298" s="71" t="s">
        <v>165</v>
      </c>
      <c r="B298" s="71">
        <v>229</v>
      </c>
      <c r="C298" s="71" t="s">
        <v>233</v>
      </c>
      <c r="D298" s="52" t="s">
        <v>1579</v>
      </c>
      <c r="E298" s="71" t="s">
        <v>171</v>
      </c>
      <c r="F298" s="71" t="s">
        <v>551</v>
      </c>
      <c r="G298" s="71">
        <v>19</v>
      </c>
      <c r="H298" s="71">
        <v>8</v>
      </c>
      <c r="I298" s="71">
        <v>152</v>
      </c>
      <c r="J298" s="71">
        <v>18</v>
      </c>
      <c r="K298" s="71">
        <v>4</v>
      </c>
      <c r="L298" s="71">
        <f t="shared" si="19"/>
        <v>72</v>
      </c>
      <c r="M298" s="294" t="s">
        <v>1532</v>
      </c>
    </row>
    <row r="299" hidden="true" spans="1:13">
      <c r="A299" s="71"/>
      <c r="B299" s="71"/>
      <c r="C299" s="71"/>
      <c r="D299" s="52"/>
      <c r="E299" s="71"/>
      <c r="F299" s="71"/>
      <c r="G299" s="71"/>
      <c r="H299" s="71"/>
      <c r="I299" s="71"/>
      <c r="J299" s="71">
        <v>1</v>
      </c>
      <c r="K299" s="71">
        <v>3</v>
      </c>
      <c r="L299" s="71">
        <v>3</v>
      </c>
      <c r="M299" s="294"/>
    </row>
    <row r="300" spans="1:13">
      <c r="A300" s="71" t="s">
        <v>165</v>
      </c>
      <c r="B300" s="71">
        <v>230</v>
      </c>
      <c r="C300" s="71" t="s">
        <v>233</v>
      </c>
      <c r="D300" s="71" t="s">
        <v>1580</v>
      </c>
      <c r="E300" s="71" t="s">
        <v>1107</v>
      </c>
      <c r="F300" s="71" t="s">
        <v>551</v>
      </c>
      <c r="G300" s="71">
        <v>18</v>
      </c>
      <c r="H300" s="71">
        <v>8</v>
      </c>
      <c r="I300" s="71">
        <v>144</v>
      </c>
      <c r="J300" s="71">
        <v>18</v>
      </c>
      <c r="K300" s="71">
        <v>4</v>
      </c>
      <c r="L300" s="71">
        <f t="shared" ref="L300:L323" si="20">J300*K300</f>
        <v>72</v>
      </c>
      <c r="M300" s="294" t="s">
        <v>1192</v>
      </c>
    </row>
    <row r="301" spans="1:13">
      <c r="A301" s="71" t="s">
        <v>165</v>
      </c>
      <c r="B301" s="71">
        <v>231</v>
      </c>
      <c r="C301" s="71" t="s">
        <v>233</v>
      </c>
      <c r="D301" s="71" t="s">
        <v>1581</v>
      </c>
      <c r="E301" s="71" t="s">
        <v>162</v>
      </c>
      <c r="F301" s="71" t="s">
        <v>1286</v>
      </c>
      <c r="G301" s="71">
        <v>17</v>
      </c>
      <c r="H301" s="71">
        <v>8</v>
      </c>
      <c r="I301" s="71">
        <v>136</v>
      </c>
      <c r="J301" s="71">
        <v>17</v>
      </c>
      <c r="K301" s="71">
        <v>4</v>
      </c>
      <c r="L301" s="71">
        <f t="shared" si="20"/>
        <v>68</v>
      </c>
      <c r="M301" s="294" t="s">
        <v>1192</v>
      </c>
    </row>
    <row r="302" spans="1:13">
      <c r="A302" s="71" t="s">
        <v>165</v>
      </c>
      <c r="B302" s="71">
        <v>232</v>
      </c>
      <c r="C302" s="71" t="s">
        <v>290</v>
      </c>
      <c r="D302" s="71" t="s">
        <v>1582</v>
      </c>
      <c r="E302" s="71" t="s">
        <v>162</v>
      </c>
      <c r="F302" s="71" t="s">
        <v>627</v>
      </c>
      <c r="G302" s="71">
        <v>25</v>
      </c>
      <c r="H302" s="71">
        <v>6</v>
      </c>
      <c r="I302" s="71">
        <v>150</v>
      </c>
      <c r="J302" s="71">
        <v>25</v>
      </c>
      <c r="K302" s="71">
        <v>4</v>
      </c>
      <c r="L302" s="71">
        <f t="shared" si="20"/>
        <v>100</v>
      </c>
      <c r="M302" s="294" t="s">
        <v>1190</v>
      </c>
    </row>
    <row r="303" spans="1:13">
      <c r="A303" s="71" t="s">
        <v>165</v>
      </c>
      <c r="B303" s="71">
        <v>233</v>
      </c>
      <c r="C303" s="71" t="s">
        <v>290</v>
      </c>
      <c r="D303" s="71" t="s">
        <v>1583</v>
      </c>
      <c r="E303" s="71" t="s">
        <v>162</v>
      </c>
      <c r="F303" s="71" t="s">
        <v>663</v>
      </c>
      <c r="G303" s="71">
        <v>21</v>
      </c>
      <c r="H303" s="71">
        <v>6</v>
      </c>
      <c r="I303" s="71">
        <v>126</v>
      </c>
      <c r="J303" s="71">
        <v>21</v>
      </c>
      <c r="K303" s="71">
        <v>4</v>
      </c>
      <c r="L303" s="71">
        <f t="shared" si="20"/>
        <v>84</v>
      </c>
      <c r="M303" s="294" t="s">
        <v>1190</v>
      </c>
    </row>
    <row r="304" hidden="true" spans="1:13">
      <c r="A304" s="71" t="s">
        <v>165</v>
      </c>
      <c r="B304" s="71">
        <v>234</v>
      </c>
      <c r="C304" s="71" t="s">
        <v>166</v>
      </c>
      <c r="D304" s="71" t="s">
        <v>1584</v>
      </c>
      <c r="E304" s="71" t="s">
        <v>162</v>
      </c>
      <c r="F304" s="71" t="s">
        <v>680</v>
      </c>
      <c r="G304" s="71">
        <v>22</v>
      </c>
      <c r="H304" s="71">
        <v>6</v>
      </c>
      <c r="I304" s="71">
        <v>132</v>
      </c>
      <c r="J304" s="71">
        <v>21</v>
      </c>
      <c r="K304" s="71">
        <v>3</v>
      </c>
      <c r="L304" s="71">
        <f t="shared" si="20"/>
        <v>63</v>
      </c>
      <c r="M304" s="294" t="s">
        <v>1585</v>
      </c>
    </row>
    <row r="305" spans="1:13">
      <c r="A305" s="71" t="s">
        <v>165</v>
      </c>
      <c r="B305" s="71">
        <v>235</v>
      </c>
      <c r="C305" s="71" t="s">
        <v>166</v>
      </c>
      <c r="D305" s="71" t="s">
        <v>1586</v>
      </c>
      <c r="E305" s="71" t="s">
        <v>171</v>
      </c>
      <c r="F305" s="71" t="s">
        <v>1587</v>
      </c>
      <c r="G305" s="71">
        <v>22</v>
      </c>
      <c r="H305" s="71">
        <v>7</v>
      </c>
      <c r="I305" s="71">
        <v>154</v>
      </c>
      <c r="J305" s="71">
        <v>22</v>
      </c>
      <c r="K305" s="71">
        <v>4</v>
      </c>
      <c r="L305" s="71">
        <f t="shared" si="20"/>
        <v>88</v>
      </c>
      <c r="M305" s="294" t="s">
        <v>1104</v>
      </c>
    </row>
    <row r="306" hidden="true" spans="1:13">
      <c r="A306" s="71" t="s">
        <v>165</v>
      </c>
      <c r="B306" s="71">
        <v>236</v>
      </c>
      <c r="C306" s="71" t="s">
        <v>157</v>
      </c>
      <c r="D306" s="71" t="s">
        <v>1588</v>
      </c>
      <c r="E306" s="71" t="s">
        <v>1107</v>
      </c>
      <c r="F306" s="71" t="s">
        <v>1589</v>
      </c>
      <c r="G306" s="71">
        <v>11</v>
      </c>
      <c r="H306" s="71">
        <v>10</v>
      </c>
      <c r="I306" s="71">
        <v>110</v>
      </c>
      <c r="J306" s="71">
        <v>11</v>
      </c>
      <c r="K306" s="71">
        <v>3</v>
      </c>
      <c r="L306" s="71">
        <f t="shared" si="20"/>
        <v>33</v>
      </c>
      <c r="M306" s="294" t="s">
        <v>1249</v>
      </c>
    </row>
    <row r="307" spans="1:13">
      <c r="A307" s="71" t="s">
        <v>165</v>
      </c>
      <c r="B307" s="71">
        <v>237</v>
      </c>
      <c r="C307" s="71" t="s">
        <v>157</v>
      </c>
      <c r="D307" s="71" t="s">
        <v>1590</v>
      </c>
      <c r="E307" s="71" t="s">
        <v>171</v>
      </c>
      <c r="F307" s="71" t="s">
        <v>1591</v>
      </c>
      <c r="G307" s="71">
        <v>18</v>
      </c>
      <c r="H307" s="71">
        <v>9</v>
      </c>
      <c r="I307" s="71">
        <v>162</v>
      </c>
      <c r="J307" s="71">
        <v>18</v>
      </c>
      <c r="K307" s="71">
        <v>5</v>
      </c>
      <c r="L307" s="71">
        <f t="shared" si="20"/>
        <v>90</v>
      </c>
      <c r="M307" s="294" t="s">
        <v>1117</v>
      </c>
    </row>
    <row r="308" spans="1:13">
      <c r="A308" s="71" t="s">
        <v>165</v>
      </c>
      <c r="B308" s="71">
        <v>238</v>
      </c>
      <c r="C308" s="71" t="s">
        <v>522</v>
      </c>
      <c r="D308" s="71" t="s">
        <v>1592</v>
      </c>
      <c r="E308" s="71" t="s">
        <v>1107</v>
      </c>
      <c r="F308" s="71" t="s">
        <v>543</v>
      </c>
      <c r="G308" s="71">
        <v>26</v>
      </c>
      <c r="H308" s="71">
        <v>8</v>
      </c>
      <c r="I308" s="71">
        <v>208</v>
      </c>
      <c r="J308" s="71">
        <v>26</v>
      </c>
      <c r="K308" s="71">
        <v>4</v>
      </c>
      <c r="L308" s="71">
        <f t="shared" si="20"/>
        <v>104</v>
      </c>
      <c r="M308" s="294" t="s">
        <v>1117</v>
      </c>
    </row>
    <row r="309" spans="1:13">
      <c r="A309" s="71" t="s">
        <v>165</v>
      </c>
      <c r="B309" s="71">
        <v>239</v>
      </c>
      <c r="C309" s="71" t="s">
        <v>522</v>
      </c>
      <c r="D309" s="71" t="s">
        <v>1593</v>
      </c>
      <c r="E309" s="71" t="s">
        <v>142</v>
      </c>
      <c r="F309" s="71" t="s">
        <v>1594</v>
      </c>
      <c r="G309" s="71">
        <v>12</v>
      </c>
      <c r="H309" s="71">
        <v>5</v>
      </c>
      <c r="I309" s="71">
        <v>60</v>
      </c>
      <c r="J309" s="71">
        <v>12</v>
      </c>
      <c r="K309" s="71">
        <v>4</v>
      </c>
      <c r="L309" s="71">
        <f t="shared" si="20"/>
        <v>48</v>
      </c>
      <c r="M309" s="294" t="s">
        <v>1089</v>
      </c>
    </row>
    <row r="310" spans="1:13">
      <c r="A310" s="71" t="s">
        <v>165</v>
      </c>
      <c r="B310" s="71">
        <v>240</v>
      </c>
      <c r="C310" s="71" t="s">
        <v>233</v>
      </c>
      <c r="D310" s="71" t="s">
        <v>1595</v>
      </c>
      <c r="E310" s="71" t="s">
        <v>171</v>
      </c>
      <c r="F310" s="71" t="s">
        <v>769</v>
      </c>
      <c r="G310" s="71">
        <v>22</v>
      </c>
      <c r="H310" s="71">
        <v>8</v>
      </c>
      <c r="I310" s="71">
        <v>176</v>
      </c>
      <c r="J310" s="71">
        <v>22</v>
      </c>
      <c r="K310" s="71">
        <v>4</v>
      </c>
      <c r="L310" s="71">
        <f t="shared" si="20"/>
        <v>88</v>
      </c>
      <c r="M310" s="294" t="s">
        <v>1117</v>
      </c>
    </row>
    <row r="311" spans="1:13">
      <c r="A311" s="71" t="s">
        <v>165</v>
      </c>
      <c r="B311" s="71">
        <v>241</v>
      </c>
      <c r="C311" s="71" t="s">
        <v>157</v>
      </c>
      <c r="D311" s="71" t="s">
        <v>1596</v>
      </c>
      <c r="E311" s="71" t="s">
        <v>171</v>
      </c>
      <c r="F311" s="71" t="s">
        <v>759</v>
      </c>
      <c r="G311" s="71">
        <v>22</v>
      </c>
      <c r="H311" s="71">
        <v>8</v>
      </c>
      <c r="I311" s="71">
        <v>176</v>
      </c>
      <c r="J311" s="71">
        <v>22</v>
      </c>
      <c r="K311" s="71">
        <v>4</v>
      </c>
      <c r="L311" s="71">
        <f t="shared" si="20"/>
        <v>88</v>
      </c>
      <c r="M311" s="294" t="s">
        <v>1117</v>
      </c>
    </row>
    <row r="312" hidden="true" spans="1:13">
      <c r="A312" s="71" t="s">
        <v>165</v>
      </c>
      <c r="B312" s="71">
        <v>242</v>
      </c>
      <c r="C312" s="71" t="s">
        <v>233</v>
      </c>
      <c r="D312" s="71" t="s">
        <v>1597</v>
      </c>
      <c r="E312" s="71" t="s">
        <v>1107</v>
      </c>
      <c r="F312" s="71" t="s">
        <v>1598</v>
      </c>
      <c r="G312" s="71">
        <v>21</v>
      </c>
      <c r="H312" s="71">
        <v>8</v>
      </c>
      <c r="I312" s="71">
        <v>168</v>
      </c>
      <c r="J312" s="71">
        <v>21</v>
      </c>
      <c r="K312" s="71">
        <v>3</v>
      </c>
      <c r="L312" s="71">
        <f t="shared" si="20"/>
        <v>63</v>
      </c>
      <c r="M312" s="294" t="s">
        <v>1599</v>
      </c>
    </row>
    <row r="313" spans="1:13">
      <c r="A313" s="71" t="s">
        <v>165</v>
      </c>
      <c r="B313" s="71">
        <v>243</v>
      </c>
      <c r="C313" s="71" t="s">
        <v>233</v>
      </c>
      <c r="D313" s="71" t="s">
        <v>1600</v>
      </c>
      <c r="E313" s="71" t="s">
        <v>171</v>
      </c>
      <c r="F313" s="71" t="s">
        <v>754</v>
      </c>
      <c r="G313" s="71">
        <v>21</v>
      </c>
      <c r="H313" s="71">
        <v>8</v>
      </c>
      <c r="I313" s="71">
        <v>168</v>
      </c>
      <c r="J313" s="71">
        <v>21</v>
      </c>
      <c r="K313" s="71">
        <v>4</v>
      </c>
      <c r="L313" s="71">
        <f t="shared" si="20"/>
        <v>84</v>
      </c>
      <c r="M313" s="294" t="s">
        <v>1117</v>
      </c>
    </row>
    <row r="314" spans="1:13">
      <c r="A314" s="71" t="s">
        <v>165</v>
      </c>
      <c r="B314" s="71">
        <v>244</v>
      </c>
      <c r="C314" s="71" t="s">
        <v>233</v>
      </c>
      <c r="D314" s="71" t="s">
        <v>1601</v>
      </c>
      <c r="E314" s="71" t="s">
        <v>1107</v>
      </c>
      <c r="F314" s="71" t="s">
        <v>754</v>
      </c>
      <c r="G314" s="71">
        <v>21</v>
      </c>
      <c r="H314" s="71">
        <v>8</v>
      </c>
      <c r="I314" s="71">
        <v>168</v>
      </c>
      <c r="J314" s="71">
        <v>21</v>
      </c>
      <c r="K314" s="71">
        <v>4</v>
      </c>
      <c r="L314" s="71">
        <f t="shared" si="20"/>
        <v>84</v>
      </c>
      <c r="M314" s="294" t="s">
        <v>1117</v>
      </c>
    </row>
    <row r="315" spans="1:13">
      <c r="A315" s="71" t="s">
        <v>165</v>
      </c>
      <c r="B315" s="71">
        <v>245</v>
      </c>
      <c r="C315" s="71" t="s">
        <v>233</v>
      </c>
      <c r="D315" s="71" t="s">
        <v>1602</v>
      </c>
      <c r="E315" s="71" t="s">
        <v>1107</v>
      </c>
      <c r="F315" s="71" t="s">
        <v>771</v>
      </c>
      <c r="G315" s="71">
        <v>21</v>
      </c>
      <c r="H315" s="71">
        <v>8</v>
      </c>
      <c r="I315" s="71">
        <v>168</v>
      </c>
      <c r="J315" s="71">
        <v>21</v>
      </c>
      <c r="K315" s="71">
        <v>4</v>
      </c>
      <c r="L315" s="71">
        <f t="shared" si="20"/>
        <v>84</v>
      </c>
      <c r="M315" s="294" t="s">
        <v>1117</v>
      </c>
    </row>
    <row r="316" spans="1:13">
      <c r="A316" s="71" t="s">
        <v>165</v>
      </c>
      <c r="B316" s="71">
        <v>246</v>
      </c>
      <c r="C316" s="71" t="s">
        <v>233</v>
      </c>
      <c r="D316" s="71" t="s">
        <v>1603</v>
      </c>
      <c r="E316" s="71" t="s">
        <v>1107</v>
      </c>
      <c r="F316" s="71" t="s">
        <v>1604</v>
      </c>
      <c r="G316" s="71">
        <v>24</v>
      </c>
      <c r="H316" s="71">
        <v>8</v>
      </c>
      <c r="I316" s="71">
        <v>192</v>
      </c>
      <c r="J316" s="71">
        <v>22</v>
      </c>
      <c r="K316" s="71">
        <v>4</v>
      </c>
      <c r="L316" s="71">
        <f t="shared" si="20"/>
        <v>88</v>
      </c>
      <c r="M316" s="294" t="s">
        <v>1605</v>
      </c>
    </row>
    <row r="317" spans="1:13">
      <c r="A317" s="71" t="s">
        <v>165</v>
      </c>
      <c r="B317" s="71">
        <v>247</v>
      </c>
      <c r="C317" s="71" t="s">
        <v>233</v>
      </c>
      <c r="D317" s="71" t="s">
        <v>1606</v>
      </c>
      <c r="E317" s="71" t="s">
        <v>1107</v>
      </c>
      <c r="F317" s="71" t="s">
        <v>1349</v>
      </c>
      <c r="G317" s="71">
        <v>20</v>
      </c>
      <c r="H317" s="71">
        <v>8</v>
      </c>
      <c r="I317" s="71">
        <v>160</v>
      </c>
      <c r="J317" s="71">
        <v>20</v>
      </c>
      <c r="K317" s="71">
        <v>4</v>
      </c>
      <c r="L317" s="71">
        <f t="shared" si="20"/>
        <v>80</v>
      </c>
      <c r="M317" s="294" t="s">
        <v>1117</v>
      </c>
    </row>
    <row r="318" spans="1:13">
      <c r="A318" s="71" t="s">
        <v>165</v>
      </c>
      <c r="B318" s="71">
        <v>248</v>
      </c>
      <c r="C318" s="71" t="s">
        <v>233</v>
      </c>
      <c r="D318" s="71" t="s">
        <v>1607</v>
      </c>
      <c r="E318" s="71" t="s">
        <v>1107</v>
      </c>
      <c r="F318" s="71" t="s">
        <v>751</v>
      </c>
      <c r="G318" s="71">
        <v>27</v>
      </c>
      <c r="H318" s="71">
        <v>8</v>
      </c>
      <c r="I318" s="71">
        <v>216</v>
      </c>
      <c r="J318" s="71">
        <v>27</v>
      </c>
      <c r="K318" s="71">
        <v>4</v>
      </c>
      <c r="L318" s="71">
        <f t="shared" si="20"/>
        <v>108</v>
      </c>
      <c r="M318" s="294" t="s">
        <v>1117</v>
      </c>
    </row>
    <row r="319" spans="1:13">
      <c r="A319" s="71" t="s">
        <v>165</v>
      </c>
      <c r="B319" s="71">
        <v>249</v>
      </c>
      <c r="C319" s="71" t="s">
        <v>233</v>
      </c>
      <c r="D319" s="71" t="s">
        <v>1608</v>
      </c>
      <c r="E319" s="71" t="s">
        <v>1107</v>
      </c>
      <c r="F319" s="71" t="s">
        <v>1609</v>
      </c>
      <c r="G319" s="71">
        <v>20</v>
      </c>
      <c r="H319" s="71">
        <v>8</v>
      </c>
      <c r="I319" s="71">
        <v>160</v>
      </c>
      <c r="J319" s="71">
        <v>20</v>
      </c>
      <c r="K319" s="71">
        <v>4</v>
      </c>
      <c r="L319" s="71">
        <f t="shared" si="20"/>
        <v>80</v>
      </c>
      <c r="M319" s="294" t="s">
        <v>1117</v>
      </c>
    </row>
    <row r="320" spans="1:13">
      <c r="A320" s="71" t="s">
        <v>165</v>
      </c>
      <c r="B320" s="71">
        <v>250</v>
      </c>
      <c r="C320" s="71" t="s">
        <v>233</v>
      </c>
      <c r="D320" s="71" t="s">
        <v>1610</v>
      </c>
      <c r="E320" s="71" t="s">
        <v>1107</v>
      </c>
      <c r="F320" s="71" t="s">
        <v>1611</v>
      </c>
      <c r="G320" s="71">
        <v>14</v>
      </c>
      <c r="H320" s="71">
        <v>8</v>
      </c>
      <c r="I320" s="71">
        <v>112</v>
      </c>
      <c r="J320" s="71">
        <v>14</v>
      </c>
      <c r="K320" s="71">
        <v>4</v>
      </c>
      <c r="L320" s="71">
        <f t="shared" si="20"/>
        <v>56</v>
      </c>
      <c r="M320" s="294" t="s">
        <v>1117</v>
      </c>
    </row>
    <row r="321" spans="1:13">
      <c r="A321" s="71" t="s">
        <v>165</v>
      </c>
      <c r="B321" s="71">
        <v>251</v>
      </c>
      <c r="C321" s="71" t="s">
        <v>233</v>
      </c>
      <c r="D321" s="71" t="s">
        <v>1612</v>
      </c>
      <c r="E321" s="71" t="s">
        <v>1107</v>
      </c>
      <c r="F321" s="71" t="s">
        <v>1613</v>
      </c>
      <c r="G321" s="71">
        <v>24</v>
      </c>
      <c r="H321" s="71">
        <v>8</v>
      </c>
      <c r="I321" s="71">
        <v>192</v>
      </c>
      <c r="J321" s="71">
        <v>24</v>
      </c>
      <c r="K321" s="71">
        <v>4</v>
      </c>
      <c r="L321" s="71">
        <f t="shared" si="20"/>
        <v>96</v>
      </c>
      <c r="M321" s="294" t="s">
        <v>1117</v>
      </c>
    </row>
    <row r="322" spans="1:13">
      <c r="A322" s="71" t="s">
        <v>165</v>
      </c>
      <c r="B322" s="71">
        <v>252</v>
      </c>
      <c r="C322" s="71" t="s">
        <v>233</v>
      </c>
      <c r="D322" s="71" t="s">
        <v>1614</v>
      </c>
      <c r="E322" s="71" t="s">
        <v>171</v>
      </c>
      <c r="F322" s="71" t="s">
        <v>1615</v>
      </c>
      <c r="G322" s="71">
        <v>19</v>
      </c>
      <c r="H322" s="71">
        <v>8</v>
      </c>
      <c r="I322" s="71">
        <v>152</v>
      </c>
      <c r="J322" s="71">
        <v>19</v>
      </c>
      <c r="K322" s="71">
        <v>4</v>
      </c>
      <c r="L322" s="71">
        <f t="shared" si="20"/>
        <v>76</v>
      </c>
      <c r="M322" s="294" t="s">
        <v>1117</v>
      </c>
    </row>
    <row r="323" spans="1:13">
      <c r="A323" s="71" t="s">
        <v>165</v>
      </c>
      <c r="B323" s="71">
        <v>253</v>
      </c>
      <c r="C323" s="71" t="s">
        <v>233</v>
      </c>
      <c r="D323" s="71" t="s">
        <v>1616</v>
      </c>
      <c r="E323" s="71" t="s">
        <v>162</v>
      </c>
      <c r="F323" s="71" t="s">
        <v>1349</v>
      </c>
      <c r="G323" s="71">
        <v>25</v>
      </c>
      <c r="H323" s="71">
        <v>8</v>
      </c>
      <c r="I323" s="71">
        <v>200</v>
      </c>
      <c r="J323" s="71">
        <v>24</v>
      </c>
      <c r="K323" s="71">
        <v>4</v>
      </c>
      <c r="L323" s="71">
        <f t="shared" si="20"/>
        <v>96</v>
      </c>
      <c r="M323" s="296" t="s">
        <v>1532</v>
      </c>
    </row>
    <row r="324" hidden="true" spans="1:13">
      <c r="A324" s="71"/>
      <c r="B324" s="71"/>
      <c r="C324" s="71"/>
      <c r="D324" s="71"/>
      <c r="E324" s="71"/>
      <c r="F324" s="71"/>
      <c r="G324" s="71"/>
      <c r="H324" s="71"/>
      <c r="I324" s="71"/>
      <c r="J324" s="71">
        <v>1</v>
      </c>
      <c r="K324" s="71">
        <v>3</v>
      </c>
      <c r="L324" s="71">
        <v>3</v>
      </c>
      <c r="M324" s="296"/>
    </row>
    <row r="325" spans="1:13">
      <c r="A325" s="71" t="s">
        <v>165</v>
      </c>
      <c r="B325" s="71">
        <v>255</v>
      </c>
      <c r="C325" s="71" t="s">
        <v>233</v>
      </c>
      <c r="D325" s="71" t="s">
        <v>1617</v>
      </c>
      <c r="E325" s="71" t="s">
        <v>162</v>
      </c>
      <c r="F325" s="71" t="s">
        <v>1618</v>
      </c>
      <c r="G325" s="71">
        <v>14</v>
      </c>
      <c r="H325" s="71">
        <v>8</v>
      </c>
      <c r="I325" s="71">
        <v>112</v>
      </c>
      <c r="J325" s="71">
        <v>13</v>
      </c>
      <c r="K325" s="71">
        <v>4</v>
      </c>
      <c r="L325" s="71">
        <f t="shared" ref="L325:L389" si="21">J325*K325</f>
        <v>52</v>
      </c>
      <c r="M325" s="294" t="s">
        <v>1532</v>
      </c>
    </row>
    <row r="326" hidden="true" spans="1:13">
      <c r="A326" s="71"/>
      <c r="B326" s="71"/>
      <c r="C326" s="71"/>
      <c r="D326" s="71"/>
      <c r="E326" s="71"/>
      <c r="F326" s="71"/>
      <c r="G326" s="71"/>
      <c r="H326" s="71"/>
      <c r="I326" s="71"/>
      <c r="J326" s="71">
        <v>1</v>
      </c>
      <c r="K326" s="71">
        <v>3</v>
      </c>
      <c r="L326" s="71">
        <v>3</v>
      </c>
      <c r="M326" s="294"/>
    </row>
    <row r="327" spans="1:13">
      <c r="A327" s="71" t="s">
        <v>165</v>
      </c>
      <c r="B327" s="71">
        <v>256</v>
      </c>
      <c r="C327" s="71" t="s">
        <v>290</v>
      </c>
      <c r="D327" s="71" t="s">
        <v>1619</v>
      </c>
      <c r="E327" s="71" t="s">
        <v>162</v>
      </c>
      <c r="F327" s="71" t="s">
        <v>1620</v>
      </c>
      <c r="G327" s="71">
        <v>27</v>
      </c>
      <c r="H327" s="71">
        <v>6</v>
      </c>
      <c r="I327" s="71">
        <v>162</v>
      </c>
      <c r="J327" s="71">
        <v>27</v>
      </c>
      <c r="K327" s="71">
        <v>4</v>
      </c>
      <c r="L327" s="71">
        <f t="shared" si="21"/>
        <v>108</v>
      </c>
      <c r="M327" s="294" t="s">
        <v>1092</v>
      </c>
    </row>
    <row r="328" spans="1:13">
      <c r="A328" s="71" t="s">
        <v>165</v>
      </c>
      <c r="B328" s="71">
        <v>257</v>
      </c>
      <c r="C328" s="71" t="s">
        <v>290</v>
      </c>
      <c r="D328" s="71" t="s">
        <v>1621</v>
      </c>
      <c r="E328" s="71" t="s">
        <v>162</v>
      </c>
      <c r="F328" s="71" t="s">
        <v>1622</v>
      </c>
      <c r="G328" s="71">
        <v>23</v>
      </c>
      <c r="H328" s="71">
        <v>6</v>
      </c>
      <c r="I328" s="71">
        <v>138</v>
      </c>
      <c r="J328" s="71">
        <v>23</v>
      </c>
      <c r="K328" s="71">
        <v>5</v>
      </c>
      <c r="L328" s="71">
        <f t="shared" si="21"/>
        <v>115</v>
      </c>
      <c r="M328" s="294" t="s">
        <v>1089</v>
      </c>
    </row>
    <row r="329" spans="1:13">
      <c r="A329" s="71" t="s">
        <v>165</v>
      </c>
      <c r="B329" s="71">
        <v>258</v>
      </c>
      <c r="C329" s="71" t="s">
        <v>290</v>
      </c>
      <c r="D329" s="71" t="s">
        <v>1623</v>
      </c>
      <c r="E329" s="71" t="s">
        <v>162</v>
      </c>
      <c r="F329" s="71" t="s">
        <v>883</v>
      </c>
      <c r="G329" s="71">
        <v>21</v>
      </c>
      <c r="H329" s="71">
        <v>6</v>
      </c>
      <c r="I329" s="71">
        <v>126</v>
      </c>
      <c r="J329" s="71">
        <v>21</v>
      </c>
      <c r="K329" s="71">
        <v>5</v>
      </c>
      <c r="L329" s="71">
        <f t="shared" si="21"/>
        <v>105</v>
      </c>
      <c r="M329" s="294" t="s">
        <v>1089</v>
      </c>
    </row>
    <row r="330" spans="1:13">
      <c r="A330" s="71" t="s">
        <v>165</v>
      </c>
      <c r="B330" s="71">
        <v>259</v>
      </c>
      <c r="C330" s="71" t="s">
        <v>290</v>
      </c>
      <c r="D330" s="71" t="s">
        <v>1624</v>
      </c>
      <c r="E330" s="71" t="s">
        <v>162</v>
      </c>
      <c r="F330" s="71" t="s">
        <v>887</v>
      </c>
      <c r="G330" s="71">
        <v>21</v>
      </c>
      <c r="H330" s="71">
        <v>6</v>
      </c>
      <c r="I330" s="71">
        <v>126</v>
      </c>
      <c r="J330" s="71">
        <v>21</v>
      </c>
      <c r="K330" s="71">
        <v>4</v>
      </c>
      <c r="L330" s="71">
        <f t="shared" si="21"/>
        <v>84</v>
      </c>
      <c r="M330" s="294" t="s">
        <v>1625</v>
      </c>
    </row>
    <row r="331" spans="1:13">
      <c r="A331" s="71" t="s">
        <v>165</v>
      </c>
      <c r="B331" s="71">
        <v>260</v>
      </c>
      <c r="C331" s="71" t="s">
        <v>233</v>
      </c>
      <c r="D331" s="71" t="s">
        <v>1626</v>
      </c>
      <c r="E331" s="71" t="s">
        <v>1107</v>
      </c>
      <c r="F331" s="71" t="s">
        <v>1627</v>
      </c>
      <c r="G331" s="71">
        <v>18</v>
      </c>
      <c r="H331" s="71">
        <v>8</v>
      </c>
      <c r="I331" s="71">
        <v>144</v>
      </c>
      <c r="J331" s="71">
        <v>18</v>
      </c>
      <c r="K331" s="71">
        <v>4</v>
      </c>
      <c r="L331" s="71">
        <f t="shared" si="21"/>
        <v>72</v>
      </c>
      <c r="M331" s="294" t="s">
        <v>1117</v>
      </c>
    </row>
    <row r="332" spans="1:13">
      <c r="A332" s="71" t="s">
        <v>165</v>
      </c>
      <c r="B332" s="71">
        <v>261</v>
      </c>
      <c r="C332" s="71" t="s">
        <v>233</v>
      </c>
      <c r="D332" s="71" t="s">
        <v>1628</v>
      </c>
      <c r="E332" s="71" t="s">
        <v>1107</v>
      </c>
      <c r="F332" s="71" t="s">
        <v>1629</v>
      </c>
      <c r="G332" s="71">
        <v>21</v>
      </c>
      <c r="H332" s="71">
        <v>8</v>
      </c>
      <c r="I332" s="71">
        <v>168</v>
      </c>
      <c r="J332" s="71">
        <v>21</v>
      </c>
      <c r="K332" s="71">
        <v>4</v>
      </c>
      <c r="L332" s="71">
        <f t="shared" si="21"/>
        <v>84</v>
      </c>
      <c r="M332" s="294" t="s">
        <v>1117</v>
      </c>
    </row>
    <row r="333" spans="1:13">
      <c r="A333" s="71" t="s">
        <v>165</v>
      </c>
      <c r="B333" s="71">
        <v>262</v>
      </c>
      <c r="C333" s="71" t="s">
        <v>290</v>
      </c>
      <c r="D333" s="71" t="s">
        <v>1630</v>
      </c>
      <c r="E333" s="71" t="s">
        <v>162</v>
      </c>
      <c r="F333" s="71" t="s">
        <v>1631</v>
      </c>
      <c r="G333" s="71">
        <v>25</v>
      </c>
      <c r="H333" s="71">
        <v>6</v>
      </c>
      <c r="I333" s="71">
        <v>150</v>
      </c>
      <c r="J333" s="71">
        <v>25</v>
      </c>
      <c r="K333" s="71">
        <v>4</v>
      </c>
      <c r="L333" s="71">
        <f t="shared" si="21"/>
        <v>100</v>
      </c>
      <c r="M333" s="294" t="s">
        <v>1092</v>
      </c>
    </row>
    <row r="334" spans="1:13">
      <c r="A334" s="71" t="s">
        <v>165</v>
      </c>
      <c r="B334" s="71">
        <v>263</v>
      </c>
      <c r="C334" s="71" t="s">
        <v>290</v>
      </c>
      <c r="D334" s="71" t="s">
        <v>1632</v>
      </c>
      <c r="E334" s="71" t="s">
        <v>162</v>
      </c>
      <c r="F334" s="71" t="s">
        <v>1633</v>
      </c>
      <c r="G334" s="71">
        <v>24</v>
      </c>
      <c r="H334" s="71">
        <v>6</v>
      </c>
      <c r="I334" s="71">
        <v>144</v>
      </c>
      <c r="J334" s="71">
        <v>23</v>
      </c>
      <c r="K334" s="71">
        <v>4</v>
      </c>
      <c r="L334" s="71">
        <f t="shared" si="21"/>
        <v>92</v>
      </c>
      <c r="M334" s="294" t="s">
        <v>1634</v>
      </c>
    </row>
    <row r="335" hidden="true" spans="1:13">
      <c r="A335" s="71" t="s">
        <v>165</v>
      </c>
      <c r="B335" s="71">
        <v>264</v>
      </c>
      <c r="C335" s="71" t="s">
        <v>233</v>
      </c>
      <c r="D335" s="71" t="s">
        <v>1635</v>
      </c>
      <c r="E335" s="71" t="s">
        <v>1636</v>
      </c>
      <c r="F335" s="71" t="s">
        <v>1137</v>
      </c>
      <c r="G335" s="71">
        <v>25</v>
      </c>
      <c r="H335" s="71">
        <v>8</v>
      </c>
      <c r="I335" s="71">
        <v>200</v>
      </c>
      <c r="J335" s="71">
        <v>25</v>
      </c>
      <c r="K335" s="71">
        <v>3</v>
      </c>
      <c r="L335" s="71">
        <f t="shared" si="21"/>
        <v>75</v>
      </c>
      <c r="M335" s="294" t="s">
        <v>1148</v>
      </c>
    </row>
    <row r="336" spans="1:13">
      <c r="A336" s="71" t="s">
        <v>165</v>
      </c>
      <c r="B336" s="71">
        <v>265</v>
      </c>
      <c r="C336" s="71" t="s">
        <v>290</v>
      </c>
      <c r="D336" s="71" t="s">
        <v>1637</v>
      </c>
      <c r="E336" s="71" t="s">
        <v>162</v>
      </c>
      <c r="F336" s="71" t="s">
        <v>1638</v>
      </c>
      <c r="G336" s="71">
        <v>20</v>
      </c>
      <c r="H336" s="71">
        <v>6</v>
      </c>
      <c r="I336" s="71">
        <v>120</v>
      </c>
      <c r="J336" s="71">
        <v>20</v>
      </c>
      <c r="K336" s="71">
        <v>5</v>
      </c>
      <c r="L336" s="71">
        <f t="shared" si="21"/>
        <v>100</v>
      </c>
      <c r="M336" s="294" t="s">
        <v>1089</v>
      </c>
    </row>
    <row r="337" spans="1:13">
      <c r="A337" s="71" t="s">
        <v>165</v>
      </c>
      <c r="B337" s="71">
        <v>266</v>
      </c>
      <c r="C337" s="71" t="s">
        <v>157</v>
      </c>
      <c r="D337" s="71" t="s">
        <v>1639</v>
      </c>
      <c r="E337" s="71" t="s">
        <v>1107</v>
      </c>
      <c r="F337" s="71" t="s">
        <v>1640</v>
      </c>
      <c r="G337" s="71">
        <v>24</v>
      </c>
      <c r="H337" s="71">
        <v>10</v>
      </c>
      <c r="I337" s="71">
        <v>240</v>
      </c>
      <c r="J337" s="71">
        <v>24</v>
      </c>
      <c r="K337" s="71">
        <v>4</v>
      </c>
      <c r="L337" s="71">
        <f t="shared" si="21"/>
        <v>96</v>
      </c>
      <c r="M337" s="294" t="s">
        <v>1108</v>
      </c>
    </row>
    <row r="338" spans="1:13">
      <c r="A338" s="71" t="s">
        <v>165</v>
      </c>
      <c r="B338" s="71">
        <v>267</v>
      </c>
      <c r="C338" s="71" t="s">
        <v>1105</v>
      </c>
      <c r="D338" s="71" t="s">
        <v>1641</v>
      </c>
      <c r="E338" s="71" t="s">
        <v>162</v>
      </c>
      <c r="F338" s="71" t="s">
        <v>515</v>
      </c>
      <c r="G338" s="71">
        <v>18</v>
      </c>
      <c r="H338" s="71">
        <v>6</v>
      </c>
      <c r="I338" s="71">
        <v>108</v>
      </c>
      <c r="J338" s="71">
        <v>18</v>
      </c>
      <c r="K338" s="71">
        <v>4</v>
      </c>
      <c r="L338" s="71">
        <f t="shared" si="21"/>
        <v>72</v>
      </c>
      <c r="M338" s="294" t="s">
        <v>1092</v>
      </c>
    </row>
    <row r="339" spans="1:13">
      <c r="A339" s="71" t="s">
        <v>165</v>
      </c>
      <c r="B339" s="71">
        <v>268</v>
      </c>
      <c r="C339" s="71" t="s">
        <v>1105</v>
      </c>
      <c r="D339" s="71" t="s">
        <v>1642</v>
      </c>
      <c r="E339" s="71" t="s">
        <v>162</v>
      </c>
      <c r="F339" s="71" t="s">
        <v>670</v>
      </c>
      <c r="G339" s="71">
        <v>17</v>
      </c>
      <c r="H339" s="71">
        <v>6</v>
      </c>
      <c r="I339" s="71">
        <v>102</v>
      </c>
      <c r="J339" s="71">
        <v>17</v>
      </c>
      <c r="K339" s="71">
        <v>4</v>
      </c>
      <c r="L339" s="71">
        <f t="shared" si="21"/>
        <v>68</v>
      </c>
      <c r="M339" s="294" t="s">
        <v>1092</v>
      </c>
    </row>
    <row r="340" spans="1:13">
      <c r="A340" s="71" t="s">
        <v>165</v>
      </c>
      <c r="B340" s="71">
        <v>269</v>
      </c>
      <c r="C340" s="71" t="s">
        <v>290</v>
      </c>
      <c r="D340" s="71" t="s">
        <v>1643</v>
      </c>
      <c r="E340" s="71" t="s">
        <v>162</v>
      </c>
      <c r="F340" s="71" t="s">
        <v>460</v>
      </c>
      <c r="G340" s="71">
        <v>18</v>
      </c>
      <c r="H340" s="71">
        <v>6</v>
      </c>
      <c r="I340" s="71">
        <v>108</v>
      </c>
      <c r="J340" s="71">
        <v>18</v>
      </c>
      <c r="K340" s="71">
        <v>4</v>
      </c>
      <c r="L340" s="71">
        <f t="shared" si="21"/>
        <v>72</v>
      </c>
      <c r="M340" s="294" t="s">
        <v>1092</v>
      </c>
    </row>
    <row r="341" spans="1:13">
      <c r="A341" s="71" t="s">
        <v>165</v>
      </c>
      <c r="B341" s="71">
        <v>270</v>
      </c>
      <c r="C341" s="71" t="s">
        <v>290</v>
      </c>
      <c r="D341" s="71" t="s">
        <v>1644</v>
      </c>
      <c r="E341" s="71" t="s">
        <v>162</v>
      </c>
      <c r="F341" s="71" t="s">
        <v>627</v>
      </c>
      <c r="G341" s="71">
        <v>20</v>
      </c>
      <c r="H341" s="71">
        <v>6</v>
      </c>
      <c r="I341" s="71">
        <v>120</v>
      </c>
      <c r="J341" s="71">
        <v>20</v>
      </c>
      <c r="K341" s="71">
        <v>4</v>
      </c>
      <c r="L341" s="71">
        <f t="shared" si="21"/>
        <v>80</v>
      </c>
      <c r="M341" s="294" t="s">
        <v>1092</v>
      </c>
    </row>
    <row r="342" spans="1:13">
      <c r="A342" s="71" t="s">
        <v>165</v>
      </c>
      <c r="B342" s="71">
        <v>271</v>
      </c>
      <c r="C342" s="71" t="s">
        <v>290</v>
      </c>
      <c r="D342" s="71" t="s">
        <v>1645</v>
      </c>
      <c r="E342" s="71" t="s">
        <v>162</v>
      </c>
      <c r="F342" s="71" t="s">
        <v>833</v>
      </c>
      <c r="G342" s="71">
        <v>25</v>
      </c>
      <c r="H342" s="71">
        <v>6</v>
      </c>
      <c r="I342" s="71">
        <v>150</v>
      </c>
      <c r="J342" s="71">
        <v>25</v>
      </c>
      <c r="K342" s="71">
        <v>4</v>
      </c>
      <c r="L342" s="71">
        <f t="shared" si="21"/>
        <v>100</v>
      </c>
      <c r="M342" s="294" t="s">
        <v>1092</v>
      </c>
    </row>
    <row r="343" spans="1:13">
      <c r="A343" s="71" t="s">
        <v>165</v>
      </c>
      <c r="B343" s="71">
        <v>272</v>
      </c>
      <c r="C343" s="71" t="s">
        <v>290</v>
      </c>
      <c r="D343" s="71" t="s">
        <v>1646</v>
      </c>
      <c r="E343" s="71" t="s">
        <v>162</v>
      </c>
      <c r="F343" s="71" t="s">
        <v>192</v>
      </c>
      <c r="G343" s="71">
        <v>19</v>
      </c>
      <c r="H343" s="71">
        <v>6</v>
      </c>
      <c r="I343" s="71">
        <v>114</v>
      </c>
      <c r="J343" s="71">
        <v>19</v>
      </c>
      <c r="K343" s="71">
        <v>4</v>
      </c>
      <c r="L343" s="71">
        <f t="shared" si="21"/>
        <v>76</v>
      </c>
      <c r="M343" s="294" t="s">
        <v>1092</v>
      </c>
    </row>
    <row r="344" spans="1:13">
      <c r="A344" s="71" t="s">
        <v>165</v>
      </c>
      <c r="B344" s="71">
        <v>273</v>
      </c>
      <c r="C344" s="71" t="s">
        <v>290</v>
      </c>
      <c r="D344" s="71" t="s">
        <v>1647</v>
      </c>
      <c r="E344" s="71" t="s">
        <v>380</v>
      </c>
      <c r="F344" s="71" t="s">
        <v>1648</v>
      </c>
      <c r="G344" s="71">
        <v>14</v>
      </c>
      <c r="H344" s="71">
        <v>5</v>
      </c>
      <c r="I344" s="71">
        <v>70</v>
      </c>
      <c r="J344" s="71">
        <v>14</v>
      </c>
      <c r="K344" s="71">
        <v>4</v>
      </c>
      <c r="L344" s="71">
        <f t="shared" si="21"/>
        <v>56</v>
      </c>
      <c r="M344" s="294" t="s">
        <v>1089</v>
      </c>
    </row>
    <row r="345" spans="1:13">
      <c r="A345" s="71" t="s">
        <v>165</v>
      </c>
      <c r="B345" s="71">
        <v>274</v>
      </c>
      <c r="C345" s="71" t="s">
        <v>290</v>
      </c>
      <c r="D345" s="71" t="s">
        <v>1649</v>
      </c>
      <c r="E345" s="71" t="s">
        <v>162</v>
      </c>
      <c r="F345" s="71" t="s">
        <v>1163</v>
      </c>
      <c r="G345" s="71">
        <v>12</v>
      </c>
      <c r="H345" s="71">
        <v>6</v>
      </c>
      <c r="I345" s="71">
        <v>72</v>
      </c>
      <c r="J345" s="71">
        <v>12</v>
      </c>
      <c r="K345" s="71">
        <v>4</v>
      </c>
      <c r="L345" s="71">
        <f t="shared" si="21"/>
        <v>48</v>
      </c>
      <c r="M345" s="294" t="s">
        <v>1650</v>
      </c>
    </row>
    <row r="346" spans="1:13">
      <c r="A346" s="71" t="s">
        <v>165</v>
      </c>
      <c r="B346" s="71">
        <v>275</v>
      </c>
      <c r="C346" s="71" t="s">
        <v>290</v>
      </c>
      <c r="D346" s="71" t="s">
        <v>1651</v>
      </c>
      <c r="E346" s="71" t="s">
        <v>1652</v>
      </c>
      <c r="F346" s="71" t="s">
        <v>395</v>
      </c>
      <c r="G346" s="71">
        <v>35</v>
      </c>
      <c r="H346" s="71">
        <v>5</v>
      </c>
      <c r="I346" s="71">
        <v>175</v>
      </c>
      <c r="J346" s="71">
        <v>35</v>
      </c>
      <c r="K346" s="71">
        <v>4</v>
      </c>
      <c r="L346" s="71">
        <f t="shared" si="21"/>
        <v>140</v>
      </c>
      <c r="M346" s="294" t="s">
        <v>1089</v>
      </c>
    </row>
    <row r="347" spans="1:13">
      <c r="A347" s="71" t="s">
        <v>165</v>
      </c>
      <c r="B347" s="71">
        <v>276</v>
      </c>
      <c r="C347" s="71" t="s">
        <v>290</v>
      </c>
      <c r="D347" s="71" t="s">
        <v>1653</v>
      </c>
      <c r="E347" s="71" t="s">
        <v>380</v>
      </c>
      <c r="F347" s="71" t="s">
        <v>460</v>
      </c>
      <c r="G347" s="71">
        <v>30</v>
      </c>
      <c r="H347" s="71">
        <v>6</v>
      </c>
      <c r="I347" s="71">
        <v>180</v>
      </c>
      <c r="J347" s="71">
        <v>30</v>
      </c>
      <c r="K347" s="71">
        <v>4</v>
      </c>
      <c r="L347" s="71">
        <f t="shared" si="21"/>
        <v>120</v>
      </c>
      <c r="M347" s="294" t="s">
        <v>1092</v>
      </c>
    </row>
    <row r="348" spans="1:13">
      <c r="A348" s="71" t="s">
        <v>165</v>
      </c>
      <c r="B348" s="71">
        <v>277</v>
      </c>
      <c r="C348" s="71" t="s">
        <v>290</v>
      </c>
      <c r="D348" s="71" t="s">
        <v>1654</v>
      </c>
      <c r="E348" s="71" t="s">
        <v>162</v>
      </c>
      <c r="F348" s="71" t="s">
        <v>1655</v>
      </c>
      <c r="G348" s="71">
        <v>17</v>
      </c>
      <c r="H348" s="71">
        <v>6</v>
      </c>
      <c r="I348" s="71">
        <v>102</v>
      </c>
      <c r="J348" s="71">
        <v>17</v>
      </c>
      <c r="K348" s="71">
        <v>4</v>
      </c>
      <c r="L348" s="71">
        <f t="shared" si="21"/>
        <v>68</v>
      </c>
      <c r="M348" s="294" t="s">
        <v>1650</v>
      </c>
    </row>
    <row r="349" spans="1:13">
      <c r="A349" s="71" t="s">
        <v>165</v>
      </c>
      <c r="B349" s="71">
        <v>278</v>
      </c>
      <c r="C349" s="71" t="s">
        <v>290</v>
      </c>
      <c r="D349" s="71" t="s">
        <v>1656</v>
      </c>
      <c r="E349" s="71" t="s">
        <v>162</v>
      </c>
      <c r="F349" s="71" t="s">
        <v>742</v>
      </c>
      <c r="G349" s="71">
        <v>20</v>
      </c>
      <c r="H349" s="71">
        <v>6</v>
      </c>
      <c r="I349" s="71">
        <v>120</v>
      </c>
      <c r="J349" s="71">
        <v>20</v>
      </c>
      <c r="K349" s="71">
        <v>4</v>
      </c>
      <c r="L349" s="71">
        <f t="shared" si="21"/>
        <v>80</v>
      </c>
      <c r="M349" s="294" t="s">
        <v>1650</v>
      </c>
    </row>
    <row r="350" spans="1:13">
      <c r="A350" s="71" t="s">
        <v>165</v>
      </c>
      <c r="B350" s="71">
        <v>279</v>
      </c>
      <c r="C350" s="71" t="s">
        <v>290</v>
      </c>
      <c r="D350" s="71" t="s">
        <v>1657</v>
      </c>
      <c r="E350" s="71" t="s">
        <v>1107</v>
      </c>
      <c r="F350" s="71" t="s">
        <v>537</v>
      </c>
      <c r="G350" s="71">
        <v>21</v>
      </c>
      <c r="H350" s="71">
        <v>6</v>
      </c>
      <c r="I350" s="71">
        <v>126</v>
      </c>
      <c r="J350" s="71">
        <v>21</v>
      </c>
      <c r="K350" s="71">
        <v>4</v>
      </c>
      <c r="L350" s="71">
        <f t="shared" si="21"/>
        <v>84</v>
      </c>
      <c r="M350" s="294" t="s">
        <v>1092</v>
      </c>
    </row>
    <row r="351" spans="1:13">
      <c r="A351" s="71" t="s">
        <v>165</v>
      </c>
      <c r="B351" s="71">
        <v>280</v>
      </c>
      <c r="C351" s="71" t="s">
        <v>290</v>
      </c>
      <c r="D351" s="71" t="s">
        <v>1658</v>
      </c>
      <c r="E351" s="71" t="s">
        <v>171</v>
      </c>
      <c r="F351" s="71" t="s">
        <v>543</v>
      </c>
      <c r="G351" s="71">
        <v>13</v>
      </c>
      <c r="H351" s="71">
        <v>8</v>
      </c>
      <c r="I351" s="71">
        <v>104</v>
      </c>
      <c r="J351" s="71">
        <v>12</v>
      </c>
      <c r="K351" s="71">
        <v>5</v>
      </c>
      <c r="L351" s="71">
        <f t="shared" si="21"/>
        <v>60</v>
      </c>
      <c r="M351" s="294" t="s">
        <v>1659</v>
      </c>
    </row>
    <row r="352" spans="1:13">
      <c r="A352" s="71" t="s">
        <v>165</v>
      </c>
      <c r="B352" s="71">
        <v>281</v>
      </c>
      <c r="C352" s="71" t="s">
        <v>290</v>
      </c>
      <c r="D352" s="71" t="s">
        <v>1660</v>
      </c>
      <c r="E352" s="71" t="s">
        <v>162</v>
      </c>
      <c r="F352" s="71" t="s">
        <v>629</v>
      </c>
      <c r="G352" s="71">
        <v>16</v>
      </c>
      <c r="H352" s="71">
        <v>6</v>
      </c>
      <c r="I352" s="71">
        <v>96</v>
      </c>
      <c r="J352" s="71">
        <v>16</v>
      </c>
      <c r="K352" s="71">
        <v>4</v>
      </c>
      <c r="L352" s="71">
        <f t="shared" si="21"/>
        <v>64</v>
      </c>
      <c r="M352" s="294" t="s">
        <v>1092</v>
      </c>
    </row>
    <row r="353" spans="1:13">
      <c r="A353" s="71" t="s">
        <v>165</v>
      </c>
      <c r="B353" s="71">
        <v>282</v>
      </c>
      <c r="C353" s="71" t="s">
        <v>290</v>
      </c>
      <c r="D353" s="71" t="s">
        <v>1661</v>
      </c>
      <c r="E353" s="71" t="s">
        <v>171</v>
      </c>
      <c r="F353" s="71" t="s">
        <v>535</v>
      </c>
      <c r="G353" s="71">
        <v>21</v>
      </c>
      <c r="H353" s="71">
        <v>8</v>
      </c>
      <c r="I353" s="71">
        <v>168</v>
      </c>
      <c r="J353" s="71">
        <v>21</v>
      </c>
      <c r="K353" s="71">
        <v>4</v>
      </c>
      <c r="L353" s="71">
        <f t="shared" si="21"/>
        <v>84</v>
      </c>
      <c r="M353" s="294" t="s">
        <v>1117</v>
      </c>
    </row>
    <row r="354" spans="1:13">
      <c r="A354" s="71" t="s">
        <v>165</v>
      </c>
      <c r="B354" s="71">
        <v>283</v>
      </c>
      <c r="C354" s="71" t="s">
        <v>290</v>
      </c>
      <c r="D354" s="71" t="s">
        <v>1662</v>
      </c>
      <c r="E354" s="71" t="s">
        <v>162</v>
      </c>
      <c r="F354" s="71" t="s">
        <v>718</v>
      </c>
      <c r="G354" s="71">
        <v>24</v>
      </c>
      <c r="H354" s="71">
        <v>6</v>
      </c>
      <c r="I354" s="71">
        <v>144</v>
      </c>
      <c r="J354" s="71">
        <v>24</v>
      </c>
      <c r="K354" s="71">
        <v>4</v>
      </c>
      <c r="L354" s="71">
        <f t="shared" si="21"/>
        <v>96</v>
      </c>
      <c r="M354" s="294" t="s">
        <v>1092</v>
      </c>
    </row>
    <row r="355" spans="1:13">
      <c r="A355" s="71" t="s">
        <v>165</v>
      </c>
      <c r="B355" s="71">
        <v>284</v>
      </c>
      <c r="C355" s="71" t="s">
        <v>290</v>
      </c>
      <c r="D355" s="71" t="s">
        <v>1663</v>
      </c>
      <c r="E355" s="71" t="s">
        <v>162</v>
      </c>
      <c r="F355" s="71" t="s">
        <v>1664</v>
      </c>
      <c r="G355" s="71">
        <v>33</v>
      </c>
      <c r="H355" s="71">
        <v>6</v>
      </c>
      <c r="I355" s="71">
        <v>198</v>
      </c>
      <c r="J355" s="71">
        <v>33</v>
      </c>
      <c r="K355" s="71">
        <v>4</v>
      </c>
      <c r="L355" s="71">
        <f t="shared" si="21"/>
        <v>132</v>
      </c>
      <c r="M355" s="294" t="s">
        <v>1092</v>
      </c>
    </row>
    <row r="356" spans="1:13">
      <c r="A356" s="71" t="s">
        <v>165</v>
      </c>
      <c r="B356" s="71">
        <v>285</v>
      </c>
      <c r="C356" s="71" t="s">
        <v>290</v>
      </c>
      <c r="D356" s="71" t="s">
        <v>1665</v>
      </c>
      <c r="E356" s="71" t="s">
        <v>162</v>
      </c>
      <c r="F356" s="71" t="s">
        <v>806</v>
      </c>
      <c r="G356" s="71">
        <v>20</v>
      </c>
      <c r="H356" s="71">
        <v>6</v>
      </c>
      <c r="I356" s="71">
        <v>120</v>
      </c>
      <c r="J356" s="71">
        <v>20</v>
      </c>
      <c r="K356" s="71">
        <v>4</v>
      </c>
      <c r="L356" s="71">
        <f t="shared" si="21"/>
        <v>80</v>
      </c>
      <c r="M356" s="294" t="s">
        <v>1092</v>
      </c>
    </row>
    <row r="357" spans="1:13">
      <c r="A357" s="71" t="s">
        <v>165</v>
      </c>
      <c r="B357" s="71">
        <v>286</v>
      </c>
      <c r="C357" s="71" t="s">
        <v>290</v>
      </c>
      <c r="D357" s="71" t="s">
        <v>1666</v>
      </c>
      <c r="E357" s="71" t="s">
        <v>162</v>
      </c>
      <c r="F357" s="71" t="s">
        <v>1667</v>
      </c>
      <c r="G357" s="71">
        <v>18</v>
      </c>
      <c r="H357" s="71">
        <v>6</v>
      </c>
      <c r="I357" s="71">
        <v>108</v>
      </c>
      <c r="J357" s="71">
        <v>18</v>
      </c>
      <c r="K357" s="71">
        <v>5</v>
      </c>
      <c r="L357" s="71">
        <f t="shared" si="21"/>
        <v>90</v>
      </c>
      <c r="M357" s="294" t="s">
        <v>1089</v>
      </c>
    </row>
    <row r="358" spans="1:13">
      <c r="A358" s="71" t="s">
        <v>165</v>
      </c>
      <c r="B358" s="71">
        <v>287</v>
      </c>
      <c r="C358" s="71" t="s">
        <v>290</v>
      </c>
      <c r="D358" s="71" t="s">
        <v>1668</v>
      </c>
      <c r="E358" s="71" t="s">
        <v>1107</v>
      </c>
      <c r="F358" s="71" t="s">
        <v>1669</v>
      </c>
      <c r="G358" s="71">
        <v>12</v>
      </c>
      <c r="H358" s="71">
        <v>8</v>
      </c>
      <c r="I358" s="71">
        <v>96</v>
      </c>
      <c r="J358" s="71">
        <v>12</v>
      </c>
      <c r="K358" s="71">
        <v>4</v>
      </c>
      <c r="L358" s="71">
        <f t="shared" si="21"/>
        <v>48</v>
      </c>
      <c r="M358" s="294" t="s">
        <v>1117</v>
      </c>
    </row>
    <row r="359" spans="1:13">
      <c r="A359" s="71" t="s">
        <v>165</v>
      </c>
      <c r="B359" s="71">
        <v>288</v>
      </c>
      <c r="C359" s="71" t="s">
        <v>290</v>
      </c>
      <c r="D359" s="71" t="s">
        <v>1670</v>
      </c>
      <c r="E359" s="71" t="s">
        <v>162</v>
      </c>
      <c r="F359" s="71" t="s">
        <v>933</v>
      </c>
      <c r="G359" s="71">
        <v>13</v>
      </c>
      <c r="H359" s="71">
        <v>6</v>
      </c>
      <c r="I359" s="71">
        <v>78</v>
      </c>
      <c r="J359" s="71">
        <v>13</v>
      </c>
      <c r="K359" s="71">
        <v>4</v>
      </c>
      <c r="L359" s="71">
        <f t="shared" si="21"/>
        <v>52</v>
      </c>
      <c r="M359" s="294" t="s">
        <v>1092</v>
      </c>
    </row>
    <row r="360" spans="1:13">
      <c r="A360" s="71" t="s">
        <v>165</v>
      </c>
      <c r="B360" s="71">
        <v>289</v>
      </c>
      <c r="C360" s="71" t="s">
        <v>290</v>
      </c>
      <c r="D360" s="71" t="s">
        <v>1671</v>
      </c>
      <c r="E360" s="71" t="s">
        <v>162</v>
      </c>
      <c r="F360" s="71" t="s">
        <v>935</v>
      </c>
      <c r="G360" s="71">
        <v>20</v>
      </c>
      <c r="H360" s="71">
        <v>6</v>
      </c>
      <c r="I360" s="71">
        <v>120</v>
      </c>
      <c r="J360" s="71">
        <v>20</v>
      </c>
      <c r="K360" s="71">
        <v>4</v>
      </c>
      <c r="L360" s="71">
        <f t="shared" si="21"/>
        <v>80</v>
      </c>
      <c r="M360" s="294" t="s">
        <v>1092</v>
      </c>
    </row>
    <row r="361" spans="1:13">
      <c r="A361" s="71" t="s">
        <v>165</v>
      </c>
      <c r="B361" s="71">
        <v>290</v>
      </c>
      <c r="C361" s="71" t="s">
        <v>290</v>
      </c>
      <c r="D361" s="71" t="s">
        <v>1672</v>
      </c>
      <c r="E361" s="71" t="s">
        <v>171</v>
      </c>
      <c r="F361" s="71" t="s">
        <v>1673</v>
      </c>
      <c r="G361" s="71">
        <v>10</v>
      </c>
      <c r="H361" s="71">
        <v>8</v>
      </c>
      <c r="I361" s="71">
        <v>80</v>
      </c>
      <c r="J361" s="71">
        <v>10</v>
      </c>
      <c r="K361" s="71">
        <v>4</v>
      </c>
      <c r="L361" s="71">
        <f t="shared" si="21"/>
        <v>40</v>
      </c>
      <c r="M361" s="294" t="s">
        <v>1117</v>
      </c>
    </row>
    <row r="362" spans="1:13">
      <c r="A362" s="71" t="s">
        <v>165</v>
      </c>
      <c r="B362" s="71">
        <v>291</v>
      </c>
      <c r="C362" s="71" t="s">
        <v>290</v>
      </c>
      <c r="D362" s="71" t="s">
        <v>1674</v>
      </c>
      <c r="E362" s="71" t="s">
        <v>1107</v>
      </c>
      <c r="F362" s="71" t="s">
        <v>1675</v>
      </c>
      <c r="G362" s="71">
        <v>7</v>
      </c>
      <c r="H362" s="71">
        <v>5</v>
      </c>
      <c r="I362" s="71">
        <v>35</v>
      </c>
      <c r="J362" s="71">
        <v>7</v>
      </c>
      <c r="K362" s="71">
        <v>4</v>
      </c>
      <c r="L362" s="71">
        <f t="shared" si="21"/>
        <v>28</v>
      </c>
      <c r="M362" s="294" t="s">
        <v>1089</v>
      </c>
    </row>
    <row r="363" spans="1:13">
      <c r="A363" s="71" t="s">
        <v>165</v>
      </c>
      <c r="B363" s="71">
        <v>292</v>
      </c>
      <c r="C363" s="71" t="s">
        <v>290</v>
      </c>
      <c r="D363" s="71" t="s">
        <v>1676</v>
      </c>
      <c r="E363" s="71" t="s">
        <v>162</v>
      </c>
      <c r="F363" s="71" t="s">
        <v>991</v>
      </c>
      <c r="G363" s="71">
        <v>14</v>
      </c>
      <c r="H363" s="71">
        <v>6</v>
      </c>
      <c r="I363" s="71">
        <v>84</v>
      </c>
      <c r="J363" s="71">
        <v>14</v>
      </c>
      <c r="K363" s="71">
        <v>4</v>
      </c>
      <c r="L363" s="71">
        <f t="shared" si="21"/>
        <v>56</v>
      </c>
      <c r="M363" s="294" t="s">
        <v>1092</v>
      </c>
    </row>
    <row r="364" spans="1:13">
      <c r="A364" s="71" t="s">
        <v>165</v>
      </c>
      <c r="B364" s="71">
        <v>293</v>
      </c>
      <c r="C364" s="71" t="s">
        <v>290</v>
      </c>
      <c r="D364" s="71" t="s">
        <v>1677</v>
      </c>
      <c r="E364" s="71" t="s">
        <v>171</v>
      </c>
      <c r="F364" s="71" t="s">
        <v>1678</v>
      </c>
      <c r="G364" s="71">
        <v>22</v>
      </c>
      <c r="H364" s="71">
        <v>8</v>
      </c>
      <c r="I364" s="71">
        <v>176</v>
      </c>
      <c r="J364" s="71">
        <v>22</v>
      </c>
      <c r="K364" s="71">
        <v>4</v>
      </c>
      <c r="L364" s="71">
        <f t="shared" si="21"/>
        <v>88</v>
      </c>
      <c r="M364" s="294" t="s">
        <v>1117</v>
      </c>
    </row>
    <row r="365" spans="1:13">
      <c r="A365" s="71" t="s">
        <v>165</v>
      </c>
      <c r="B365" s="71">
        <v>294</v>
      </c>
      <c r="C365" s="71" t="s">
        <v>290</v>
      </c>
      <c r="D365" s="71" t="s">
        <v>1679</v>
      </c>
      <c r="E365" s="71" t="s">
        <v>162</v>
      </c>
      <c r="F365" s="71" t="s">
        <v>989</v>
      </c>
      <c r="G365" s="71">
        <v>17</v>
      </c>
      <c r="H365" s="71">
        <v>6</v>
      </c>
      <c r="I365" s="71">
        <v>102</v>
      </c>
      <c r="J365" s="71">
        <v>17</v>
      </c>
      <c r="K365" s="71">
        <v>4</v>
      </c>
      <c r="L365" s="71">
        <f t="shared" si="21"/>
        <v>68</v>
      </c>
      <c r="M365" s="294" t="s">
        <v>1092</v>
      </c>
    </row>
    <row r="366" spans="1:13">
      <c r="A366" s="71" t="s">
        <v>165</v>
      </c>
      <c r="B366" s="71">
        <v>295</v>
      </c>
      <c r="C366" s="71" t="s">
        <v>290</v>
      </c>
      <c r="D366" s="71" t="s">
        <v>1680</v>
      </c>
      <c r="E366" s="71" t="s">
        <v>162</v>
      </c>
      <c r="F366" s="71" t="s">
        <v>1681</v>
      </c>
      <c r="G366" s="71">
        <v>11</v>
      </c>
      <c r="H366" s="71">
        <v>6</v>
      </c>
      <c r="I366" s="71">
        <v>66</v>
      </c>
      <c r="J366" s="71">
        <v>11</v>
      </c>
      <c r="K366" s="71">
        <v>4</v>
      </c>
      <c r="L366" s="71">
        <f t="shared" si="21"/>
        <v>44</v>
      </c>
      <c r="M366" s="294" t="s">
        <v>1092</v>
      </c>
    </row>
    <row r="367" spans="1:13">
      <c r="A367" s="71" t="s">
        <v>165</v>
      </c>
      <c r="B367" s="71">
        <v>296</v>
      </c>
      <c r="C367" s="71" t="s">
        <v>290</v>
      </c>
      <c r="D367" s="71" t="s">
        <v>1682</v>
      </c>
      <c r="E367" s="71" t="s">
        <v>162</v>
      </c>
      <c r="F367" s="71" t="s">
        <v>1681</v>
      </c>
      <c r="G367" s="71">
        <v>14</v>
      </c>
      <c r="H367" s="71">
        <v>6</v>
      </c>
      <c r="I367" s="71">
        <v>84</v>
      </c>
      <c r="J367" s="71">
        <v>14</v>
      </c>
      <c r="K367" s="71">
        <v>4</v>
      </c>
      <c r="L367" s="71">
        <f t="shared" si="21"/>
        <v>56</v>
      </c>
      <c r="M367" s="294" t="s">
        <v>1092</v>
      </c>
    </row>
    <row r="368" spans="1:13">
      <c r="A368" s="71" t="s">
        <v>165</v>
      </c>
      <c r="B368" s="71">
        <v>297</v>
      </c>
      <c r="C368" s="71" t="s">
        <v>290</v>
      </c>
      <c r="D368" s="71" t="s">
        <v>1683</v>
      </c>
      <c r="E368" s="71" t="s">
        <v>162</v>
      </c>
      <c r="F368" s="71" t="s">
        <v>1684</v>
      </c>
      <c r="G368" s="71">
        <v>14</v>
      </c>
      <c r="H368" s="71">
        <v>6</v>
      </c>
      <c r="I368" s="71">
        <v>84</v>
      </c>
      <c r="J368" s="71">
        <v>14</v>
      </c>
      <c r="K368" s="71">
        <v>4</v>
      </c>
      <c r="L368" s="71">
        <f t="shared" si="21"/>
        <v>56</v>
      </c>
      <c r="M368" s="294" t="s">
        <v>1092</v>
      </c>
    </row>
    <row r="369" spans="1:13">
      <c r="A369" s="71" t="s">
        <v>165</v>
      </c>
      <c r="B369" s="71">
        <v>298</v>
      </c>
      <c r="C369" s="71" t="s">
        <v>290</v>
      </c>
      <c r="D369" s="71" t="s">
        <v>1685</v>
      </c>
      <c r="E369" s="71" t="s">
        <v>162</v>
      </c>
      <c r="F369" s="71" t="s">
        <v>1686</v>
      </c>
      <c r="G369" s="71">
        <v>20</v>
      </c>
      <c r="H369" s="71">
        <v>6</v>
      </c>
      <c r="I369" s="71">
        <v>120</v>
      </c>
      <c r="J369" s="71">
        <v>20</v>
      </c>
      <c r="K369" s="71">
        <v>4</v>
      </c>
      <c r="L369" s="71">
        <f t="shared" si="21"/>
        <v>80</v>
      </c>
      <c r="M369" s="294" t="s">
        <v>1092</v>
      </c>
    </row>
    <row r="370" hidden="true" spans="1:13">
      <c r="A370" s="71" t="s">
        <v>165</v>
      </c>
      <c r="B370" s="71">
        <v>299</v>
      </c>
      <c r="C370" s="71" t="s">
        <v>290</v>
      </c>
      <c r="D370" s="71" t="s">
        <v>1687</v>
      </c>
      <c r="E370" s="71" t="s">
        <v>142</v>
      </c>
      <c r="F370" s="71" t="s">
        <v>1088</v>
      </c>
      <c r="G370" s="71">
        <v>40</v>
      </c>
      <c r="H370" s="71">
        <v>3</v>
      </c>
      <c r="I370" s="71">
        <v>120</v>
      </c>
      <c r="J370" s="71">
        <v>40</v>
      </c>
      <c r="K370" s="71">
        <v>2</v>
      </c>
      <c r="L370" s="71">
        <f t="shared" si="21"/>
        <v>80</v>
      </c>
      <c r="M370" s="294" t="s">
        <v>1089</v>
      </c>
    </row>
    <row r="371" spans="1:13">
      <c r="A371" s="71" t="s">
        <v>165</v>
      </c>
      <c r="B371" s="71">
        <v>300</v>
      </c>
      <c r="C371" s="71" t="s">
        <v>290</v>
      </c>
      <c r="D371" s="71" t="s">
        <v>1688</v>
      </c>
      <c r="E371" s="71" t="s">
        <v>162</v>
      </c>
      <c r="F371" s="71" t="s">
        <v>309</v>
      </c>
      <c r="G371" s="71">
        <v>20</v>
      </c>
      <c r="H371" s="71">
        <v>6</v>
      </c>
      <c r="I371" s="71">
        <v>120</v>
      </c>
      <c r="J371" s="71">
        <v>20</v>
      </c>
      <c r="K371" s="71">
        <v>4</v>
      </c>
      <c r="L371" s="71">
        <f t="shared" si="21"/>
        <v>80</v>
      </c>
      <c r="M371" s="294" t="s">
        <v>1092</v>
      </c>
    </row>
    <row r="372" spans="1:13">
      <c r="A372" s="71" t="s">
        <v>165</v>
      </c>
      <c r="B372" s="71">
        <v>301</v>
      </c>
      <c r="C372" s="71" t="s">
        <v>290</v>
      </c>
      <c r="D372" s="71" t="s">
        <v>1689</v>
      </c>
      <c r="E372" s="71" t="s">
        <v>162</v>
      </c>
      <c r="F372" s="71" t="s">
        <v>188</v>
      </c>
      <c r="G372" s="71">
        <v>18</v>
      </c>
      <c r="H372" s="71">
        <v>6</v>
      </c>
      <c r="I372" s="71">
        <v>108</v>
      </c>
      <c r="J372" s="71">
        <v>18</v>
      </c>
      <c r="K372" s="71">
        <v>4</v>
      </c>
      <c r="L372" s="71">
        <f t="shared" si="21"/>
        <v>72</v>
      </c>
      <c r="M372" s="294" t="s">
        <v>1092</v>
      </c>
    </row>
    <row r="373" spans="1:13">
      <c r="A373" s="71" t="s">
        <v>165</v>
      </c>
      <c r="B373" s="71">
        <v>302</v>
      </c>
      <c r="C373" s="71" t="s">
        <v>290</v>
      </c>
      <c r="D373" s="71" t="s">
        <v>1690</v>
      </c>
      <c r="E373" s="71" t="s">
        <v>162</v>
      </c>
      <c r="F373" s="71" t="s">
        <v>188</v>
      </c>
      <c r="G373" s="71">
        <v>15</v>
      </c>
      <c r="H373" s="71">
        <v>6</v>
      </c>
      <c r="I373" s="71">
        <v>90</v>
      </c>
      <c r="J373" s="71">
        <v>15</v>
      </c>
      <c r="K373" s="71">
        <v>4</v>
      </c>
      <c r="L373" s="71">
        <f t="shared" si="21"/>
        <v>60</v>
      </c>
      <c r="M373" s="294" t="s">
        <v>1092</v>
      </c>
    </row>
    <row r="374" spans="1:13">
      <c r="A374" s="71" t="s">
        <v>165</v>
      </c>
      <c r="B374" s="71">
        <v>303</v>
      </c>
      <c r="C374" s="71" t="s">
        <v>290</v>
      </c>
      <c r="D374" s="71" t="s">
        <v>1691</v>
      </c>
      <c r="E374" s="71" t="s">
        <v>162</v>
      </c>
      <c r="F374" s="71" t="s">
        <v>190</v>
      </c>
      <c r="G374" s="71">
        <v>19</v>
      </c>
      <c r="H374" s="71">
        <v>6</v>
      </c>
      <c r="I374" s="71">
        <v>114</v>
      </c>
      <c r="J374" s="71">
        <v>19</v>
      </c>
      <c r="K374" s="71">
        <v>4</v>
      </c>
      <c r="L374" s="71">
        <f t="shared" si="21"/>
        <v>76</v>
      </c>
      <c r="M374" s="294" t="s">
        <v>1650</v>
      </c>
    </row>
    <row r="375" spans="1:13">
      <c r="A375" s="71" t="s">
        <v>165</v>
      </c>
      <c r="B375" s="71">
        <v>304</v>
      </c>
      <c r="C375" s="71" t="s">
        <v>290</v>
      </c>
      <c r="D375" s="71" t="s">
        <v>1692</v>
      </c>
      <c r="E375" s="71" t="s">
        <v>162</v>
      </c>
      <c r="F375" s="71" t="s">
        <v>496</v>
      </c>
      <c r="G375" s="71">
        <v>16</v>
      </c>
      <c r="H375" s="71">
        <v>6</v>
      </c>
      <c r="I375" s="71">
        <v>96</v>
      </c>
      <c r="J375" s="71">
        <v>16</v>
      </c>
      <c r="K375" s="71">
        <v>4</v>
      </c>
      <c r="L375" s="71">
        <f t="shared" si="21"/>
        <v>64</v>
      </c>
      <c r="M375" s="294" t="s">
        <v>1650</v>
      </c>
    </row>
    <row r="376" spans="1:13">
      <c r="A376" s="71" t="s">
        <v>165</v>
      </c>
      <c r="B376" s="71">
        <v>305</v>
      </c>
      <c r="C376" s="71" t="s">
        <v>290</v>
      </c>
      <c r="D376" s="71" t="s">
        <v>1693</v>
      </c>
      <c r="E376" s="71" t="s">
        <v>162</v>
      </c>
      <c r="F376" s="71" t="s">
        <v>481</v>
      </c>
      <c r="G376" s="71">
        <v>19</v>
      </c>
      <c r="H376" s="71">
        <v>6</v>
      </c>
      <c r="I376" s="71">
        <v>114</v>
      </c>
      <c r="J376" s="71">
        <v>19</v>
      </c>
      <c r="K376" s="71">
        <v>4</v>
      </c>
      <c r="L376" s="71">
        <f t="shared" si="21"/>
        <v>76</v>
      </c>
      <c r="M376" s="294" t="s">
        <v>1650</v>
      </c>
    </row>
    <row r="377" spans="1:13">
      <c r="A377" s="71" t="s">
        <v>165</v>
      </c>
      <c r="B377" s="71">
        <v>306</v>
      </c>
      <c r="C377" s="71" t="s">
        <v>290</v>
      </c>
      <c r="D377" s="71" t="s">
        <v>1694</v>
      </c>
      <c r="E377" s="71" t="s">
        <v>162</v>
      </c>
      <c r="F377" s="71" t="s">
        <v>1695</v>
      </c>
      <c r="G377" s="71">
        <v>31</v>
      </c>
      <c r="H377" s="71">
        <v>6</v>
      </c>
      <c r="I377" s="71">
        <v>186</v>
      </c>
      <c r="J377" s="71">
        <v>31</v>
      </c>
      <c r="K377" s="71">
        <v>4</v>
      </c>
      <c r="L377" s="71">
        <f t="shared" si="21"/>
        <v>124</v>
      </c>
      <c r="M377" s="294" t="s">
        <v>1650</v>
      </c>
    </row>
    <row r="378" spans="1:13">
      <c r="A378" s="71" t="s">
        <v>165</v>
      </c>
      <c r="B378" s="71">
        <v>307</v>
      </c>
      <c r="C378" s="71" t="s">
        <v>290</v>
      </c>
      <c r="D378" s="71" t="s">
        <v>1696</v>
      </c>
      <c r="E378" s="71" t="s">
        <v>162</v>
      </c>
      <c r="F378" s="71" t="s">
        <v>617</v>
      </c>
      <c r="G378" s="71">
        <v>19</v>
      </c>
      <c r="H378" s="71">
        <v>6</v>
      </c>
      <c r="I378" s="71">
        <v>114</v>
      </c>
      <c r="J378" s="71">
        <v>19</v>
      </c>
      <c r="K378" s="71">
        <v>4</v>
      </c>
      <c r="L378" s="71">
        <f t="shared" si="21"/>
        <v>76</v>
      </c>
      <c r="M378" s="294" t="s">
        <v>1092</v>
      </c>
    </row>
    <row r="379" spans="1:13">
      <c r="A379" s="71" t="s">
        <v>165</v>
      </c>
      <c r="B379" s="71">
        <v>308</v>
      </c>
      <c r="C379" s="71" t="s">
        <v>290</v>
      </c>
      <c r="D379" s="71" t="s">
        <v>1697</v>
      </c>
      <c r="E379" s="71" t="s">
        <v>162</v>
      </c>
      <c r="F379" s="71" t="s">
        <v>606</v>
      </c>
      <c r="G379" s="71">
        <v>21</v>
      </c>
      <c r="H379" s="71">
        <v>6</v>
      </c>
      <c r="I379" s="71">
        <v>126</v>
      </c>
      <c r="J379" s="71">
        <v>21</v>
      </c>
      <c r="K379" s="71">
        <v>4</v>
      </c>
      <c r="L379" s="71">
        <f t="shared" si="21"/>
        <v>84</v>
      </c>
      <c r="M379" s="294" t="s">
        <v>1092</v>
      </c>
    </row>
    <row r="380" spans="1:13">
      <c r="A380" s="71" t="s">
        <v>165</v>
      </c>
      <c r="B380" s="71">
        <v>309</v>
      </c>
      <c r="C380" s="71" t="s">
        <v>290</v>
      </c>
      <c r="D380" s="71" t="s">
        <v>1698</v>
      </c>
      <c r="E380" s="71" t="s">
        <v>162</v>
      </c>
      <c r="F380" s="71" t="s">
        <v>1699</v>
      </c>
      <c r="G380" s="71">
        <v>26</v>
      </c>
      <c r="H380" s="71">
        <v>6</v>
      </c>
      <c r="I380" s="71">
        <v>156</v>
      </c>
      <c r="J380" s="71">
        <v>26</v>
      </c>
      <c r="K380" s="71">
        <v>4</v>
      </c>
      <c r="L380" s="71">
        <f t="shared" si="21"/>
        <v>104</v>
      </c>
      <c r="M380" s="294" t="s">
        <v>1092</v>
      </c>
    </row>
    <row r="381" spans="1:13">
      <c r="A381" s="71" t="s">
        <v>165</v>
      </c>
      <c r="B381" s="71">
        <v>310</v>
      </c>
      <c r="C381" s="71" t="s">
        <v>290</v>
      </c>
      <c r="D381" s="71" t="s">
        <v>1700</v>
      </c>
      <c r="E381" s="71" t="s">
        <v>162</v>
      </c>
      <c r="F381" s="71" t="s">
        <v>670</v>
      </c>
      <c r="G381" s="71">
        <v>34</v>
      </c>
      <c r="H381" s="71">
        <v>6</v>
      </c>
      <c r="I381" s="71">
        <v>204</v>
      </c>
      <c r="J381" s="71">
        <v>34</v>
      </c>
      <c r="K381" s="71">
        <v>4</v>
      </c>
      <c r="L381" s="71">
        <f t="shared" si="21"/>
        <v>136</v>
      </c>
      <c r="M381" s="294" t="s">
        <v>1092</v>
      </c>
    </row>
    <row r="382" spans="1:13">
      <c r="A382" s="71" t="s">
        <v>165</v>
      </c>
      <c r="B382" s="71">
        <v>311</v>
      </c>
      <c r="C382" s="71" t="s">
        <v>290</v>
      </c>
      <c r="D382" s="71" t="s">
        <v>1701</v>
      </c>
      <c r="E382" s="71" t="s">
        <v>162</v>
      </c>
      <c r="F382" s="71" t="s">
        <v>672</v>
      </c>
      <c r="G382" s="71">
        <v>20</v>
      </c>
      <c r="H382" s="71">
        <v>6</v>
      </c>
      <c r="I382" s="71">
        <v>120</v>
      </c>
      <c r="J382" s="71">
        <v>20</v>
      </c>
      <c r="K382" s="71">
        <v>4</v>
      </c>
      <c r="L382" s="71">
        <f t="shared" si="21"/>
        <v>80</v>
      </c>
      <c r="M382" s="294" t="s">
        <v>1092</v>
      </c>
    </row>
    <row r="383" spans="1:13">
      <c r="A383" s="71" t="s">
        <v>165</v>
      </c>
      <c r="B383" s="71">
        <v>312</v>
      </c>
      <c r="C383" s="71" t="s">
        <v>290</v>
      </c>
      <c r="D383" s="71" t="s">
        <v>1702</v>
      </c>
      <c r="E383" s="71" t="s">
        <v>162</v>
      </c>
      <c r="F383" s="71" t="s">
        <v>535</v>
      </c>
      <c r="G383" s="71">
        <v>21</v>
      </c>
      <c r="H383" s="71">
        <v>8</v>
      </c>
      <c r="I383" s="71">
        <v>168</v>
      </c>
      <c r="J383" s="71">
        <v>21</v>
      </c>
      <c r="K383" s="71">
        <v>4</v>
      </c>
      <c r="L383" s="71">
        <f t="shared" si="21"/>
        <v>84</v>
      </c>
      <c r="M383" s="294" t="s">
        <v>1117</v>
      </c>
    </row>
    <row r="384" spans="1:13">
      <c r="A384" s="71" t="s">
        <v>165</v>
      </c>
      <c r="B384" s="71">
        <v>313</v>
      </c>
      <c r="C384" s="71" t="s">
        <v>290</v>
      </c>
      <c r="D384" s="71" t="s">
        <v>1703</v>
      </c>
      <c r="E384" s="71" t="s">
        <v>162</v>
      </c>
      <c r="F384" s="71" t="s">
        <v>611</v>
      </c>
      <c r="G384" s="71">
        <v>20</v>
      </c>
      <c r="H384" s="71">
        <v>6</v>
      </c>
      <c r="I384" s="71">
        <v>120</v>
      </c>
      <c r="J384" s="71">
        <v>20</v>
      </c>
      <c r="K384" s="71">
        <v>4</v>
      </c>
      <c r="L384" s="71">
        <f t="shared" si="21"/>
        <v>80</v>
      </c>
      <c r="M384" s="294" t="s">
        <v>1650</v>
      </c>
    </row>
    <row r="385" spans="1:13">
      <c r="A385" s="71" t="s">
        <v>165</v>
      </c>
      <c r="B385" s="71">
        <v>314</v>
      </c>
      <c r="C385" s="71" t="s">
        <v>290</v>
      </c>
      <c r="D385" s="71" t="s">
        <v>1704</v>
      </c>
      <c r="E385" s="71" t="s">
        <v>1107</v>
      </c>
      <c r="F385" s="71" t="s">
        <v>520</v>
      </c>
      <c r="G385" s="71">
        <v>15</v>
      </c>
      <c r="H385" s="71">
        <v>8</v>
      </c>
      <c r="I385" s="71">
        <v>120</v>
      </c>
      <c r="J385" s="71">
        <v>15</v>
      </c>
      <c r="K385" s="71">
        <v>4</v>
      </c>
      <c r="L385" s="71">
        <f t="shared" si="21"/>
        <v>60</v>
      </c>
      <c r="M385" s="294" t="s">
        <v>1117</v>
      </c>
    </row>
    <row r="386" spans="1:13">
      <c r="A386" s="71" t="s">
        <v>165</v>
      </c>
      <c r="B386" s="71">
        <v>315</v>
      </c>
      <c r="C386" s="71" t="s">
        <v>290</v>
      </c>
      <c r="D386" s="71" t="s">
        <v>1705</v>
      </c>
      <c r="E386" s="71" t="s">
        <v>162</v>
      </c>
      <c r="F386" s="71" t="s">
        <v>632</v>
      </c>
      <c r="G386" s="71">
        <v>13</v>
      </c>
      <c r="H386" s="71">
        <v>6</v>
      </c>
      <c r="I386" s="71">
        <v>78</v>
      </c>
      <c r="J386" s="71">
        <v>13</v>
      </c>
      <c r="K386" s="71">
        <v>4</v>
      </c>
      <c r="L386" s="71">
        <f t="shared" si="21"/>
        <v>52</v>
      </c>
      <c r="M386" s="294" t="s">
        <v>1650</v>
      </c>
    </row>
    <row r="387" spans="1:13">
      <c r="A387" s="71" t="s">
        <v>165</v>
      </c>
      <c r="B387" s="71">
        <v>316</v>
      </c>
      <c r="C387" s="71" t="s">
        <v>290</v>
      </c>
      <c r="D387" s="71" t="s">
        <v>1706</v>
      </c>
      <c r="E387" s="71" t="s">
        <v>162</v>
      </c>
      <c r="F387" s="71" t="s">
        <v>649</v>
      </c>
      <c r="G387" s="71">
        <v>17</v>
      </c>
      <c r="H387" s="71">
        <v>6</v>
      </c>
      <c r="I387" s="71">
        <v>102</v>
      </c>
      <c r="J387" s="71">
        <v>17</v>
      </c>
      <c r="K387" s="71">
        <v>4</v>
      </c>
      <c r="L387" s="71">
        <f t="shared" si="21"/>
        <v>68</v>
      </c>
      <c r="M387" s="294" t="s">
        <v>1092</v>
      </c>
    </row>
    <row r="388" spans="1:13">
      <c r="A388" s="71" t="s">
        <v>165</v>
      </c>
      <c r="B388" s="71">
        <v>317</v>
      </c>
      <c r="C388" s="71" t="s">
        <v>290</v>
      </c>
      <c r="D388" s="71" t="s">
        <v>1707</v>
      </c>
      <c r="E388" s="71" t="s">
        <v>171</v>
      </c>
      <c r="F388" s="71" t="s">
        <v>859</v>
      </c>
      <c r="G388" s="71">
        <v>20</v>
      </c>
      <c r="H388" s="71">
        <v>8</v>
      </c>
      <c r="I388" s="71">
        <v>160</v>
      </c>
      <c r="J388" s="71">
        <v>20</v>
      </c>
      <c r="K388" s="71">
        <v>4</v>
      </c>
      <c r="L388" s="71">
        <f t="shared" si="21"/>
        <v>80</v>
      </c>
      <c r="M388" s="294" t="s">
        <v>1192</v>
      </c>
    </row>
    <row r="389" spans="1:13">
      <c r="A389" s="71" t="s">
        <v>165</v>
      </c>
      <c r="B389" s="71">
        <v>318</v>
      </c>
      <c r="C389" s="71" t="s">
        <v>290</v>
      </c>
      <c r="D389" s="71" t="s">
        <v>1708</v>
      </c>
      <c r="E389" s="71" t="s">
        <v>1107</v>
      </c>
      <c r="F389" s="71" t="s">
        <v>1604</v>
      </c>
      <c r="G389" s="71">
        <v>21</v>
      </c>
      <c r="H389" s="71">
        <v>8</v>
      </c>
      <c r="I389" s="71">
        <v>168</v>
      </c>
      <c r="J389" s="71">
        <v>21</v>
      </c>
      <c r="K389" s="71">
        <v>4</v>
      </c>
      <c r="L389" s="71">
        <f t="shared" si="21"/>
        <v>84</v>
      </c>
      <c r="M389" s="294" t="s">
        <v>1117</v>
      </c>
    </row>
    <row r="390" spans="1:13">
      <c r="A390" s="71" t="s">
        <v>165</v>
      </c>
      <c r="B390" s="71">
        <v>319</v>
      </c>
      <c r="C390" s="71" t="s">
        <v>290</v>
      </c>
      <c r="D390" s="71" t="s">
        <v>1709</v>
      </c>
      <c r="E390" s="71" t="s">
        <v>162</v>
      </c>
      <c r="F390" s="71" t="s">
        <v>925</v>
      </c>
      <c r="G390" s="71">
        <v>20</v>
      </c>
      <c r="H390" s="71">
        <v>6</v>
      </c>
      <c r="I390" s="71">
        <v>120</v>
      </c>
      <c r="J390" s="71">
        <v>20</v>
      </c>
      <c r="K390" s="71">
        <v>4</v>
      </c>
      <c r="L390" s="71">
        <f t="shared" ref="L390:L434" si="22">J390*K390</f>
        <v>80</v>
      </c>
      <c r="M390" s="294" t="s">
        <v>1092</v>
      </c>
    </row>
    <row r="391" spans="1:13">
      <c r="A391" s="71" t="s">
        <v>165</v>
      </c>
      <c r="B391" s="71">
        <v>320</v>
      </c>
      <c r="C391" s="71" t="s">
        <v>290</v>
      </c>
      <c r="D391" s="71" t="s">
        <v>1710</v>
      </c>
      <c r="E391" s="71" t="s">
        <v>162</v>
      </c>
      <c r="F391" s="71" t="s">
        <v>921</v>
      </c>
      <c r="G391" s="71">
        <v>24</v>
      </c>
      <c r="H391" s="71">
        <v>6</v>
      </c>
      <c r="I391" s="71">
        <v>144</v>
      </c>
      <c r="J391" s="71">
        <v>24</v>
      </c>
      <c r="K391" s="71">
        <v>4</v>
      </c>
      <c r="L391" s="71">
        <f t="shared" si="22"/>
        <v>96</v>
      </c>
      <c r="M391" s="294" t="s">
        <v>1092</v>
      </c>
    </row>
    <row r="392" spans="1:13">
      <c r="A392" s="71" t="s">
        <v>165</v>
      </c>
      <c r="B392" s="71">
        <v>321</v>
      </c>
      <c r="C392" s="71" t="s">
        <v>290</v>
      </c>
      <c r="D392" s="71" t="s">
        <v>1711</v>
      </c>
      <c r="E392" s="71" t="s">
        <v>162</v>
      </c>
      <c r="F392" s="71" t="s">
        <v>921</v>
      </c>
      <c r="G392" s="71">
        <v>29</v>
      </c>
      <c r="H392" s="71">
        <v>6</v>
      </c>
      <c r="I392" s="71">
        <v>174</v>
      </c>
      <c r="J392" s="71">
        <v>29</v>
      </c>
      <c r="K392" s="71">
        <v>5</v>
      </c>
      <c r="L392" s="71">
        <f t="shared" si="22"/>
        <v>145</v>
      </c>
      <c r="M392" s="294" t="s">
        <v>1089</v>
      </c>
    </row>
    <row r="393" spans="1:13">
      <c r="A393" s="71" t="s">
        <v>165</v>
      </c>
      <c r="B393" s="71">
        <v>322</v>
      </c>
      <c r="C393" s="71" t="s">
        <v>290</v>
      </c>
      <c r="D393" s="71" t="s">
        <v>1712</v>
      </c>
      <c r="E393" s="71" t="s">
        <v>162</v>
      </c>
      <c r="F393" s="71" t="s">
        <v>1713</v>
      </c>
      <c r="G393" s="71">
        <v>30</v>
      </c>
      <c r="H393" s="71">
        <v>6</v>
      </c>
      <c r="I393" s="71">
        <v>180</v>
      </c>
      <c r="J393" s="71">
        <v>30</v>
      </c>
      <c r="K393" s="71">
        <v>4</v>
      </c>
      <c r="L393" s="71">
        <f t="shared" si="22"/>
        <v>120</v>
      </c>
      <c r="M393" s="294" t="s">
        <v>1092</v>
      </c>
    </row>
    <row r="394" spans="1:13">
      <c r="A394" s="71" t="s">
        <v>165</v>
      </c>
      <c r="B394" s="71">
        <v>323</v>
      </c>
      <c r="C394" s="71" t="s">
        <v>290</v>
      </c>
      <c r="D394" s="71" t="s">
        <v>1714</v>
      </c>
      <c r="E394" s="71" t="s">
        <v>171</v>
      </c>
      <c r="F394" s="71" t="s">
        <v>1715</v>
      </c>
      <c r="G394" s="71">
        <v>15</v>
      </c>
      <c r="H394" s="71">
        <v>8</v>
      </c>
      <c r="I394" s="71">
        <v>120</v>
      </c>
      <c r="J394" s="71">
        <v>15</v>
      </c>
      <c r="K394" s="71">
        <v>4</v>
      </c>
      <c r="L394" s="71">
        <f t="shared" si="22"/>
        <v>60</v>
      </c>
      <c r="M394" s="294" t="s">
        <v>1117</v>
      </c>
    </row>
    <row r="395" spans="1:13">
      <c r="A395" s="71" t="s">
        <v>165</v>
      </c>
      <c r="B395" s="71">
        <v>324</v>
      </c>
      <c r="C395" s="71" t="s">
        <v>290</v>
      </c>
      <c r="D395" s="71" t="s">
        <v>1716</v>
      </c>
      <c r="E395" s="71" t="s">
        <v>162</v>
      </c>
      <c r="F395" s="71" t="s">
        <v>1069</v>
      </c>
      <c r="G395" s="71">
        <v>21</v>
      </c>
      <c r="H395" s="71">
        <v>6</v>
      </c>
      <c r="I395" s="71">
        <v>126</v>
      </c>
      <c r="J395" s="71">
        <v>21</v>
      </c>
      <c r="K395" s="71">
        <v>4</v>
      </c>
      <c r="L395" s="71">
        <f t="shared" si="22"/>
        <v>84</v>
      </c>
      <c r="M395" s="294" t="s">
        <v>1092</v>
      </c>
    </row>
    <row r="396" spans="1:13">
      <c r="A396" s="71" t="s">
        <v>165</v>
      </c>
      <c r="B396" s="71">
        <v>325</v>
      </c>
      <c r="C396" s="71" t="s">
        <v>290</v>
      </c>
      <c r="D396" s="71" t="s">
        <v>1717</v>
      </c>
      <c r="E396" s="71" t="s">
        <v>162</v>
      </c>
      <c r="F396" s="71" t="s">
        <v>1718</v>
      </c>
      <c r="G396" s="71">
        <v>13</v>
      </c>
      <c r="H396" s="71">
        <v>6</v>
      </c>
      <c r="I396" s="71">
        <v>78</v>
      </c>
      <c r="J396" s="71">
        <v>13</v>
      </c>
      <c r="K396" s="71">
        <v>5</v>
      </c>
      <c r="L396" s="71">
        <f t="shared" si="22"/>
        <v>65</v>
      </c>
      <c r="M396" s="294" t="s">
        <v>1089</v>
      </c>
    </row>
    <row r="397" spans="1:13">
      <c r="A397" s="71" t="s">
        <v>165</v>
      </c>
      <c r="B397" s="71">
        <v>326</v>
      </c>
      <c r="C397" s="71" t="s">
        <v>290</v>
      </c>
      <c r="D397" s="71" t="s">
        <v>1719</v>
      </c>
      <c r="E397" s="71" t="s">
        <v>171</v>
      </c>
      <c r="F397" s="71" t="s">
        <v>1720</v>
      </c>
      <c r="G397" s="71">
        <v>27</v>
      </c>
      <c r="H397" s="71">
        <v>8</v>
      </c>
      <c r="I397" s="71">
        <v>216</v>
      </c>
      <c r="J397" s="71">
        <v>27</v>
      </c>
      <c r="K397" s="71">
        <v>5</v>
      </c>
      <c r="L397" s="71">
        <f t="shared" si="22"/>
        <v>135</v>
      </c>
      <c r="M397" s="294" t="s">
        <v>1104</v>
      </c>
    </row>
    <row r="398" spans="1:13">
      <c r="A398" s="71" t="s">
        <v>165</v>
      </c>
      <c r="B398" s="71">
        <v>327</v>
      </c>
      <c r="C398" s="71" t="s">
        <v>290</v>
      </c>
      <c r="D398" s="71" t="s">
        <v>1721</v>
      </c>
      <c r="E398" s="71" t="s">
        <v>171</v>
      </c>
      <c r="F398" s="71" t="s">
        <v>1722</v>
      </c>
      <c r="G398" s="71">
        <v>20</v>
      </c>
      <c r="H398" s="71">
        <v>8</v>
      </c>
      <c r="I398" s="71">
        <v>160</v>
      </c>
      <c r="J398" s="71">
        <v>20</v>
      </c>
      <c r="K398" s="71">
        <v>5</v>
      </c>
      <c r="L398" s="71">
        <f t="shared" si="22"/>
        <v>100</v>
      </c>
      <c r="M398" s="294" t="s">
        <v>1104</v>
      </c>
    </row>
    <row r="399" spans="1:13">
      <c r="A399" s="71" t="s">
        <v>165</v>
      </c>
      <c r="B399" s="71">
        <v>328</v>
      </c>
      <c r="C399" s="71" t="s">
        <v>290</v>
      </c>
      <c r="D399" s="71" t="s">
        <v>1723</v>
      </c>
      <c r="E399" s="71" t="s">
        <v>171</v>
      </c>
      <c r="F399" s="71" t="s">
        <v>1724</v>
      </c>
      <c r="G399" s="71">
        <v>21</v>
      </c>
      <c r="H399" s="71">
        <v>8</v>
      </c>
      <c r="I399" s="71">
        <v>168</v>
      </c>
      <c r="J399" s="71">
        <v>21</v>
      </c>
      <c r="K399" s="71">
        <v>5</v>
      </c>
      <c r="L399" s="71">
        <f t="shared" si="22"/>
        <v>105</v>
      </c>
      <c r="M399" s="294" t="s">
        <v>1104</v>
      </c>
    </row>
    <row r="400" spans="1:13">
      <c r="A400" s="71" t="s">
        <v>165</v>
      </c>
      <c r="B400" s="71">
        <v>329</v>
      </c>
      <c r="C400" s="71" t="s">
        <v>290</v>
      </c>
      <c r="D400" s="71" t="s">
        <v>1725</v>
      </c>
      <c r="E400" s="71" t="s">
        <v>171</v>
      </c>
      <c r="F400" s="71" t="s">
        <v>1726</v>
      </c>
      <c r="G400" s="71">
        <v>26</v>
      </c>
      <c r="H400" s="71">
        <v>8</v>
      </c>
      <c r="I400" s="71">
        <v>208</v>
      </c>
      <c r="J400" s="71">
        <v>26</v>
      </c>
      <c r="K400" s="71">
        <v>5</v>
      </c>
      <c r="L400" s="71">
        <f t="shared" si="22"/>
        <v>130</v>
      </c>
      <c r="M400" s="294" t="s">
        <v>1104</v>
      </c>
    </row>
    <row r="401" hidden="true" spans="1:13">
      <c r="A401" s="71" t="s">
        <v>165</v>
      </c>
      <c r="B401" s="71">
        <v>330</v>
      </c>
      <c r="C401" s="71" t="s">
        <v>1105</v>
      </c>
      <c r="D401" s="71" t="s">
        <v>1727</v>
      </c>
      <c r="E401" s="71" t="s">
        <v>162</v>
      </c>
      <c r="F401" s="71" t="s">
        <v>1728</v>
      </c>
      <c r="G401" s="71">
        <v>4</v>
      </c>
      <c r="H401" s="71">
        <v>8</v>
      </c>
      <c r="I401" s="71">
        <v>32</v>
      </c>
      <c r="J401" s="71">
        <v>4</v>
      </c>
      <c r="K401" s="71">
        <v>2</v>
      </c>
      <c r="L401" s="71">
        <f t="shared" si="22"/>
        <v>8</v>
      </c>
      <c r="M401" s="294" t="s">
        <v>1729</v>
      </c>
    </row>
    <row r="402" hidden="true" spans="1:13">
      <c r="A402" s="71" t="s">
        <v>165</v>
      </c>
      <c r="B402" s="71">
        <v>331</v>
      </c>
      <c r="C402" s="71" t="s">
        <v>1105</v>
      </c>
      <c r="D402" s="71" t="s">
        <v>1730</v>
      </c>
      <c r="E402" s="71" t="s">
        <v>162</v>
      </c>
      <c r="F402" s="71" t="s">
        <v>183</v>
      </c>
      <c r="G402" s="71">
        <v>21</v>
      </c>
      <c r="H402" s="71">
        <v>6</v>
      </c>
      <c r="I402" s="71">
        <v>126</v>
      </c>
      <c r="J402" s="71">
        <v>21</v>
      </c>
      <c r="K402" s="71">
        <v>3</v>
      </c>
      <c r="L402" s="71">
        <f t="shared" si="22"/>
        <v>63</v>
      </c>
      <c r="M402" s="294" t="s">
        <v>1409</v>
      </c>
    </row>
    <row r="403" spans="1:13">
      <c r="A403" s="71" t="s">
        <v>165</v>
      </c>
      <c r="B403" s="71">
        <v>332</v>
      </c>
      <c r="C403" s="71" t="s">
        <v>1105</v>
      </c>
      <c r="D403" s="71" t="s">
        <v>1731</v>
      </c>
      <c r="E403" s="71" t="s">
        <v>162</v>
      </c>
      <c r="F403" s="71" t="s">
        <v>183</v>
      </c>
      <c r="G403" s="71">
        <v>22</v>
      </c>
      <c r="H403" s="71">
        <v>6</v>
      </c>
      <c r="I403" s="71">
        <v>132</v>
      </c>
      <c r="J403" s="71">
        <v>22</v>
      </c>
      <c r="K403" s="71">
        <v>4</v>
      </c>
      <c r="L403" s="71">
        <f t="shared" si="22"/>
        <v>88</v>
      </c>
      <c r="M403" s="294" t="s">
        <v>1732</v>
      </c>
    </row>
    <row r="404" spans="1:13">
      <c r="A404" s="71" t="s">
        <v>165</v>
      </c>
      <c r="B404" s="71">
        <v>333</v>
      </c>
      <c r="C404" s="71" t="s">
        <v>1105</v>
      </c>
      <c r="D404" s="71" t="s">
        <v>1733</v>
      </c>
      <c r="E404" s="71" t="s">
        <v>162</v>
      </c>
      <c r="F404" s="71" t="s">
        <v>183</v>
      </c>
      <c r="G404" s="71">
        <v>23</v>
      </c>
      <c r="H404" s="71">
        <v>6</v>
      </c>
      <c r="I404" s="71">
        <v>138</v>
      </c>
      <c r="J404" s="71">
        <v>23</v>
      </c>
      <c r="K404" s="71">
        <v>4</v>
      </c>
      <c r="L404" s="71">
        <f t="shared" si="22"/>
        <v>92</v>
      </c>
      <c r="M404" s="294" t="s">
        <v>1732</v>
      </c>
    </row>
    <row r="405" spans="1:13">
      <c r="A405" s="71" t="s">
        <v>165</v>
      </c>
      <c r="B405" s="71">
        <v>334</v>
      </c>
      <c r="C405" s="71" t="s">
        <v>1105</v>
      </c>
      <c r="D405" s="71" t="s">
        <v>1734</v>
      </c>
      <c r="E405" s="71" t="s">
        <v>162</v>
      </c>
      <c r="F405" s="71" t="s">
        <v>192</v>
      </c>
      <c r="G405" s="71">
        <v>20</v>
      </c>
      <c r="H405" s="71">
        <v>6</v>
      </c>
      <c r="I405" s="71">
        <v>120</v>
      </c>
      <c r="J405" s="71">
        <v>20</v>
      </c>
      <c r="K405" s="71">
        <v>4</v>
      </c>
      <c r="L405" s="71">
        <f t="shared" si="22"/>
        <v>80</v>
      </c>
      <c r="M405" s="294" t="s">
        <v>1190</v>
      </c>
    </row>
    <row r="406" hidden="true" spans="1:13">
      <c r="A406" s="71" t="s">
        <v>165</v>
      </c>
      <c r="B406" s="71">
        <v>335</v>
      </c>
      <c r="C406" s="71" t="s">
        <v>1105</v>
      </c>
      <c r="D406" s="71" t="s">
        <v>1735</v>
      </c>
      <c r="E406" s="71" t="s">
        <v>162</v>
      </c>
      <c r="F406" s="71" t="s">
        <v>231</v>
      </c>
      <c r="G406" s="71">
        <v>20</v>
      </c>
      <c r="H406" s="71">
        <v>6</v>
      </c>
      <c r="I406" s="71">
        <v>120</v>
      </c>
      <c r="J406" s="71">
        <v>20</v>
      </c>
      <c r="K406" s="71">
        <v>3</v>
      </c>
      <c r="L406" s="71">
        <f t="shared" si="22"/>
        <v>60</v>
      </c>
      <c r="M406" s="294" t="s">
        <v>1253</v>
      </c>
    </row>
    <row r="407" spans="1:13">
      <c r="A407" s="71" t="s">
        <v>165</v>
      </c>
      <c r="B407" s="71">
        <v>336</v>
      </c>
      <c r="C407" s="71" t="s">
        <v>1105</v>
      </c>
      <c r="D407" s="71" t="s">
        <v>1736</v>
      </c>
      <c r="E407" s="71" t="s">
        <v>162</v>
      </c>
      <c r="F407" s="71" t="s">
        <v>1737</v>
      </c>
      <c r="G407" s="71">
        <v>33</v>
      </c>
      <c r="H407" s="71">
        <v>5</v>
      </c>
      <c r="I407" s="71">
        <v>165</v>
      </c>
      <c r="J407" s="71">
        <v>33</v>
      </c>
      <c r="K407" s="71">
        <v>4</v>
      </c>
      <c r="L407" s="71">
        <f t="shared" si="22"/>
        <v>132</v>
      </c>
      <c r="M407" s="294" t="s">
        <v>1738</v>
      </c>
    </row>
    <row r="408" spans="1:13">
      <c r="A408" s="71" t="s">
        <v>165</v>
      </c>
      <c r="B408" s="71">
        <v>337</v>
      </c>
      <c r="C408" s="71" t="s">
        <v>1105</v>
      </c>
      <c r="D408" s="71" t="s">
        <v>1739</v>
      </c>
      <c r="E408" s="71" t="s">
        <v>364</v>
      </c>
      <c r="F408" s="71" t="s">
        <v>1740</v>
      </c>
      <c r="G408" s="71">
        <v>16</v>
      </c>
      <c r="H408" s="71">
        <v>5</v>
      </c>
      <c r="I408" s="71">
        <v>80</v>
      </c>
      <c r="J408" s="71">
        <v>16</v>
      </c>
      <c r="K408" s="71">
        <v>4</v>
      </c>
      <c r="L408" s="71">
        <f t="shared" si="22"/>
        <v>64</v>
      </c>
      <c r="M408" s="294" t="s">
        <v>1738</v>
      </c>
    </row>
    <row r="409" hidden="true" spans="1:13">
      <c r="A409" s="71" t="s">
        <v>165</v>
      </c>
      <c r="B409" s="71">
        <v>338</v>
      </c>
      <c r="C409" s="71" t="s">
        <v>1105</v>
      </c>
      <c r="D409" s="71" t="s">
        <v>1741</v>
      </c>
      <c r="E409" s="71" t="s">
        <v>162</v>
      </c>
      <c r="F409" s="71" t="s">
        <v>492</v>
      </c>
      <c r="G409" s="71">
        <v>10</v>
      </c>
      <c r="H409" s="71">
        <v>6</v>
      </c>
      <c r="I409" s="71">
        <v>60</v>
      </c>
      <c r="J409" s="71">
        <v>10</v>
      </c>
      <c r="K409" s="71">
        <v>3</v>
      </c>
      <c r="L409" s="71">
        <f t="shared" si="22"/>
        <v>30</v>
      </c>
      <c r="M409" s="294" t="s">
        <v>1742</v>
      </c>
    </row>
    <row r="410" spans="1:13">
      <c r="A410" s="71" t="s">
        <v>165</v>
      </c>
      <c r="B410" s="71">
        <v>339</v>
      </c>
      <c r="C410" s="71" t="s">
        <v>1105</v>
      </c>
      <c r="D410" s="71" t="s">
        <v>1743</v>
      </c>
      <c r="E410" s="71" t="s">
        <v>1744</v>
      </c>
      <c r="F410" s="71" t="s">
        <v>432</v>
      </c>
      <c r="G410" s="71">
        <v>12</v>
      </c>
      <c r="H410" s="71">
        <v>6</v>
      </c>
      <c r="I410" s="71">
        <v>72</v>
      </c>
      <c r="J410" s="71">
        <v>12</v>
      </c>
      <c r="K410" s="71">
        <v>5</v>
      </c>
      <c r="L410" s="71">
        <f t="shared" si="22"/>
        <v>60</v>
      </c>
      <c r="M410" s="294" t="s">
        <v>1089</v>
      </c>
    </row>
    <row r="411" spans="1:13">
      <c r="A411" s="71" t="s">
        <v>165</v>
      </c>
      <c r="B411" s="71">
        <v>340</v>
      </c>
      <c r="C411" s="71" t="s">
        <v>1105</v>
      </c>
      <c r="D411" s="71" t="s">
        <v>1745</v>
      </c>
      <c r="E411" s="71" t="s">
        <v>162</v>
      </c>
      <c r="F411" s="71" t="s">
        <v>432</v>
      </c>
      <c r="G411" s="71">
        <v>16</v>
      </c>
      <c r="H411" s="71">
        <v>6</v>
      </c>
      <c r="I411" s="71">
        <v>96</v>
      </c>
      <c r="J411" s="71">
        <v>16</v>
      </c>
      <c r="K411" s="71">
        <v>4</v>
      </c>
      <c r="L411" s="71">
        <f t="shared" si="22"/>
        <v>64</v>
      </c>
      <c r="M411" s="294" t="s">
        <v>1092</v>
      </c>
    </row>
    <row r="412" spans="1:13">
      <c r="A412" s="71" t="s">
        <v>165</v>
      </c>
      <c r="B412" s="71">
        <v>341</v>
      </c>
      <c r="C412" s="71" t="s">
        <v>1105</v>
      </c>
      <c r="D412" s="71" t="s">
        <v>1746</v>
      </c>
      <c r="E412" s="71" t="s">
        <v>162</v>
      </c>
      <c r="F412" s="71" t="s">
        <v>432</v>
      </c>
      <c r="G412" s="71">
        <v>21</v>
      </c>
      <c r="H412" s="71">
        <v>6</v>
      </c>
      <c r="I412" s="71">
        <v>126</v>
      </c>
      <c r="J412" s="71">
        <v>21</v>
      </c>
      <c r="K412" s="71">
        <v>4</v>
      </c>
      <c r="L412" s="71">
        <f t="shared" si="22"/>
        <v>84</v>
      </c>
      <c r="M412" s="294" t="s">
        <v>1092</v>
      </c>
    </row>
    <row r="413" spans="1:13">
      <c r="A413" s="71" t="s">
        <v>165</v>
      </c>
      <c r="B413" s="71">
        <v>342</v>
      </c>
      <c r="C413" s="71" t="s">
        <v>1105</v>
      </c>
      <c r="D413" s="71" t="s">
        <v>1747</v>
      </c>
      <c r="E413" s="71" t="s">
        <v>162</v>
      </c>
      <c r="F413" s="71" t="s">
        <v>478</v>
      </c>
      <c r="G413" s="71">
        <v>20</v>
      </c>
      <c r="H413" s="71">
        <v>6</v>
      </c>
      <c r="I413" s="71">
        <v>120</v>
      </c>
      <c r="J413" s="71">
        <v>20</v>
      </c>
      <c r="K413" s="71">
        <v>5</v>
      </c>
      <c r="L413" s="71">
        <f t="shared" si="22"/>
        <v>100</v>
      </c>
      <c r="M413" s="294" t="s">
        <v>1089</v>
      </c>
    </row>
    <row r="414" spans="1:13">
      <c r="A414" s="71" t="s">
        <v>165</v>
      </c>
      <c r="B414" s="71">
        <v>343</v>
      </c>
      <c r="C414" s="71" t="s">
        <v>1105</v>
      </c>
      <c r="D414" s="71" t="s">
        <v>1748</v>
      </c>
      <c r="E414" s="71" t="s">
        <v>162</v>
      </c>
      <c r="F414" s="71" t="s">
        <v>481</v>
      </c>
      <c r="G414" s="71">
        <v>15</v>
      </c>
      <c r="H414" s="71">
        <v>6</v>
      </c>
      <c r="I414" s="71">
        <v>90</v>
      </c>
      <c r="J414" s="71">
        <v>15</v>
      </c>
      <c r="K414" s="71">
        <v>4</v>
      </c>
      <c r="L414" s="71">
        <f t="shared" si="22"/>
        <v>60</v>
      </c>
      <c r="M414" s="294" t="s">
        <v>1092</v>
      </c>
    </row>
    <row r="415" spans="1:13">
      <c r="A415" s="71" t="s">
        <v>165</v>
      </c>
      <c r="B415" s="71">
        <v>344</v>
      </c>
      <c r="C415" s="71" t="s">
        <v>1105</v>
      </c>
      <c r="D415" s="71" t="s">
        <v>1749</v>
      </c>
      <c r="E415" s="71" t="s">
        <v>162</v>
      </c>
      <c r="F415" s="71" t="s">
        <v>617</v>
      </c>
      <c r="G415" s="71">
        <v>17</v>
      </c>
      <c r="H415" s="71">
        <v>6</v>
      </c>
      <c r="I415" s="71">
        <v>102</v>
      </c>
      <c r="J415" s="71">
        <v>17</v>
      </c>
      <c r="K415" s="71">
        <v>5</v>
      </c>
      <c r="L415" s="71">
        <f t="shared" si="22"/>
        <v>85</v>
      </c>
      <c r="M415" s="294" t="s">
        <v>1089</v>
      </c>
    </row>
    <row r="416" spans="1:13">
      <c r="A416" s="71" t="s">
        <v>165</v>
      </c>
      <c r="B416" s="71">
        <v>345</v>
      </c>
      <c r="C416" s="71" t="s">
        <v>1105</v>
      </c>
      <c r="D416" s="71" t="s">
        <v>1750</v>
      </c>
      <c r="E416" s="71" t="s">
        <v>171</v>
      </c>
      <c r="F416" s="71" t="s">
        <v>518</v>
      </c>
      <c r="G416" s="71">
        <v>21</v>
      </c>
      <c r="H416" s="71">
        <v>8</v>
      </c>
      <c r="I416" s="71">
        <v>168</v>
      </c>
      <c r="J416" s="71">
        <v>21</v>
      </c>
      <c r="K416" s="71">
        <v>4</v>
      </c>
      <c r="L416" s="71">
        <f t="shared" si="22"/>
        <v>84</v>
      </c>
      <c r="M416" s="294" t="s">
        <v>1117</v>
      </c>
    </row>
    <row r="417" spans="1:13">
      <c r="A417" s="71" t="s">
        <v>165</v>
      </c>
      <c r="B417" s="71">
        <v>346</v>
      </c>
      <c r="C417" s="71" t="s">
        <v>1105</v>
      </c>
      <c r="D417" s="71" t="s">
        <v>1751</v>
      </c>
      <c r="E417" s="71" t="s">
        <v>162</v>
      </c>
      <c r="F417" s="71" t="s">
        <v>642</v>
      </c>
      <c r="G417" s="71">
        <v>19</v>
      </c>
      <c r="H417" s="71">
        <v>6</v>
      </c>
      <c r="I417" s="71">
        <v>114</v>
      </c>
      <c r="J417" s="71">
        <v>19</v>
      </c>
      <c r="K417" s="71">
        <v>4</v>
      </c>
      <c r="L417" s="71">
        <f t="shared" si="22"/>
        <v>76</v>
      </c>
      <c r="M417" s="294" t="s">
        <v>1092</v>
      </c>
    </row>
    <row r="418" spans="1:13">
      <c r="A418" s="71" t="s">
        <v>165</v>
      </c>
      <c r="B418" s="71">
        <v>347</v>
      </c>
      <c r="C418" s="71" t="s">
        <v>1105</v>
      </c>
      <c r="D418" s="71" t="s">
        <v>1752</v>
      </c>
      <c r="E418" s="71" t="s">
        <v>162</v>
      </c>
      <c r="F418" s="71" t="s">
        <v>642</v>
      </c>
      <c r="G418" s="71">
        <v>17</v>
      </c>
      <c r="H418" s="71">
        <v>6</v>
      </c>
      <c r="I418" s="71">
        <v>102</v>
      </c>
      <c r="J418" s="71">
        <v>17</v>
      </c>
      <c r="K418" s="71">
        <v>4</v>
      </c>
      <c r="L418" s="71">
        <f t="shared" si="22"/>
        <v>68</v>
      </c>
      <c r="M418" s="294" t="s">
        <v>1092</v>
      </c>
    </row>
    <row r="419" spans="1:13">
      <c r="A419" s="71" t="s">
        <v>165</v>
      </c>
      <c r="B419" s="71">
        <v>348</v>
      </c>
      <c r="C419" s="71" t="s">
        <v>1105</v>
      </c>
      <c r="D419" s="71" t="s">
        <v>1753</v>
      </c>
      <c r="E419" s="71" t="s">
        <v>1107</v>
      </c>
      <c r="F419" s="71" t="s">
        <v>1754</v>
      </c>
      <c r="G419" s="71">
        <v>14</v>
      </c>
      <c r="H419" s="71">
        <v>8</v>
      </c>
      <c r="I419" s="71">
        <v>112</v>
      </c>
      <c r="J419" s="71">
        <v>14</v>
      </c>
      <c r="K419" s="71">
        <v>5</v>
      </c>
      <c r="L419" s="71">
        <f t="shared" si="22"/>
        <v>70</v>
      </c>
      <c r="M419" s="294" t="s">
        <v>1104</v>
      </c>
    </row>
    <row r="420" hidden="true" spans="1:13">
      <c r="A420" s="71" t="s">
        <v>165</v>
      </c>
      <c r="B420" s="71">
        <v>349</v>
      </c>
      <c r="C420" s="71" t="s">
        <v>1105</v>
      </c>
      <c r="D420" s="71" t="s">
        <v>1755</v>
      </c>
      <c r="E420" s="71" t="s">
        <v>162</v>
      </c>
      <c r="F420" s="71" t="s">
        <v>555</v>
      </c>
      <c r="G420" s="71">
        <v>36</v>
      </c>
      <c r="H420" s="71">
        <v>9</v>
      </c>
      <c r="I420" s="71">
        <v>324</v>
      </c>
      <c r="J420" s="71">
        <v>36</v>
      </c>
      <c r="K420" s="71">
        <v>2</v>
      </c>
      <c r="L420" s="71">
        <f t="shared" si="22"/>
        <v>72</v>
      </c>
      <c r="M420" s="294" t="s">
        <v>1756</v>
      </c>
    </row>
    <row r="421" spans="1:13">
      <c r="A421" s="71" t="s">
        <v>165</v>
      </c>
      <c r="B421" s="71">
        <v>350</v>
      </c>
      <c r="C421" s="71" t="s">
        <v>1105</v>
      </c>
      <c r="D421" s="71" t="s">
        <v>1757</v>
      </c>
      <c r="E421" s="71" t="s">
        <v>171</v>
      </c>
      <c r="F421" s="71" t="s">
        <v>567</v>
      </c>
      <c r="G421" s="71">
        <v>21</v>
      </c>
      <c r="H421" s="71">
        <v>8</v>
      </c>
      <c r="I421" s="71">
        <v>168</v>
      </c>
      <c r="J421" s="71">
        <v>21</v>
      </c>
      <c r="K421" s="71">
        <v>4</v>
      </c>
      <c r="L421" s="71">
        <f t="shared" si="22"/>
        <v>84</v>
      </c>
      <c r="M421" s="294" t="s">
        <v>1117</v>
      </c>
    </row>
    <row r="422" spans="1:13">
      <c r="A422" s="71" t="s">
        <v>165</v>
      </c>
      <c r="B422" s="71">
        <v>351</v>
      </c>
      <c r="C422" s="71" t="s">
        <v>1105</v>
      </c>
      <c r="D422" s="71" t="s">
        <v>1758</v>
      </c>
      <c r="E422" s="71" t="s">
        <v>171</v>
      </c>
      <c r="F422" s="71" t="s">
        <v>567</v>
      </c>
      <c r="G422" s="71">
        <v>20</v>
      </c>
      <c r="H422" s="71">
        <v>8</v>
      </c>
      <c r="I422" s="71">
        <v>160</v>
      </c>
      <c r="J422" s="71">
        <v>20</v>
      </c>
      <c r="K422" s="71">
        <v>4</v>
      </c>
      <c r="L422" s="71">
        <f t="shared" si="22"/>
        <v>80</v>
      </c>
      <c r="M422" s="294" t="s">
        <v>1117</v>
      </c>
    </row>
    <row r="423" spans="1:13">
      <c r="A423" s="71" t="s">
        <v>165</v>
      </c>
      <c r="B423" s="71">
        <v>352</v>
      </c>
      <c r="C423" s="71" t="s">
        <v>1105</v>
      </c>
      <c r="D423" s="71" t="s">
        <v>1759</v>
      </c>
      <c r="E423" s="71" t="s">
        <v>162</v>
      </c>
      <c r="F423" s="71" t="s">
        <v>742</v>
      </c>
      <c r="G423" s="71">
        <v>13</v>
      </c>
      <c r="H423" s="71">
        <v>6</v>
      </c>
      <c r="I423" s="71">
        <v>78</v>
      </c>
      <c r="J423" s="71">
        <v>13</v>
      </c>
      <c r="K423" s="71">
        <v>4</v>
      </c>
      <c r="L423" s="71">
        <f t="shared" si="22"/>
        <v>52</v>
      </c>
      <c r="M423" s="294" t="s">
        <v>1092</v>
      </c>
    </row>
    <row r="424" spans="1:13">
      <c r="A424" s="71" t="s">
        <v>165</v>
      </c>
      <c r="B424" s="71">
        <v>353</v>
      </c>
      <c r="C424" s="71" t="s">
        <v>1105</v>
      </c>
      <c r="D424" s="71" t="s">
        <v>1760</v>
      </c>
      <c r="E424" s="71" t="s">
        <v>162</v>
      </c>
      <c r="F424" s="71" t="s">
        <v>742</v>
      </c>
      <c r="G424" s="71">
        <v>15</v>
      </c>
      <c r="H424" s="71">
        <v>6</v>
      </c>
      <c r="I424" s="71">
        <v>90</v>
      </c>
      <c r="J424" s="71">
        <v>15</v>
      </c>
      <c r="K424" s="71">
        <v>4</v>
      </c>
      <c r="L424" s="71">
        <f t="shared" si="22"/>
        <v>60</v>
      </c>
      <c r="M424" s="294" t="s">
        <v>1092</v>
      </c>
    </row>
    <row r="425" spans="1:13">
      <c r="A425" s="71" t="s">
        <v>165</v>
      </c>
      <c r="B425" s="71">
        <v>354</v>
      </c>
      <c r="C425" s="71" t="s">
        <v>1105</v>
      </c>
      <c r="D425" s="71" t="s">
        <v>1761</v>
      </c>
      <c r="E425" s="71" t="s">
        <v>162</v>
      </c>
      <c r="F425" s="71" t="s">
        <v>606</v>
      </c>
      <c r="G425" s="71">
        <v>17</v>
      </c>
      <c r="H425" s="71">
        <v>6</v>
      </c>
      <c r="I425" s="71">
        <v>102</v>
      </c>
      <c r="J425" s="71">
        <v>17</v>
      </c>
      <c r="K425" s="71">
        <v>4</v>
      </c>
      <c r="L425" s="71">
        <f t="shared" si="22"/>
        <v>68</v>
      </c>
      <c r="M425" s="294" t="s">
        <v>1092</v>
      </c>
    </row>
    <row r="426" hidden="true" spans="1:13">
      <c r="A426" s="71" t="s">
        <v>165</v>
      </c>
      <c r="B426" s="71">
        <v>355</v>
      </c>
      <c r="C426" s="71" t="s">
        <v>1105</v>
      </c>
      <c r="D426" s="71" t="s">
        <v>1762</v>
      </c>
      <c r="E426" s="71" t="s">
        <v>162</v>
      </c>
      <c r="F426" s="71" t="s">
        <v>1699</v>
      </c>
      <c r="G426" s="71">
        <v>20</v>
      </c>
      <c r="H426" s="71">
        <v>6</v>
      </c>
      <c r="I426" s="71">
        <v>120</v>
      </c>
      <c r="J426" s="71">
        <v>20</v>
      </c>
      <c r="K426" s="71">
        <v>3</v>
      </c>
      <c r="L426" s="71">
        <f t="shared" si="22"/>
        <v>60</v>
      </c>
      <c r="M426" s="294" t="s">
        <v>1253</v>
      </c>
    </row>
    <row r="427" spans="1:13">
      <c r="A427" s="71" t="s">
        <v>165</v>
      </c>
      <c r="B427" s="71">
        <v>356</v>
      </c>
      <c r="C427" s="71" t="s">
        <v>1105</v>
      </c>
      <c r="D427" s="71" t="s">
        <v>1763</v>
      </c>
      <c r="E427" s="71" t="s">
        <v>171</v>
      </c>
      <c r="F427" s="71" t="s">
        <v>531</v>
      </c>
      <c r="G427" s="71">
        <v>21</v>
      </c>
      <c r="H427" s="71">
        <v>8</v>
      </c>
      <c r="I427" s="71">
        <v>168</v>
      </c>
      <c r="J427" s="71">
        <v>21</v>
      </c>
      <c r="K427" s="71">
        <v>4</v>
      </c>
      <c r="L427" s="71">
        <f t="shared" si="22"/>
        <v>84</v>
      </c>
      <c r="M427" s="294" t="s">
        <v>1117</v>
      </c>
    </row>
    <row r="428" spans="1:13">
      <c r="A428" s="71" t="s">
        <v>165</v>
      </c>
      <c r="B428" s="71">
        <v>357</v>
      </c>
      <c r="C428" s="71" t="s">
        <v>1105</v>
      </c>
      <c r="D428" s="71" t="s">
        <v>1764</v>
      </c>
      <c r="E428" s="71" t="s">
        <v>162</v>
      </c>
      <c r="F428" s="71" t="s">
        <v>623</v>
      </c>
      <c r="G428" s="71">
        <v>20</v>
      </c>
      <c r="H428" s="71">
        <v>6</v>
      </c>
      <c r="I428" s="71">
        <v>120</v>
      </c>
      <c r="J428" s="71">
        <v>20</v>
      </c>
      <c r="K428" s="71">
        <v>4</v>
      </c>
      <c r="L428" s="71">
        <f t="shared" si="22"/>
        <v>80</v>
      </c>
      <c r="M428" s="294" t="s">
        <v>1092</v>
      </c>
    </row>
    <row r="429" spans="1:13">
      <c r="A429" s="71" t="s">
        <v>165</v>
      </c>
      <c r="B429" s="71">
        <v>358</v>
      </c>
      <c r="C429" s="71" t="s">
        <v>1105</v>
      </c>
      <c r="D429" s="71" t="s">
        <v>1765</v>
      </c>
      <c r="E429" s="71" t="s">
        <v>162</v>
      </c>
      <c r="F429" s="71" t="s">
        <v>623</v>
      </c>
      <c r="G429" s="71">
        <v>28</v>
      </c>
      <c r="H429" s="71">
        <v>6</v>
      </c>
      <c r="I429" s="71">
        <v>168</v>
      </c>
      <c r="J429" s="71">
        <v>28</v>
      </c>
      <c r="K429" s="71">
        <v>4</v>
      </c>
      <c r="L429" s="71">
        <f t="shared" si="22"/>
        <v>112</v>
      </c>
      <c r="M429" s="294" t="s">
        <v>1092</v>
      </c>
    </row>
    <row r="430" spans="1:13">
      <c r="A430" s="71" t="s">
        <v>165</v>
      </c>
      <c r="B430" s="71">
        <v>359</v>
      </c>
      <c r="C430" s="71" t="s">
        <v>1105</v>
      </c>
      <c r="D430" s="71" t="s">
        <v>1766</v>
      </c>
      <c r="E430" s="71" t="s">
        <v>162</v>
      </c>
      <c r="F430" s="71" t="s">
        <v>670</v>
      </c>
      <c r="G430" s="71">
        <v>9</v>
      </c>
      <c r="H430" s="71">
        <v>6</v>
      </c>
      <c r="I430" s="71">
        <v>54</v>
      </c>
      <c r="J430" s="71">
        <v>9</v>
      </c>
      <c r="K430" s="71">
        <v>4</v>
      </c>
      <c r="L430" s="71">
        <f t="shared" si="22"/>
        <v>36</v>
      </c>
      <c r="M430" s="294" t="s">
        <v>1092</v>
      </c>
    </row>
    <row r="431" spans="1:13">
      <c r="A431" s="71" t="s">
        <v>165</v>
      </c>
      <c r="B431" s="71">
        <v>360</v>
      </c>
      <c r="C431" s="71" t="s">
        <v>1105</v>
      </c>
      <c r="D431" s="71" t="s">
        <v>1767</v>
      </c>
      <c r="E431" s="71" t="s">
        <v>162</v>
      </c>
      <c r="F431" s="71" t="s">
        <v>670</v>
      </c>
      <c r="G431" s="71">
        <v>26</v>
      </c>
      <c r="H431" s="71">
        <v>6</v>
      </c>
      <c r="I431" s="71">
        <v>156</v>
      </c>
      <c r="J431" s="71">
        <v>26</v>
      </c>
      <c r="K431" s="71">
        <v>4</v>
      </c>
      <c r="L431" s="71">
        <f t="shared" si="22"/>
        <v>104</v>
      </c>
      <c r="M431" s="294" t="s">
        <v>1092</v>
      </c>
    </row>
    <row r="432" spans="1:13">
      <c r="A432" s="71" t="s">
        <v>165</v>
      </c>
      <c r="B432" s="71">
        <v>361</v>
      </c>
      <c r="C432" s="71" t="s">
        <v>1105</v>
      </c>
      <c r="D432" s="71" t="s">
        <v>1768</v>
      </c>
      <c r="E432" s="71" t="s">
        <v>171</v>
      </c>
      <c r="F432" s="71" t="s">
        <v>539</v>
      </c>
      <c r="G432" s="71">
        <v>15</v>
      </c>
      <c r="H432" s="71">
        <v>8</v>
      </c>
      <c r="I432" s="71">
        <v>120</v>
      </c>
      <c r="J432" s="71">
        <v>15</v>
      </c>
      <c r="K432" s="71">
        <v>4</v>
      </c>
      <c r="L432" s="71">
        <f t="shared" si="22"/>
        <v>60</v>
      </c>
      <c r="M432" s="294" t="s">
        <v>1117</v>
      </c>
    </row>
    <row r="433" spans="1:13">
      <c r="A433" s="71" t="s">
        <v>165</v>
      </c>
      <c r="B433" s="71">
        <v>362</v>
      </c>
      <c r="C433" s="71" t="s">
        <v>1105</v>
      </c>
      <c r="D433" s="71" t="s">
        <v>1769</v>
      </c>
      <c r="E433" s="71" t="s">
        <v>171</v>
      </c>
      <c r="F433" s="71" t="s">
        <v>539</v>
      </c>
      <c r="G433" s="71">
        <v>16</v>
      </c>
      <c r="H433" s="71">
        <v>8</v>
      </c>
      <c r="I433" s="71">
        <v>128</v>
      </c>
      <c r="J433" s="71">
        <v>16</v>
      </c>
      <c r="K433" s="71">
        <v>4</v>
      </c>
      <c r="L433" s="71">
        <f t="shared" si="22"/>
        <v>64</v>
      </c>
      <c r="M433" s="294" t="s">
        <v>1117</v>
      </c>
    </row>
    <row r="434" spans="1:13">
      <c r="A434" s="71" t="s">
        <v>165</v>
      </c>
      <c r="B434" s="71">
        <v>363</v>
      </c>
      <c r="C434" s="71" t="s">
        <v>1105</v>
      </c>
      <c r="D434" s="71" t="s">
        <v>1770</v>
      </c>
      <c r="E434" s="71" t="s">
        <v>171</v>
      </c>
      <c r="F434" s="71" t="s">
        <v>539</v>
      </c>
      <c r="G434" s="71">
        <v>18</v>
      </c>
      <c r="H434" s="71">
        <v>8</v>
      </c>
      <c r="I434" s="71">
        <v>144</v>
      </c>
      <c r="J434" s="71">
        <v>17</v>
      </c>
      <c r="K434" s="71">
        <v>4</v>
      </c>
      <c r="L434" s="71">
        <f t="shared" si="22"/>
        <v>68</v>
      </c>
      <c r="M434" s="296" t="s">
        <v>1532</v>
      </c>
    </row>
    <row r="435" hidden="true" spans="1:13">
      <c r="A435" s="71"/>
      <c r="B435" s="71"/>
      <c r="C435" s="71"/>
      <c r="D435" s="71"/>
      <c r="E435" s="71"/>
      <c r="F435" s="71"/>
      <c r="G435" s="71"/>
      <c r="H435" s="71"/>
      <c r="I435" s="71"/>
      <c r="J435" s="71">
        <v>1</v>
      </c>
      <c r="K435" s="71">
        <v>3</v>
      </c>
      <c r="L435" s="71">
        <v>3</v>
      </c>
      <c r="M435" s="296"/>
    </row>
    <row r="436" spans="1:13">
      <c r="A436" s="71" t="s">
        <v>165</v>
      </c>
      <c r="B436" s="71">
        <v>364</v>
      </c>
      <c r="C436" s="71" t="s">
        <v>1105</v>
      </c>
      <c r="D436" s="71" t="s">
        <v>1771</v>
      </c>
      <c r="E436" s="71" t="s">
        <v>162</v>
      </c>
      <c r="F436" s="71" t="s">
        <v>670</v>
      </c>
      <c r="G436" s="71">
        <v>20</v>
      </c>
      <c r="H436" s="71">
        <v>6</v>
      </c>
      <c r="I436" s="71">
        <v>120</v>
      </c>
      <c r="J436" s="71">
        <v>20</v>
      </c>
      <c r="K436" s="71">
        <v>4</v>
      </c>
      <c r="L436" s="71">
        <f t="shared" ref="L436:L464" si="23">J436*K436</f>
        <v>80</v>
      </c>
      <c r="M436" s="294" t="s">
        <v>1092</v>
      </c>
    </row>
    <row r="437" hidden="true" spans="1:13">
      <c r="A437" s="71" t="s">
        <v>165</v>
      </c>
      <c r="B437" s="71">
        <v>365</v>
      </c>
      <c r="C437" s="71" t="s">
        <v>1105</v>
      </c>
      <c r="D437" s="71" t="s">
        <v>1772</v>
      </c>
      <c r="E437" s="71" t="s">
        <v>162</v>
      </c>
      <c r="F437" s="71" t="s">
        <v>670</v>
      </c>
      <c r="G437" s="71">
        <v>20</v>
      </c>
      <c r="H437" s="71">
        <v>6</v>
      </c>
      <c r="I437" s="71">
        <v>120</v>
      </c>
      <c r="J437" s="71">
        <v>20</v>
      </c>
      <c r="K437" s="71">
        <v>3</v>
      </c>
      <c r="L437" s="71">
        <f t="shared" si="23"/>
        <v>60</v>
      </c>
      <c r="M437" s="294" t="s">
        <v>1104</v>
      </c>
    </row>
    <row r="438" spans="1:13">
      <c r="A438" s="71" t="s">
        <v>165</v>
      </c>
      <c r="B438" s="71">
        <v>366</v>
      </c>
      <c r="C438" s="71" t="s">
        <v>1105</v>
      </c>
      <c r="D438" s="71" t="s">
        <v>1773</v>
      </c>
      <c r="E438" s="71" t="s">
        <v>162</v>
      </c>
      <c r="F438" s="71" t="s">
        <v>672</v>
      </c>
      <c r="G438" s="71">
        <v>23</v>
      </c>
      <c r="H438" s="71">
        <v>6</v>
      </c>
      <c r="I438" s="71">
        <v>138</v>
      </c>
      <c r="J438" s="71">
        <v>23</v>
      </c>
      <c r="K438" s="71">
        <v>4</v>
      </c>
      <c r="L438" s="71">
        <f t="shared" si="23"/>
        <v>92</v>
      </c>
      <c r="M438" s="294" t="s">
        <v>1092</v>
      </c>
    </row>
    <row r="439" spans="1:13">
      <c r="A439" s="71" t="s">
        <v>165</v>
      </c>
      <c r="B439" s="71">
        <v>367</v>
      </c>
      <c r="C439" s="71" t="s">
        <v>1105</v>
      </c>
      <c r="D439" s="71" t="s">
        <v>1774</v>
      </c>
      <c r="E439" s="71" t="s">
        <v>162</v>
      </c>
      <c r="F439" s="71" t="s">
        <v>625</v>
      </c>
      <c r="G439" s="71">
        <v>9</v>
      </c>
      <c r="H439" s="71">
        <v>6</v>
      </c>
      <c r="I439" s="71">
        <v>54</v>
      </c>
      <c r="J439" s="71">
        <v>8</v>
      </c>
      <c r="K439" s="71">
        <v>5</v>
      </c>
      <c r="L439" s="71">
        <f t="shared" si="23"/>
        <v>40</v>
      </c>
      <c r="M439" s="294" t="s">
        <v>1775</v>
      </c>
    </row>
    <row r="440" spans="1:13">
      <c r="A440" s="71" t="s">
        <v>165</v>
      </c>
      <c r="B440" s="71">
        <v>368</v>
      </c>
      <c r="C440" s="71" t="s">
        <v>1105</v>
      </c>
      <c r="D440" s="71" t="s">
        <v>1776</v>
      </c>
      <c r="E440" s="71" t="s">
        <v>162</v>
      </c>
      <c r="F440" s="71" t="s">
        <v>718</v>
      </c>
      <c r="G440" s="71">
        <v>19</v>
      </c>
      <c r="H440" s="71">
        <v>6</v>
      </c>
      <c r="I440" s="71">
        <v>114</v>
      </c>
      <c r="J440" s="71">
        <v>18</v>
      </c>
      <c r="K440" s="71">
        <v>4</v>
      </c>
      <c r="L440" s="71">
        <f t="shared" si="23"/>
        <v>72</v>
      </c>
      <c r="M440" s="294" t="s">
        <v>1777</v>
      </c>
    </row>
    <row r="441" spans="1:13">
      <c r="A441" s="71" t="s">
        <v>165</v>
      </c>
      <c r="B441" s="71">
        <v>369</v>
      </c>
      <c r="C441" s="71" t="s">
        <v>1105</v>
      </c>
      <c r="D441" s="71" t="s">
        <v>1778</v>
      </c>
      <c r="E441" s="71" t="s">
        <v>162</v>
      </c>
      <c r="F441" s="71" t="s">
        <v>718</v>
      </c>
      <c r="G441" s="71">
        <v>16</v>
      </c>
      <c r="H441" s="71">
        <v>6</v>
      </c>
      <c r="I441" s="71">
        <v>96</v>
      </c>
      <c r="J441" s="71">
        <v>16</v>
      </c>
      <c r="K441" s="71">
        <v>4</v>
      </c>
      <c r="L441" s="71">
        <f t="shared" si="23"/>
        <v>64</v>
      </c>
      <c r="M441" s="294" t="s">
        <v>1190</v>
      </c>
    </row>
    <row r="442" spans="1:13">
      <c r="A442" s="71" t="s">
        <v>165</v>
      </c>
      <c r="B442" s="71">
        <v>370</v>
      </c>
      <c r="C442" s="71" t="s">
        <v>1105</v>
      </c>
      <c r="D442" s="71" t="s">
        <v>1779</v>
      </c>
      <c r="E442" s="71" t="s">
        <v>171</v>
      </c>
      <c r="F442" s="71" t="s">
        <v>1780</v>
      </c>
      <c r="G442" s="71">
        <v>19</v>
      </c>
      <c r="H442" s="71">
        <v>8</v>
      </c>
      <c r="I442" s="71">
        <v>152</v>
      </c>
      <c r="J442" s="71">
        <v>19</v>
      </c>
      <c r="K442" s="71">
        <v>5</v>
      </c>
      <c r="L442" s="71">
        <f t="shared" si="23"/>
        <v>95</v>
      </c>
      <c r="M442" s="294" t="s">
        <v>1362</v>
      </c>
    </row>
    <row r="443" spans="1:13">
      <c r="A443" s="71" t="s">
        <v>165</v>
      </c>
      <c r="B443" s="71">
        <v>371</v>
      </c>
      <c r="C443" s="71" t="s">
        <v>1105</v>
      </c>
      <c r="D443" s="71" t="s">
        <v>1781</v>
      </c>
      <c r="E443" s="71" t="s">
        <v>171</v>
      </c>
      <c r="F443" s="71" t="s">
        <v>520</v>
      </c>
      <c r="G443" s="71">
        <v>15</v>
      </c>
      <c r="H443" s="71">
        <v>8</v>
      </c>
      <c r="I443" s="71">
        <v>120</v>
      </c>
      <c r="J443" s="71">
        <v>15</v>
      </c>
      <c r="K443" s="71">
        <v>4</v>
      </c>
      <c r="L443" s="71">
        <f t="shared" si="23"/>
        <v>60</v>
      </c>
      <c r="M443" s="294" t="s">
        <v>1192</v>
      </c>
    </row>
    <row r="444" spans="1:13">
      <c r="A444" s="71" t="s">
        <v>165</v>
      </c>
      <c r="B444" s="71">
        <v>372</v>
      </c>
      <c r="C444" s="71" t="s">
        <v>1105</v>
      </c>
      <c r="D444" s="71" t="s">
        <v>1782</v>
      </c>
      <c r="E444" s="71" t="s">
        <v>162</v>
      </c>
      <c r="F444" s="71" t="s">
        <v>663</v>
      </c>
      <c r="G444" s="71">
        <v>22</v>
      </c>
      <c r="H444" s="71">
        <v>6</v>
      </c>
      <c r="I444" s="71">
        <v>132</v>
      </c>
      <c r="J444" s="71">
        <v>22</v>
      </c>
      <c r="K444" s="71">
        <v>4</v>
      </c>
      <c r="L444" s="71">
        <f t="shared" si="23"/>
        <v>88</v>
      </c>
      <c r="M444" s="294" t="s">
        <v>1190</v>
      </c>
    </row>
    <row r="445" spans="1:13">
      <c r="A445" s="71" t="s">
        <v>165</v>
      </c>
      <c r="B445" s="71">
        <v>373</v>
      </c>
      <c r="C445" s="71" t="s">
        <v>1105</v>
      </c>
      <c r="D445" s="71" t="s">
        <v>1783</v>
      </c>
      <c r="E445" s="71" t="s">
        <v>162</v>
      </c>
      <c r="F445" s="71" t="s">
        <v>632</v>
      </c>
      <c r="G445" s="71">
        <v>17</v>
      </c>
      <c r="H445" s="71">
        <v>6</v>
      </c>
      <c r="I445" s="71">
        <v>102</v>
      </c>
      <c r="J445" s="71">
        <v>17</v>
      </c>
      <c r="K445" s="71">
        <v>4</v>
      </c>
      <c r="L445" s="71">
        <f t="shared" si="23"/>
        <v>68</v>
      </c>
      <c r="M445" s="294" t="s">
        <v>1190</v>
      </c>
    </row>
    <row r="446" spans="1:13">
      <c r="A446" s="71" t="s">
        <v>165</v>
      </c>
      <c r="B446" s="71">
        <v>374</v>
      </c>
      <c r="C446" s="71" t="s">
        <v>1105</v>
      </c>
      <c r="D446" s="71" t="s">
        <v>1784</v>
      </c>
      <c r="E446" s="71" t="s">
        <v>1107</v>
      </c>
      <c r="F446" s="71" t="s">
        <v>581</v>
      </c>
      <c r="G446" s="71">
        <v>21</v>
      </c>
      <c r="H446" s="71">
        <v>8</v>
      </c>
      <c r="I446" s="71">
        <v>168</v>
      </c>
      <c r="J446" s="71">
        <v>21</v>
      </c>
      <c r="K446" s="71">
        <v>4</v>
      </c>
      <c r="L446" s="71">
        <f t="shared" si="23"/>
        <v>84</v>
      </c>
      <c r="M446" s="294" t="s">
        <v>1192</v>
      </c>
    </row>
    <row r="447" spans="1:13">
      <c r="A447" s="71" t="s">
        <v>165</v>
      </c>
      <c r="B447" s="71">
        <v>375</v>
      </c>
      <c r="C447" s="71" t="s">
        <v>1105</v>
      </c>
      <c r="D447" s="71" t="s">
        <v>1785</v>
      </c>
      <c r="E447" s="71" t="s">
        <v>364</v>
      </c>
      <c r="F447" s="71" t="s">
        <v>794</v>
      </c>
      <c r="G447" s="71">
        <v>24</v>
      </c>
      <c r="H447" s="71">
        <v>6</v>
      </c>
      <c r="I447" s="71">
        <v>144</v>
      </c>
      <c r="J447" s="71">
        <v>24</v>
      </c>
      <c r="K447" s="71">
        <v>4</v>
      </c>
      <c r="L447" s="71">
        <f t="shared" si="23"/>
        <v>96</v>
      </c>
      <c r="M447" s="294" t="s">
        <v>1190</v>
      </c>
    </row>
    <row r="448" spans="1:13">
      <c r="A448" s="71" t="s">
        <v>165</v>
      </c>
      <c r="B448" s="71">
        <v>376</v>
      </c>
      <c r="C448" s="71" t="s">
        <v>1105</v>
      </c>
      <c r="D448" s="71" t="s">
        <v>1786</v>
      </c>
      <c r="E448" s="71" t="s">
        <v>162</v>
      </c>
      <c r="F448" s="71" t="s">
        <v>794</v>
      </c>
      <c r="G448" s="71">
        <v>21</v>
      </c>
      <c r="H448" s="71">
        <v>6</v>
      </c>
      <c r="I448" s="71">
        <v>126</v>
      </c>
      <c r="J448" s="71">
        <v>21</v>
      </c>
      <c r="K448" s="71">
        <v>4</v>
      </c>
      <c r="L448" s="71">
        <f t="shared" si="23"/>
        <v>84</v>
      </c>
      <c r="M448" s="294" t="s">
        <v>1190</v>
      </c>
    </row>
    <row r="449" spans="1:13">
      <c r="A449" s="71" t="s">
        <v>165</v>
      </c>
      <c r="B449" s="71">
        <v>377</v>
      </c>
      <c r="C449" s="71" t="s">
        <v>1105</v>
      </c>
      <c r="D449" s="71" t="s">
        <v>1787</v>
      </c>
      <c r="E449" s="71" t="s">
        <v>162</v>
      </c>
      <c r="F449" s="71" t="s">
        <v>797</v>
      </c>
      <c r="G449" s="71">
        <v>22</v>
      </c>
      <c r="H449" s="71">
        <v>6</v>
      </c>
      <c r="I449" s="71">
        <v>132</v>
      </c>
      <c r="J449" s="71">
        <v>22</v>
      </c>
      <c r="K449" s="71">
        <v>4</v>
      </c>
      <c r="L449" s="71">
        <f t="shared" si="23"/>
        <v>88</v>
      </c>
      <c r="M449" s="294" t="s">
        <v>1190</v>
      </c>
    </row>
    <row r="450" spans="1:13">
      <c r="A450" s="71" t="s">
        <v>165</v>
      </c>
      <c r="B450" s="71">
        <v>378</v>
      </c>
      <c r="C450" s="71" t="s">
        <v>1105</v>
      </c>
      <c r="D450" s="71" t="s">
        <v>1788</v>
      </c>
      <c r="E450" s="71" t="s">
        <v>162</v>
      </c>
      <c r="F450" s="71" t="s">
        <v>921</v>
      </c>
      <c r="G450" s="71">
        <v>12</v>
      </c>
      <c r="H450" s="71">
        <v>6</v>
      </c>
      <c r="I450" s="71">
        <v>72</v>
      </c>
      <c r="J450" s="71">
        <v>12</v>
      </c>
      <c r="K450" s="71">
        <v>4</v>
      </c>
      <c r="L450" s="71">
        <f t="shared" si="23"/>
        <v>48</v>
      </c>
      <c r="M450" s="294" t="s">
        <v>1190</v>
      </c>
    </row>
    <row r="451" spans="1:13">
      <c r="A451" s="71" t="s">
        <v>165</v>
      </c>
      <c r="B451" s="71">
        <v>379</v>
      </c>
      <c r="C451" s="71" t="s">
        <v>1105</v>
      </c>
      <c r="D451" s="71" t="s">
        <v>1789</v>
      </c>
      <c r="E451" s="71" t="s">
        <v>162</v>
      </c>
      <c r="F451" s="71" t="s">
        <v>806</v>
      </c>
      <c r="G451" s="71">
        <v>16</v>
      </c>
      <c r="H451" s="71">
        <v>6</v>
      </c>
      <c r="I451" s="71">
        <v>96</v>
      </c>
      <c r="J451" s="71">
        <v>16</v>
      </c>
      <c r="K451" s="71">
        <v>4</v>
      </c>
      <c r="L451" s="71">
        <f t="shared" si="23"/>
        <v>64</v>
      </c>
      <c r="M451" s="294" t="s">
        <v>1190</v>
      </c>
    </row>
    <row r="452" hidden="true" spans="1:13">
      <c r="A452" s="71" t="s">
        <v>165</v>
      </c>
      <c r="B452" s="71">
        <v>380</v>
      </c>
      <c r="C452" s="71" t="s">
        <v>1105</v>
      </c>
      <c r="D452" s="71" t="s">
        <v>1790</v>
      </c>
      <c r="E452" s="71" t="s">
        <v>162</v>
      </c>
      <c r="F452" s="71" t="s">
        <v>806</v>
      </c>
      <c r="G452" s="71">
        <v>18</v>
      </c>
      <c r="H452" s="71">
        <v>6</v>
      </c>
      <c r="I452" s="71">
        <v>108</v>
      </c>
      <c r="J452" s="71">
        <v>18</v>
      </c>
      <c r="K452" s="71">
        <v>3</v>
      </c>
      <c r="L452" s="71">
        <f t="shared" si="23"/>
        <v>54</v>
      </c>
      <c r="M452" s="294" t="s">
        <v>1791</v>
      </c>
    </row>
    <row r="453" spans="1:13">
      <c r="A453" s="71" t="s">
        <v>165</v>
      </c>
      <c r="B453" s="71">
        <v>381</v>
      </c>
      <c r="C453" s="71" t="s">
        <v>1105</v>
      </c>
      <c r="D453" s="71" t="s">
        <v>1792</v>
      </c>
      <c r="E453" s="71" t="s">
        <v>162</v>
      </c>
      <c r="F453" s="71" t="s">
        <v>806</v>
      </c>
      <c r="G453" s="71">
        <v>21</v>
      </c>
      <c r="H453" s="71">
        <v>6</v>
      </c>
      <c r="I453" s="71">
        <v>126</v>
      </c>
      <c r="J453" s="71">
        <v>21</v>
      </c>
      <c r="K453" s="71">
        <v>4</v>
      </c>
      <c r="L453" s="71">
        <f t="shared" si="23"/>
        <v>84</v>
      </c>
      <c r="M453" s="294" t="s">
        <v>1092</v>
      </c>
    </row>
    <row r="454" spans="1:13">
      <c r="A454" s="71" t="s">
        <v>165</v>
      </c>
      <c r="B454" s="71">
        <v>382</v>
      </c>
      <c r="C454" s="71" t="s">
        <v>1105</v>
      </c>
      <c r="D454" s="71" t="s">
        <v>1793</v>
      </c>
      <c r="E454" s="71" t="s">
        <v>162</v>
      </c>
      <c r="F454" s="71" t="s">
        <v>810</v>
      </c>
      <c r="G454" s="71">
        <v>19</v>
      </c>
      <c r="H454" s="71">
        <v>6</v>
      </c>
      <c r="I454" s="71">
        <v>114</v>
      </c>
      <c r="J454" s="71">
        <v>19</v>
      </c>
      <c r="K454" s="71">
        <v>4</v>
      </c>
      <c r="L454" s="71">
        <f t="shared" si="23"/>
        <v>76</v>
      </c>
      <c r="M454" s="294" t="s">
        <v>1092</v>
      </c>
    </row>
    <row r="455" spans="1:13">
      <c r="A455" s="71" t="s">
        <v>165</v>
      </c>
      <c r="B455" s="71">
        <v>383</v>
      </c>
      <c r="C455" s="71" t="s">
        <v>1105</v>
      </c>
      <c r="D455" s="71" t="s">
        <v>1794</v>
      </c>
      <c r="E455" s="71" t="s">
        <v>162</v>
      </c>
      <c r="F455" s="71" t="s">
        <v>1795</v>
      </c>
      <c r="G455" s="71">
        <v>17</v>
      </c>
      <c r="H455" s="71">
        <v>6</v>
      </c>
      <c r="I455" s="71">
        <v>102</v>
      </c>
      <c r="J455" s="71">
        <v>17</v>
      </c>
      <c r="K455" s="71">
        <v>4</v>
      </c>
      <c r="L455" s="71">
        <f t="shared" si="23"/>
        <v>68</v>
      </c>
      <c r="M455" s="294" t="s">
        <v>1092</v>
      </c>
    </row>
    <row r="456" spans="1:13">
      <c r="A456" s="71" t="s">
        <v>165</v>
      </c>
      <c r="B456" s="71">
        <v>384</v>
      </c>
      <c r="C456" s="71" t="s">
        <v>1105</v>
      </c>
      <c r="D456" s="71" t="s">
        <v>1796</v>
      </c>
      <c r="E456" s="71" t="s">
        <v>1797</v>
      </c>
      <c r="F456" s="71" t="s">
        <v>1798</v>
      </c>
      <c r="G456" s="71">
        <v>20</v>
      </c>
      <c r="H456" s="71">
        <v>6</v>
      </c>
      <c r="I456" s="71">
        <v>120</v>
      </c>
      <c r="J456" s="71">
        <v>20</v>
      </c>
      <c r="K456" s="71">
        <v>4</v>
      </c>
      <c r="L456" s="71">
        <f t="shared" si="23"/>
        <v>80</v>
      </c>
      <c r="M456" s="294" t="s">
        <v>1092</v>
      </c>
    </row>
    <row r="457" spans="1:13">
      <c r="A457" s="71" t="s">
        <v>165</v>
      </c>
      <c r="B457" s="71">
        <v>385</v>
      </c>
      <c r="C457" s="71" t="s">
        <v>1105</v>
      </c>
      <c r="D457" s="71" t="s">
        <v>1799</v>
      </c>
      <c r="E457" s="71" t="s">
        <v>171</v>
      </c>
      <c r="F457" s="71" t="s">
        <v>1800</v>
      </c>
      <c r="G457" s="71">
        <v>6</v>
      </c>
      <c r="H457" s="71">
        <v>8</v>
      </c>
      <c r="I457" s="71">
        <v>48</v>
      </c>
      <c r="J457" s="71">
        <v>6</v>
      </c>
      <c r="K457" s="71">
        <v>4</v>
      </c>
      <c r="L457" s="71">
        <f t="shared" si="23"/>
        <v>24</v>
      </c>
      <c r="M457" s="294" t="s">
        <v>1117</v>
      </c>
    </row>
    <row r="458" spans="1:13">
      <c r="A458" s="71" t="s">
        <v>165</v>
      </c>
      <c r="B458" s="71">
        <v>386</v>
      </c>
      <c r="C458" s="71" t="s">
        <v>1105</v>
      </c>
      <c r="D458" s="71" t="s">
        <v>1801</v>
      </c>
      <c r="E458" s="71" t="s">
        <v>142</v>
      </c>
      <c r="F458" s="71" t="s">
        <v>1328</v>
      </c>
      <c r="G458" s="71">
        <v>31</v>
      </c>
      <c r="H458" s="71">
        <v>6</v>
      </c>
      <c r="I458" s="71">
        <v>186</v>
      </c>
      <c r="J458" s="71">
        <v>31</v>
      </c>
      <c r="K458" s="71">
        <v>5</v>
      </c>
      <c r="L458" s="71">
        <f t="shared" si="23"/>
        <v>155</v>
      </c>
      <c r="M458" s="294" t="s">
        <v>1089</v>
      </c>
    </row>
    <row r="459" spans="1:13">
      <c r="A459" s="71" t="s">
        <v>165</v>
      </c>
      <c r="B459" s="71">
        <v>387</v>
      </c>
      <c r="C459" s="71" t="s">
        <v>1105</v>
      </c>
      <c r="D459" s="71" t="s">
        <v>1802</v>
      </c>
      <c r="E459" s="71" t="s">
        <v>142</v>
      </c>
      <c r="F459" s="71" t="s">
        <v>1803</v>
      </c>
      <c r="G459" s="71">
        <v>13</v>
      </c>
      <c r="H459" s="71">
        <v>5</v>
      </c>
      <c r="I459" s="71">
        <v>65</v>
      </c>
      <c r="J459" s="71">
        <v>13</v>
      </c>
      <c r="K459" s="71">
        <v>4</v>
      </c>
      <c r="L459" s="71">
        <f t="shared" si="23"/>
        <v>52</v>
      </c>
      <c r="M459" s="294" t="s">
        <v>1089</v>
      </c>
    </row>
    <row r="460" spans="1:13">
      <c r="A460" s="71" t="s">
        <v>165</v>
      </c>
      <c r="B460" s="71">
        <v>388</v>
      </c>
      <c r="C460" s="71" t="s">
        <v>1105</v>
      </c>
      <c r="D460" s="71" t="s">
        <v>1804</v>
      </c>
      <c r="E460" s="71" t="s">
        <v>162</v>
      </c>
      <c r="F460" s="71" t="s">
        <v>1805</v>
      </c>
      <c r="G460" s="71">
        <v>21</v>
      </c>
      <c r="H460" s="71">
        <v>6</v>
      </c>
      <c r="I460" s="71">
        <v>126</v>
      </c>
      <c r="J460" s="71">
        <v>21</v>
      </c>
      <c r="K460" s="71">
        <v>4</v>
      </c>
      <c r="L460" s="71">
        <f t="shared" si="23"/>
        <v>84</v>
      </c>
      <c r="M460" s="294" t="s">
        <v>1092</v>
      </c>
    </row>
    <row r="461" spans="1:13">
      <c r="A461" s="71" t="s">
        <v>165</v>
      </c>
      <c r="B461" s="71">
        <v>389</v>
      </c>
      <c r="C461" s="71" t="s">
        <v>1105</v>
      </c>
      <c r="D461" s="71" t="s">
        <v>1806</v>
      </c>
      <c r="E461" s="71" t="s">
        <v>162</v>
      </c>
      <c r="F461" s="71" t="s">
        <v>935</v>
      </c>
      <c r="G461" s="71">
        <v>21</v>
      </c>
      <c r="H461" s="71">
        <v>6</v>
      </c>
      <c r="I461" s="71">
        <v>126</v>
      </c>
      <c r="J461" s="71">
        <v>21</v>
      </c>
      <c r="K461" s="71">
        <v>4</v>
      </c>
      <c r="L461" s="71">
        <f t="shared" si="23"/>
        <v>84</v>
      </c>
      <c r="M461" s="294" t="s">
        <v>1092</v>
      </c>
    </row>
    <row r="462" spans="1:13">
      <c r="A462" s="71" t="s">
        <v>165</v>
      </c>
      <c r="B462" s="71">
        <v>390</v>
      </c>
      <c r="C462" s="71" t="s">
        <v>1105</v>
      </c>
      <c r="D462" s="71" t="s">
        <v>1807</v>
      </c>
      <c r="E462" s="71" t="s">
        <v>162</v>
      </c>
      <c r="F462" s="71" t="s">
        <v>921</v>
      </c>
      <c r="G462" s="71">
        <v>8</v>
      </c>
      <c r="H462" s="71">
        <v>6</v>
      </c>
      <c r="I462" s="71">
        <v>48</v>
      </c>
      <c r="J462" s="71">
        <v>8</v>
      </c>
      <c r="K462" s="71">
        <v>4</v>
      </c>
      <c r="L462" s="71">
        <f t="shared" si="23"/>
        <v>32</v>
      </c>
      <c r="M462" s="294" t="s">
        <v>1092</v>
      </c>
    </row>
    <row r="463" spans="1:13">
      <c r="A463" s="71" t="s">
        <v>165</v>
      </c>
      <c r="B463" s="71">
        <v>391</v>
      </c>
      <c r="C463" s="71" t="s">
        <v>1105</v>
      </c>
      <c r="D463" s="71" t="s">
        <v>1808</v>
      </c>
      <c r="E463" s="71" t="s">
        <v>171</v>
      </c>
      <c r="F463" s="71" t="s">
        <v>1809</v>
      </c>
      <c r="G463" s="71">
        <v>20</v>
      </c>
      <c r="H463" s="71">
        <v>8</v>
      </c>
      <c r="I463" s="71">
        <v>160</v>
      </c>
      <c r="J463" s="71">
        <v>20</v>
      </c>
      <c r="K463" s="71">
        <v>4</v>
      </c>
      <c r="L463" s="71">
        <f t="shared" si="23"/>
        <v>80</v>
      </c>
      <c r="M463" s="294" t="s">
        <v>1117</v>
      </c>
    </row>
    <row r="464" spans="1:13">
      <c r="A464" s="71" t="s">
        <v>165</v>
      </c>
      <c r="B464" s="71">
        <v>392</v>
      </c>
      <c r="C464" s="71" t="s">
        <v>1105</v>
      </c>
      <c r="D464" s="71" t="s">
        <v>1810</v>
      </c>
      <c r="E464" s="71" t="s">
        <v>162</v>
      </c>
      <c r="F464" s="71" t="s">
        <v>1713</v>
      </c>
      <c r="G464" s="71">
        <v>21</v>
      </c>
      <c r="H464" s="71">
        <v>6</v>
      </c>
      <c r="I464" s="71">
        <v>126</v>
      </c>
      <c r="J464" s="71">
        <v>21</v>
      </c>
      <c r="K464" s="71">
        <v>4</v>
      </c>
      <c r="L464" s="71">
        <f t="shared" si="23"/>
        <v>84</v>
      </c>
      <c r="M464" s="294" t="s">
        <v>1092</v>
      </c>
    </row>
    <row r="465" s="146" customFormat="true" spans="1:20">
      <c r="A465" s="300" t="s">
        <v>1177</v>
      </c>
      <c r="B465" s="29"/>
      <c r="C465" s="29"/>
      <c r="D465" s="29"/>
      <c r="E465" s="29"/>
      <c r="F465" s="29"/>
      <c r="G465" s="32">
        <f t="shared" ref="G465:L465" si="24">SUM(G49:G464)</f>
        <v>7896</v>
      </c>
      <c r="H465" s="32">
        <f t="shared" si="24"/>
        <v>2906</v>
      </c>
      <c r="I465" s="32">
        <f t="shared" si="24"/>
        <v>58766</v>
      </c>
      <c r="J465" s="32">
        <f t="shared" si="24"/>
        <v>7722</v>
      </c>
      <c r="K465" s="32">
        <f t="shared" si="24"/>
        <v>1565</v>
      </c>
      <c r="L465" s="32">
        <f t="shared" si="24"/>
        <v>29929</v>
      </c>
      <c r="M465" s="297"/>
      <c r="N465" s="82"/>
      <c r="O465" s="82"/>
      <c r="P465" s="82"/>
      <c r="Q465" s="82"/>
      <c r="R465" s="82"/>
      <c r="S465" s="82"/>
      <c r="T465" s="299"/>
    </row>
    <row r="466" s="289" customFormat="true" spans="1:20">
      <c r="A466" s="263"/>
      <c r="B466" s="263"/>
      <c r="C466" s="263"/>
      <c r="D466" s="263"/>
      <c r="E466" s="263"/>
      <c r="F466" s="263"/>
      <c r="G466" s="36"/>
      <c r="H466" s="36"/>
      <c r="I466" s="36"/>
      <c r="J466" s="36"/>
      <c r="K466" s="36"/>
      <c r="L466" s="36"/>
      <c r="M466" s="301"/>
      <c r="N466" s="36"/>
      <c r="O466" s="36"/>
      <c r="P466" s="36"/>
      <c r="Q466" s="36"/>
      <c r="R466" s="36"/>
      <c r="S466" s="36"/>
      <c r="T466" s="302"/>
    </row>
    <row r="467" s="36" customFormat="true" spans="10:13">
      <c r="J467" s="42"/>
      <c r="K467" s="42"/>
      <c r="L467" s="42"/>
      <c r="M467" s="301"/>
    </row>
    <row r="468" s="36" customFormat="true"/>
    <row r="469" s="36" customFormat="true"/>
    <row r="470" s="36" customFormat="true"/>
    <row r="471" s="36" customFormat="true"/>
    <row r="472" s="36" customFormat="true"/>
    <row r="473" s="36" customFormat="true"/>
    <row r="474" s="36" customFormat="true"/>
    <row r="475" s="36" customFormat="true"/>
    <row r="476" s="36" customFormat="true"/>
    <row r="477" s="36" customFormat="true"/>
    <row r="478" s="36" customFormat="true"/>
    <row r="479" s="36" customFormat="true"/>
    <row r="480" s="36" customFormat="true"/>
    <row r="481" s="36" customFormat="true"/>
    <row r="482" s="36" customFormat="true"/>
    <row r="483" s="36" customFormat="true"/>
    <row r="484" s="36" customFormat="true"/>
    <row r="485" s="36" customFormat="true"/>
    <row r="486" s="36" customFormat="true"/>
    <row r="487" s="36" customFormat="true"/>
    <row r="488" s="36" customFormat="true"/>
    <row r="489" s="36" customFormat="true"/>
    <row r="490" s="36" customFormat="true"/>
    <row r="491" s="36" customFormat="true"/>
    <row r="492" s="290" customFormat="true" spans="20:20">
      <c r="T492" s="303"/>
    </row>
  </sheetData>
  <autoFilter ref="A3:T465">
    <filterColumn colId="10">
      <filters>
        <filter val="4"/>
        <filter val="5"/>
        <filter val="1565"/>
        <filter val="6"/>
        <filter val="7"/>
      </filters>
    </filterColumn>
    <extLst/>
  </autoFilter>
  <mergeCells count="283">
    <mergeCell ref="A1:M1"/>
    <mergeCell ref="G2:I2"/>
    <mergeCell ref="J2:L2"/>
    <mergeCell ref="A48:F48"/>
    <mergeCell ref="A465:F465"/>
    <mergeCell ref="A466:F466"/>
    <mergeCell ref="A2:A3"/>
    <mergeCell ref="A101:A102"/>
    <mergeCell ref="A103:A104"/>
    <mergeCell ref="A124:A125"/>
    <mergeCell ref="A126:A127"/>
    <mergeCell ref="A132:A133"/>
    <mergeCell ref="A181:A182"/>
    <mergeCell ref="A185:A186"/>
    <mergeCell ref="A191:A192"/>
    <mergeCell ref="A202:A203"/>
    <mergeCell ref="A210:A211"/>
    <mergeCell ref="A212:A213"/>
    <mergeCell ref="A220:A221"/>
    <mergeCell ref="A224:A225"/>
    <mergeCell ref="A226:A227"/>
    <mergeCell ref="A240:A241"/>
    <mergeCell ref="A246:A247"/>
    <mergeCell ref="A249:A250"/>
    <mergeCell ref="A251:A252"/>
    <mergeCell ref="A263:A264"/>
    <mergeCell ref="A267:A268"/>
    <mergeCell ref="A272:A273"/>
    <mergeCell ref="A292:A293"/>
    <mergeCell ref="A295:A296"/>
    <mergeCell ref="A298:A299"/>
    <mergeCell ref="A323:A324"/>
    <mergeCell ref="A325:A326"/>
    <mergeCell ref="A434:A435"/>
    <mergeCell ref="B2:B3"/>
    <mergeCell ref="B101:B102"/>
    <mergeCell ref="B103:B104"/>
    <mergeCell ref="B124:B125"/>
    <mergeCell ref="B126:B127"/>
    <mergeCell ref="B132:B133"/>
    <mergeCell ref="B181:B182"/>
    <mergeCell ref="B185:B186"/>
    <mergeCell ref="B191:B192"/>
    <mergeCell ref="B202:B203"/>
    <mergeCell ref="B210:B211"/>
    <mergeCell ref="B212:B213"/>
    <mergeCell ref="B220:B221"/>
    <mergeCell ref="B224:B225"/>
    <mergeCell ref="B226:B227"/>
    <mergeCell ref="B240:B241"/>
    <mergeCell ref="B246:B247"/>
    <mergeCell ref="B249:B250"/>
    <mergeCell ref="B251:B252"/>
    <mergeCell ref="B263:B264"/>
    <mergeCell ref="B267:B268"/>
    <mergeCell ref="B272:B273"/>
    <mergeCell ref="B292:B293"/>
    <mergeCell ref="B295:B296"/>
    <mergeCell ref="B298:B299"/>
    <mergeCell ref="B323:B324"/>
    <mergeCell ref="B325:B326"/>
    <mergeCell ref="B434:B435"/>
    <mergeCell ref="C2:C3"/>
    <mergeCell ref="C101:C102"/>
    <mergeCell ref="C103:C104"/>
    <mergeCell ref="C124:C125"/>
    <mergeCell ref="C126:C127"/>
    <mergeCell ref="C132:C133"/>
    <mergeCell ref="C181:C182"/>
    <mergeCell ref="C185:C186"/>
    <mergeCell ref="C191:C192"/>
    <mergeCell ref="C202:C203"/>
    <mergeCell ref="C210:C211"/>
    <mergeCell ref="C212:C213"/>
    <mergeCell ref="C220:C221"/>
    <mergeCell ref="C224:C225"/>
    <mergeCell ref="C226:C227"/>
    <mergeCell ref="C240:C241"/>
    <mergeCell ref="C246:C247"/>
    <mergeCell ref="C249:C250"/>
    <mergeCell ref="C251:C252"/>
    <mergeCell ref="C263:C264"/>
    <mergeCell ref="C267:C268"/>
    <mergeCell ref="C272:C273"/>
    <mergeCell ref="C292:C293"/>
    <mergeCell ref="C295:C296"/>
    <mergeCell ref="C298:C299"/>
    <mergeCell ref="C323:C324"/>
    <mergeCell ref="C325:C326"/>
    <mergeCell ref="C434:C435"/>
    <mergeCell ref="D2:D3"/>
    <mergeCell ref="D101:D102"/>
    <mergeCell ref="D103:D104"/>
    <mergeCell ref="D124:D125"/>
    <mergeCell ref="D126:D127"/>
    <mergeCell ref="D132:D133"/>
    <mergeCell ref="D181:D182"/>
    <mergeCell ref="D185:D186"/>
    <mergeCell ref="D191:D192"/>
    <mergeCell ref="D202:D203"/>
    <mergeCell ref="D210:D211"/>
    <mergeCell ref="D212:D213"/>
    <mergeCell ref="D220:D221"/>
    <mergeCell ref="D224:D225"/>
    <mergeCell ref="D226:D227"/>
    <mergeCell ref="D240:D241"/>
    <mergeCell ref="D246:D247"/>
    <mergeCell ref="D249:D250"/>
    <mergeCell ref="D251:D252"/>
    <mergeCell ref="D263:D264"/>
    <mergeCell ref="D267:D268"/>
    <mergeCell ref="D272:D273"/>
    <mergeCell ref="D292:D293"/>
    <mergeCell ref="D295:D296"/>
    <mergeCell ref="D298:D299"/>
    <mergeCell ref="D323:D324"/>
    <mergeCell ref="D325:D326"/>
    <mergeCell ref="D434:D435"/>
    <mergeCell ref="E2:E3"/>
    <mergeCell ref="E101:E102"/>
    <mergeCell ref="E103:E104"/>
    <mergeCell ref="E124:E125"/>
    <mergeCell ref="E126:E127"/>
    <mergeCell ref="E132:E133"/>
    <mergeCell ref="E181:E182"/>
    <mergeCell ref="E185:E186"/>
    <mergeCell ref="E191:E192"/>
    <mergeCell ref="E202:E203"/>
    <mergeCell ref="E210:E211"/>
    <mergeCell ref="E212:E213"/>
    <mergeCell ref="E220:E221"/>
    <mergeCell ref="E224:E225"/>
    <mergeCell ref="E226:E227"/>
    <mergeCell ref="E240:E241"/>
    <mergeCell ref="E246:E247"/>
    <mergeCell ref="E249:E250"/>
    <mergeCell ref="E251:E252"/>
    <mergeCell ref="E263:E264"/>
    <mergeCell ref="E267:E268"/>
    <mergeCell ref="E272:E273"/>
    <mergeCell ref="E292:E293"/>
    <mergeCell ref="E295:E296"/>
    <mergeCell ref="E298:E299"/>
    <mergeCell ref="E323:E324"/>
    <mergeCell ref="E325:E326"/>
    <mergeCell ref="E434:E435"/>
    <mergeCell ref="F2:F3"/>
    <mergeCell ref="F101:F102"/>
    <mergeCell ref="F103:F104"/>
    <mergeCell ref="F124:F125"/>
    <mergeCell ref="F126:F127"/>
    <mergeCell ref="F132:F133"/>
    <mergeCell ref="F181:F182"/>
    <mergeCell ref="F185:F186"/>
    <mergeCell ref="F191:F192"/>
    <mergeCell ref="F202:F203"/>
    <mergeCell ref="F210:F211"/>
    <mergeCell ref="F212:F213"/>
    <mergeCell ref="F220:F221"/>
    <mergeCell ref="F224:F225"/>
    <mergeCell ref="F226:F227"/>
    <mergeCell ref="F240:F241"/>
    <mergeCell ref="F246:F247"/>
    <mergeCell ref="F249:F250"/>
    <mergeCell ref="F251:F252"/>
    <mergeCell ref="F263:F264"/>
    <mergeCell ref="F267:F268"/>
    <mergeCell ref="F272:F273"/>
    <mergeCell ref="F292:F293"/>
    <mergeCell ref="F295:F296"/>
    <mergeCell ref="F298:F299"/>
    <mergeCell ref="F323:F324"/>
    <mergeCell ref="F325:F326"/>
    <mergeCell ref="F434:F435"/>
    <mergeCell ref="G101:G102"/>
    <mergeCell ref="G103:G104"/>
    <mergeCell ref="G124:G125"/>
    <mergeCell ref="G126:G127"/>
    <mergeCell ref="G132:G133"/>
    <mergeCell ref="G181:G182"/>
    <mergeCell ref="G185:G186"/>
    <mergeCell ref="G191:G192"/>
    <mergeCell ref="G202:G203"/>
    <mergeCell ref="G210:G211"/>
    <mergeCell ref="G212:G213"/>
    <mergeCell ref="G220:G221"/>
    <mergeCell ref="G224:G225"/>
    <mergeCell ref="G226:G227"/>
    <mergeCell ref="G240:G241"/>
    <mergeCell ref="G246:G247"/>
    <mergeCell ref="G249:G250"/>
    <mergeCell ref="G251:G252"/>
    <mergeCell ref="G263:G264"/>
    <mergeCell ref="G267:G268"/>
    <mergeCell ref="G272:G273"/>
    <mergeCell ref="G292:G293"/>
    <mergeCell ref="G295:G296"/>
    <mergeCell ref="G298:G299"/>
    <mergeCell ref="G323:G324"/>
    <mergeCell ref="G325:G326"/>
    <mergeCell ref="G434:G435"/>
    <mergeCell ref="H101:H102"/>
    <mergeCell ref="H103:H104"/>
    <mergeCell ref="H124:H125"/>
    <mergeCell ref="H126:H127"/>
    <mergeCell ref="H132:H133"/>
    <mergeCell ref="H181:H182"/>
    <mergeCell ref="H185:H186"/>
    <mergeCell ref="H191:H192"/>
    <mergeCell ref="H202:H203"/>
    <mergeCell ref="H210:H211"/>
    <mergeCell ref="H212:H213"/>
    <mergeCell ref="H220:H221"/>
    <mergeCell ref="H224:H225"/>
    <mergeCell ref="H226:H227"/>
    <mergeCell ref="H240:H241"/>
    <mergeCell ref="H246:H247"/>
    <mergeCell ref="H249:H250"/>
    <mergeCell ref="H251:H252"/>
    <mergeCell ref="H263:H264"/>
    <mergeCell ref="H267:H268"/>
    <mergeCell ref="H272:H273"/>
    <mergeCell ref="H292:H293"/>
    <mergeCell ref="H295:H296"/>
    <mergeCell ref="H298:H299"/>
    <mergeCell ref="H323:H324"/>
    <mergeCell ref="H325:H326"/>
    <mergeCell ref="H434:H435"/>
    <mergeCell ref="I101:I102"/>
    <mergeCell ref="I103:I104"/>
    <mergeCell ref="I124:I125"/>
    <mergeCell ref="I126:I127"/>
    <mergeCell ref="I132:I133"/>
    <mergeCell ref="I181:I182"/>
    <mergeCell ref="I185:I186"/>
    <mergeCell ref="I191:I192"/>
    <mergeCell ref="I202:I203"/>
    <mergeCell ref="I210:I211"/>
    <mergeCell ref="I212:I213"/>
    <mergeCell ref="I220:I221"/>
    <mergeCell ref="I224:I225"/>
    <mergeCell ref="I226:I227"/>
    <mergeCell ref="I240:I241"/>
    <mergeCell ref="I246:I247"/>
    <mergeCell ref="I249:I250"/>
    <mergeCell ref="I251:I252"/>
    <mergeCell ref="I263:I264"/>
    <mergeCell ref="I267:I268"/>
    <mergeCell ref="I272:I273"/>
    <mergeCell ref="I292:I293"/>
    <mergeCell ref="I295:I296"/>
    <mergeCell ref="I298:I299"/>
    <mergeCell ref="I323:I324"/>
    <mergeCell ref="I325:I326"/>
    <mergeCell ref="I434:I435"/>
    <mergeCell ref="M2:M3"/>
    <mergeCell ref="M101:M102"/>
    <mergeCell ref="M103:M104"/>
    <mergeCell ref="M124:M125"/>
    <mergeCell ref="M126:M127"/>
    <mergeCell ref="M132:M133"/>
    <mergeCell ref="M181:M182"/>
    <mergeCell ref="M185:M186"/>
    <mergeCell ref="M191:M192"/>
    <mergeCell ref="M202:M203"/>
    <mergeCell ref="M210:M211"/>
    <mergeCell ref="M212:M213"/>
    <mergeCell ref="M220:M221"/>
    <mergeCell ref="M224:M225"/>
    <mergeCell ref="M226:M227"/>
    <mergeCell ref="M240:M241"/>
    <mergeCell ref="M246:M247"/>
    <mergeCell ref="M249:M250"/>
    <mergeCell ref="M251:M252"/>
    <mergeCell ref="M263:M264"/>
    <mergeCell ref="M267:M268"/>
    <mergeCell ref="M272:M273"/>
    <mergeCell ref="M292:M293"/>
    <mergeCell ref="M295:M296"/>
    <mergeCell ref="M298:M299"/>
    <mergeCell ref="M323:M324"/>
    <mergeCell ref="M325:M326"/>
    <mergeCell ref="M434:M435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2"/>
  <sheetViews>
    <sheetView workbookViewId="0">
      <pane ySplit="3" topLeftCell="A327" activePane="bottomLeft" state="frozen"/>
      <selection/>
      <selection pane="bottomLeft" activeCell="J45" sqref="J45:J339"/>
    </sheetView>
  </sheetViews>
  <sheetFormatPr defaultColWidth="28.5" defaultRowHeight="13.5"/>
  <cols>
    <col min="1" max="1" width="17.1666666666667" style="36" customWidth="true"/>
    <col min="2" max="2" width="8.16666666666667" style="36" customWidth="true"/>
    <col min="3" max="3" width="17.1666666666667" style="36" customWidth="true"/>
    <col min="4" max="4" width="29.8333333333333" style="36" customWidth="true"/>
    <col min="5" max="5" width="18" style="286" customWidth="true"/>
    <col min="6" max="6" width="21.6666666666667" style="286" customWidth="true"/>
    <col min="7" max="7" width="6.83333333333333" style="42" customWidth="true"/>
    <col min="8" max="9" width="6.66666666666667" style="42" customWidth="true"/>
    <col min="10" max="10" width="8.5" style="206" customWidth="true"/>
    <col min="11" max="11" width="6.5" style="206" customWidth="true"/>
    <col min="12" max="12" width="9.5" style="206" customWidth="true"/>
    <col min="13" max="13" width="50.6666666666667" style="205" customWidth="true"/>
    <col min="14" max="256" width="28.5" style="36"/>
    <col min="257" max="257" width="17.1666666666667" style="36" customWidth="true"/>
    <col min="258" max="258" width="8.16666666666667" style="36" customWidth="true"/>
    <col min="259" max="259" width="17.1666666666667" style="36" customWidth="true"/>
    <col min="260" max="260" width="19.3333333333333" style="36" customWidth="true"/>
    <col min="261" max="261" width="15.8333333333333" style="36" customWidth="true"/>
    <col min="262" max="262" width="21.6666666666667" style="36" customWidth="true"/>
    <col min="263" max="263" width="6.83333333333333" style="36" customWidth="true"/>
    <col min="264" max="265" width="6.66666666666667" style="36" customWidth="true"/>
    <col min="266" max="266" width="8.5" style="36" customWidth="true"/>
    <col min="267" max="267" width="6.5" style="36" customWidth="true"/>
    <col min="268" max="268" width="9.5" style="36" customWidth="true"/>
    <col min="269" max="269" width="50.6666666666667" style="36" customWidth="true"/>
    <col min="270" max="512" width="28.5" style="36"/>
    <col min="513" max="513" width="17.1666666666667" style="36" customWidth="true"/>
    <col min="514" max="514" width="8.16666666666667" style="36" customWidth="true"/>
    <col min="515" max="515" width="17.1666666666667" style="36" customWidth="true"/>
    <col min="516" max="516" width="19.3333333333333" style="36" customWidth="true"/>
    <col min="517" max="517" width="15.8333333333333" style="36" customWidth="true"/>
    <col min="518" max="518" width="21.6666666666667" style="36" customWidth="true"/>
    <col min="519" max="519" width="6.83333333333333" style="36" customWidth="true"/>
    <col min="520" max="521" width="6.66666666666667" style="36" customWidth="true"/>
    <col min="522" max="522" width="8.5" style="36" customWidth="true"/>
    <col min="523" max="523" width="6.5" style="36" customWidth="true"/>
    <col min="524" max="524" width="9.5" style="36" customWidth="true"/>
    <col min="525" max="525" width="50.6666666666667" style="36" customWidth="true"/>
    <col min="526" max="768" width="28.5" style="36"/>
    <col min="769" max="769" width="17.1666666666667" style="36" customWidth="true"/>
    <col min="770" max="770" width="8.16666666666667" style="36" customWidth="true"/>
    <col min="771" max="771" width="17.1666666666667" style="36" customWidth="true"/>
    <col min="772" max="772" width="19.3333333333333" style="36" customWidth="true"/>
    <col min="773" max="773" width="15.8333333333333" style="36" customWidth="true"/>
    <col min="774" max="774" width="21.6666666666667" style="36" customWidth="true"/>
    <col min="775" max="775" width="6.83333333333333" style="36" customWidth="true"/>
    <col min="776" max="777" width="6.66666666666667" style="36" customWidth="true"/>
    <col min="778" max="778" width="8.5" style="36" customWidth="true"/>
    <col min="779" max="779" width="6.5" style="36" customWidth="true"/>
    <col min="780" max="780" width="9.5" style="36" customWidth="true"/>
    <col min="781" max="781" width="50.6666666666667" style="36" customWidth="true"/>
    <col min="782" max="1024" width="28.5" style="36"/>
    <col min="1025" max="1025" width="17.1666666666667" style="36" customWidth="true"/>
    <col min="1026" max="1026" width="8.16666666666667" style="36" customWidth="true"/>
    <col min="1027" max="1027" width="17.1666666666667" style="36" customWidth="true"/>
    <col min="1028" max="1028" width="19.3333333333333" style="36" customWidth="true"/>
    <col min="1029" max="1029" width="15.8333333333333" style="36" customWidth="true"/>
    <col min="1030" max="1030" width="21.6666666666667" style="36" customWidth="true"/>
    <col min="1031" max="1031" width="6.83333333333333" style="36" customWidth="true"/>
    <col min="1032" max="1033" width="6.66666666666667" style="36" customWidth="true"/>
    <col min="1034" max="1034" width="8.5" style="36" customWidth="true"/>
    <col min="1035" max="1035" width="6.5" style="36" customWidth="true"/>
    <col min="1036" max="1036" width="9.5" style="36" customWidth="true"/>
    <col min="1037" max="1037" width="50.6666666666667" style="36" customWidth="true"/>
    <col min="1038" max="1280" width="28.5" style="36"/>
    <col min="1281" max="1281" width="17.1666666666667" style="36" customWidth="true"/>
    <col min="1282" max="1282" width="8.16666666666667" style="36" customWidth="true"/>
    <col min="1283" max="1283" width="17.1666666666667" style="36" customWidth="true"/>
    <col min="1284" max="1284" width="19.3333333333333" style="36" customWidth="true"/>
    <col min="1285" max="1285" width="15.8333333333333" style="36" customWidth="true"/>
    <col min="1286" max="1286" width="21.6666666666667" style="36" customWidth="true"/>
    <col min="1287" max="1287" width="6.83333333333333" style="36" customWidth="true"/>
    <col min="1288" max="1289" width="6.66666666666667" style="36" customWidth="true"/>
    <col min="1290" max="1290" width="8.5" style="36" customWidth="true"/>
    <col min="1291" max="1291" width="6.5" style="36" customWidth="true"/>
    <col min="1292" max="1292" width="9.5" style="36" customWidth="true"/>
    <col min="1293" max="1293" width="50.6666666666667" style="36" customWidth="true"/>
    <col min="1294" max="1536" width="28.5" style="36"/>
    <col min="1537" max="1537" width="17.1666666666667" style="36" customWidth="true"/>
    <col min="1538" max="1538" width="8.16666666666667" style="36" customWidth="true"/>
    <col min="1539" max="1539" width="17.1666666666667" style="36" customWidth="true"/>
    <col min="1540" max="1540" width="19.3333333333333" style="36" customWidth="true"/>
    <col min="1541" max="1541" width="15.8333333333333" style="36" customWidth="true"/>
    <col min="1542" max="1542" width="21.6666666666667" style="36" customWidth="true"/>
    <col min="1543" max="1543" width="6.83333333333333" style="36" customWidth="true"/>
    <col min="1544" max="1545" width="6.66666666666667" style="36" customWidth="true"/>
    <col min="1546" max="1546" width="8.5" style="36" customWidth="true"/>
    <col min="1547" max="1547" width="6.5" style="36" customWidth="true"/>
    <col min="1548" max="1548" width="9.5" style="36" customWidth="true"/>
    <col min="1549" max="1549" width="50.6666666666667" style="36" customWidth="true"/>
    <col min="1550" max="1792" width="28.5" style="36"/>
    <col min="1793" max="1793" width="17.1666666666667" style="36" customWidth="true"/>
    <col min="1794" max="1794" width="8.16666666666667" style="36" customWidth="true"/>
    <col min="1795" max="1795" width="17.1666666666667" style="36" customWidth="true"/>
    <col min="1796" max="1796" width="19.3333333333333" style="36" customWidth="true"/>
    <col min="1797" max="1797" width="15.8333333333333" style="36" customWidth="true"/>
    <col min="1798" max="1798" width="21.6666666666667" style="36" customWidth="true"/>
    <col min="1799" max="1799" width="6.83333333333333" style="36" customWidth="true"/>
    <col min="1800" max="1801" width="6.66666666666667" style="36" customWidth="true"/>
    <col min="1802" max="1802" width="8.5" style="36" customWidth="true"/>
    <col min="1803" max="1803" width="6.5" style="36" customWidth="true"/>
    <col min="1804" max="1804" width="9.5" style="36" customWidth="true"/>
    <col min="1805" max="1805" width="50.6666666666667" style="36" customWidth="true"/>
    <col min="1806" max="2048" width="28.5" style="36"/>
    <col min="2049" max="2049" width="17.1666666666667" style="36" customWidth="true"/>
    <col min="2050" max="2050" width="8.16666666666667" style="36" customWidth="true"/>
    <col min="2051" max="2051" width="17.1666666666667" style="36" customWidth="true"/>
    <col min="2052" max="2052" width="19.3333333333333" style="36" customWidth="true"/>
    <col min="2053" max="2053" width="15.8333333333333" style="36" customWidth="true"/>
    <col min="2054" max="2054" width="21.6666666666667" style="36" customWidth="true"/>
    <col min="2055" max="2055" width="6.83333333333333" style="36" customWidth="true"/>
    <col min="2056" max="2057" width="6.66666666666667" style="36" customWidth="true"/>
    <col min="2058" max="2058" width="8.5" style="36" customWidth="true"/>
    <col min="2059" max="2059" width="6.5" style="36" customWidth="true"/>
    <col min="2060" max="2060" width="9.5" style="36" customWidth="true"/>
    <col min="2061" max="2061" width="50.6666666666667" style="36" customWidth="true"/>
    <col min="2062" max="2304" width="28.5" style="36"/>
    <col min="2305" max="2305" width="17.1666666666667" style="36" customWidth="true"/>
    <col min="2306" max="2306" width="8.16666666666667" style="36" customWidth="true"/>
    <col min="2307" max="2307" width="17.1666666666667" style="36" customWidth="true"/>
    <col min="2308" max="2308" width="19.3333333333333" style="36" customWidth="true"/>
    <col min="2309" max="2309" width="15.8333333333333" style="36" customWidth="true"/>
    <col min="2310" max="2310" width="21.6666666666667" style="36" customWidth="true"/>
    <col min="2311" max="2311" width="6.83333333333333" style="36" customWidth="true"/>
    <col min="2312" max="2313" width="6.66666666666667" style="36" customWidth="true"/>
    <col min="2314" max="2314" width="8.5" style="36" customWidth="true"/>
    <col min="2315" max="2315" width="6.5" style="36" customWidth="true"/>
    <col min="2316" max="2316" width="9.5" style="36" customWidth="true"/>
    <col min="2317" max="2317" width="50.6666666666667" style="36" customWidth="true"/>
    <col min="2318" max="2560" width="28.5" style="36"/>
    <col min="2561" max="2561" width="17.1666666666667" style="36" customWidth="true"/>
    <col min="2562" max="2562" width="8.16666666666667" style="36" customWidth="true"/>
    <col min="2563" max="2563" width="17.1666666666667" style="36" customWidth="true"/>
    <col min="2564" max="2564" width="19.3333333333333" style="36" customWidth="true"/>
    <col min="2565" max="2565" width="15.8333333333333" style="36" customWidth="true"/>
    <col min="2566" max="2566" width="21.6666666666667" style="36" customWidth="true"/>
    <col min="2567" max="2567" width="6.83333333333333" style="36" customWidth="true"/>
    <col min="2568" max="2569" width="6.66666666666667" style="36" customWidth="true"/>
    <col min="2570" max="2570" width="8.5" style="36" customWidth="true"/>
    <col min="2571" max="2571" width="6.5" style="36" customWidth="true"/>
    <col min="2572" max="2572" width="9.5" style="36" customWidth="true"/>
    <col min="2573" max="2573" width="50.6666666666667" style="36" customWidth="true"/>
    <col min="2574" max="2816" width="28.5" style="36"/>
    <col min="2817" max="2817" width="17.1666666666667" style="36" customWidth="true"/>
    <col min="2818" max="2818" width="8.16666666666667" style="36" customWidth="true"/>
    <col min="2819" max="2819" width="17.1666666666667" style="36" customWidth="true"/>
    <col min="2820" max="2820" width="19.3333333333333" style="36" customWidth="true"/>
    <col min="2821" max="2821" width="15.8333333333333" style="36" customWidth="true"/>
    <col min="2822" max="2822" width="21.6666666666667" style="36" customWidth="true"/>
    <col min="2823" max="2823" width="6.83333333333333" style="36" customWidth="true"/>
    <col min="2824" max="2825" width="6.66666666666667" style="36" customWidth="true"/>
    <col min="2826" max="2826" width="8.5" style="36" customWidth="true"/>
    <col min="2827" max="2827" width="6.5" style="36" customWidth="true"/>
    <col min="2828" max="2828" width="9.5" style="36" customWidth="true"/>
    <col min="2829" max="2829" width="50.6666666666667" style="36" customWidth="true"/>
    <col min="2830" max="3072" width="28.5" style="36"/>
    <col min="3073" max="3073" width="17.1666666666667" style="36" customWidth="true"/>
    <col min="3074" max="3074" width="8.16666666666667" style="36" customWidth="true"/>
    <col min="3075" max="3075" width="17.1666666666667" style="36" customWidth="true"/>
    <col min="3076" max="3076" width="19.3333333333333" style="36" customWidth="true"/>
    <col min="3077" max="3077" width="15.8333333333333" style="36" customWidth="true"/>
    <col min="3078" max="3078" width="21.6666666666667" style="36" customWidth="true"/>
    <col min="3079" max="3079" width="6.83333333333333" style="36" customWidth="true"/>
    <col min="3080" max="3081" width="6.66666666666667" style="36" customWidth="true"/>
    <col min="3082" max="3082" width="8.5" style="36" customWidth="true"/>
    <col min="3083" max="3083" width="6.5" style="36" customWidth="true"/>
    <col min="3084" max="3084" width="9.5" style="36" customWidth="true"/>
    <col min="3085" max="3085" width="50.6666666666667" style="36" customWidth="true"/>
    <col min="3086" max="3328" width="28.5" style="36"/>
    <col min="3329" max="3329" width="17.1666666666667" style="36" customWidth="true"/>
    <col min="3330" max="3330" width="8.16666666666667" style="36" customWidth="true"/>
    <col min="3331" max="3331" width="17.1666666666667" style="36" customWidth="true"/>
    <col min="3332" max="3332" width="19.3333333333333" style="36" customWidth="true"/>
    <col min="3333" max="3333" width="15.8333333333333" style="36" customWidth="true"/>
    <col min="3334" max="3334" width="21.6666666666667" style="36" customWidth="true"/>
    <col min="3335" max="3335" width="6.83333333333333" style="36" customWidth="true"/>
    <col min="3336" max="3337" width="6.66666666666667" style="36" customWidth="true"/>
    <col min="3338" max="3338" width="8.5" style="36" customWidth="true"/>
    <col min="3339" max="3339" width="6.5" style="36" customWidth="true"/>
    <col min="3340" max="3340" width="9.5" style="36" customWidth="true"/>
    <col min="3341" max="3341" width="50.6666666666667" style="36" customWidth="true"/>
    <col min="3342" max="3584" width="28.5" style="36"/>
    <col min="3585" max="3585" width="17.1666666666667" style="36" customWidth="true"/>
    <col min="3586" max="3586" width="8.16666666666667" style="36" customWidth="true"/>
    <col min="3587" max="3587" width="17.1666666666667" style="36" customWidth="true"/>
    <col min="3588" max="3588" width="19.3333333333333" style="36" customWidth="true"/>
    <col min="3589" max="3589" width="15.8333333333333" style="36" customWidth="true"/>
    <col min="3590" max="3590" width="21.6666666666667" style="36" customWidth="true"/>
    <col min="3591" max="3591" width="6.83333333333333" style="36" customWidth="true"/>
    <col min="3592" max="3593" width="6.66666666666667" style="36" customWidth="true"/>
    <col min="3594" max="3594" width="8.5" style="36" customWidth="true"/>
    <col min="3595" max="3595" width="6.5" style="36" customWidth="true"/>
    <col min="3596" max="3596" width="9.5" style="36" customWidth="true"/>
    <col min="3597" max="3597" width="50.6666666666667" style="36" customWidth="true"/>
    <col min="3598" max="3840" width="28.5" style="36"/>
    <col min="3841" max="3841" width="17.1666666666667" style="36" customWidth="true"/>
    <col min="3842" max="3842" width="8.16666666666667" style="36" customWidth="true"/>
    <col min="3843" max="3843" width="17.1666666666667" style="36" customWidth="true"/>
    <col min="3844" max="3844" width="19.3333333333333" style="36" customWidth="true"/>
    <col min="3845" max="3845" width="15.8333333333333" style="36" customWidth="true"/>
    <col min="3846" max="3846" width="21.6666666666667" style="36" customWidth="true"/>
    <col min="3847" max="3847" width="6.83333333333333" style="36" customWidth="true"/>
    <col min="3848" max="3849" width="6.66666666666667" style="36" customWidth="true"/>
    <col min="3850" max="3850" width="8.5" style="36" customWidth="true"/>
    <col min="3851" max="3851" width="6.5" style="36" customWidth="true"/>
    <col min="3852" max="3852" width="9.5" style="36" customWidth="true"/>
    <col min="3853" max="3853" width="50.6666666666667" style="36" customWidth="true"/>
    <col min="3854" max="4096" width="28.5" style="36"/>
    <col min="4097" max="4097" width="17.1666666666667" style="36" customWidth="true"/>
    <col min="4098" max="4098" width="8.16666666666667" style="36" customWidth="true"/>
    <col min="4099" max="4099" width="17.1666666666667" style="36" customWidth="true"/>
    <col min="4100" max="4100" width="19.3333333333333" style="36" customWidth="true"/>
    <col min="4101" max="4101" width="15.8333333333333" style="36" customWidth="true"/>
    <col min="4102" max="4102" width="21.6666666666667" style="36" customWidth="true"/>
    <col min="4103" max="4103" width="6.83333333333333" style="36" customWidth="true"/>
    <col min="4104" max="4105" width="6.66666666666667" style="36" customWidth="true"/>
    <col min="4106" max="4106" width="8.5" style="36" customWidth="true"/>
    <col min="4107" max="4107" width="6.5" style="36" customWidth="true"/>
    <col min="4108" max="4108" width="9.5" style="36" customWidth="true"/>
    <col min="4109" max="4109" width="50.6666666666667" style="36" customWidth="true"/>
    <col min="4110" max="4352" width="28.5" style="36"/>
    <col min="4353" max="4353" width="17.1666666666667" style="36" customWidth="true"/>
    <col min="4354" max="4354" width="8.16666666666667" style="36" customWidth="true"/>
    <col min="4355" max="4355" width="17.1666666666667" style="36" customWidth="true"/>
    <col min="4356" max="4356" width="19.3333333333333" style="36" customWidth="true"/>
    <col min="4357" max="4357" width="15.8333333333333" style="36" customWidth="true"/>
    <col min="4358" max="4358" width="21.6666666666667" style="36" customWidth="true"/>
    <col min="4359" max="4359" width="6.83333333333333" style="36" customWidth="true"/>
    <col min="4360" max="4361" width="6.66666666666667" style="36" customWidth="true"/>
    <col min="4362" max="4362" width="8.5" style="36" customWidth="true"/>
    <col min="4363" max="4363" width="6.5" style="36" customWidth="true"/>
    <col min="4364" max="4364" width="9.5" style="36" customWidth="true"/>
    <col min="4365" max="4365" width="50.6666666666667" style="36" customWidth="true"/>
    <col min="4366" max="4608" width="28.5" style="36"/>
    <col min="4609" max="4609" width="17.1666666666667" style="36" customWidth="true"/>
    <col min="4610" max="4610" width="8.16666666666667" style="36" customWidth="true"/>
    <col min="4611" max="4611" width="17.1666666666667" style="36" customWidth="true"/>
    <col min="4612" max="4612" width="19.3333333333333" style="36" customWidth="true"/>
    <col min="4613" max="4613" width="15.8333333333333" style="36" customWidth="true"/>
    <col min="4614" max="4614" width="21.6666666666667" style="36" customWidth="true"/>
    <col min="4615" max="4615" width="6.83333333333333" style="36" customWidth="true"/>
    <col min="4616" max="4617" width="6.66666666666667" style="36" customWidth="true"/>
    <col min="4618" max="4618" width="8.5" style="36" customWidth="true"/>
    <col min="4619" max="4619" width="6.5" style="36" customWidth="true"/>
    <col min="4620" max="4620" width="9.5" style="36" customWidth="true"/>
    <col min="4621" max="4621" width="50.6666666666667" style="36" customWidth="true"/>
    <col min="4622" max="4864" width="28.5" style="36"/>
    <col min="4865" max="4865" width="17.1666666666667" style="36" customWidth="true"/>
    <col min="4866" max="4866" width="8.16666666666667" style="36" customWidth="true"/>
    <col min="4867" max="4867" width="17.1666666666667" style="36" customWidth="true"/>
    <col min="4868" max="4868" width="19.3333333333333" style="36" customWidth="true"/>
    <col min="4869" max="4869" width="15.8333333333333" style="36" customWidth="true"/>
    <col min="4870" max="4870" width="21.6666666666667" style="36" customWidth="true"/>
    <col min="4871" max="4871" width="6.83333333333333" style="36" customWidth="true"/>
    <col min="4872" max="4873" width="6.66666666666667" style="36" customWidth="true"/>
    <col min="4874" max="4874" width="8.5" style="36" customWidth="true"/>
    <col min="4875" max="4875" width="6.5" style="36" customWidth="true"/>
    <col min="4876" max="4876" width="9.5" style="36" customWidth="true"/>
    <col min="4877" max="4877" width="50.6666666666667" style="36" customWidth="true"/>
    <col min="4878" max="5120" width="28.5" style="36"/>
    <col min="5121" max="5121" width="17.1666666666667" style="36" customWidth="true"/>
    <col min="5122" max="5122" width="8.16666666666667" style="36" customWidth="true"/>
    <col min="5123" max="5123" width="17.1666666666667" style="36" customWidth="true"/>
    <col min="5124" max="5124" width="19.3333333333333" style="36" customWidth="true"/>
    <col min="5125" max="5125" width="15.8333333333333" style="36" customWidth="true"/>
    <col min="5126" max="5126" width="21.6666666666667" style="36" customWidth="true"/>
    <col min="5127" max="5127" width="6.83333333333333" style="36" customWidth="true"/>
    <col min="5128" max="5129" width="6.66666666666667" style="36" customWidth="true"/>
    <col min="5130" max="5130" width="8.5" style="36" customWidth="true"/>
    <col min="5131" max="5131" width="6.5" style="36" customWidth="true"/>
    <col min="5132" max="5132" width="9.5" style="36" customWidth="true"/>
    <col min="5133" max="5133" width="50.6666666666667" style="36" customWidth="true"/>
    <col min="5134" max="5376" width="28.5" style="36"/>
    <col min="5377" max="5377" width="17.1666666666667" style="36" customWidth="true"/>
    <col min="5378" max="5378" width="8.16666666666667" style="36" customWidth="true"/>
    <col min="5379" max="5379" width="17.1666666666667" style="36" customWidth="true"/>
    <col min="5380" max="5380" width="19.3333333333333" style="36" customWidth="true"/>
    <col min="5381" max="5381" width="15.8333333333333" style="36" customWidth="true"/>
    <col min="5382" max="5382" width="21.6666666666667" style="36" customWidth="true"/>
    <col min="5383" max="5383" width="6.83333333333333" style="36" customWidth="true"/>
    <col min="5384" max="5385" width="6.66666666666667" style="36" customWidth="true"/>
    <col min="5386" max="5386" width="8.5" style="36" customWidth="true"/>
    <col min="5387" max="5387" width="6.5" style="36" customWidth="true"/>
    <col min="5388" max="5388" width="9.5" style="36" customWidth="true"/>
    <col min="5389" max="5389" width="50.6666666666667" style="36" customWidth="true"/>
    <col min="5390" max="5632" width="28.5" style="36"/>
    <col min="5633" max="5633" width="17.1666666666667" style="36" customWidth="true"/>
    <col min="5634" max="5634" width="8.16666666666667" style="36" customWidth="true"/>
    <col min="5635" max="5635" width="17.1666666666667" style="36" customWidth="true"/>
    <col min="5636" max="5636" width="19.3333333333333" style="36" customWidth="true"/>
    <col min="5637" max="5637" width="15.8333333333333" style="36" customWidth="true"/>
    <col min="5638" max="5638" width="21.6666666666667" style="36" customWidth="true"/>
    <col min="5639" max="5639" width="6.83333333333333" style="36" customWidth="true"/>
    <col min="5640" max="5641" width="6.66666666666667" style="36" customWidth="true"/>
    <col min="5642" max="5642" width="8.5" style="36" customWidth="true"/>
    <col min="5643" max="5643" width="6.5" style="36" customWidth="true"/>
    <col min="5644" max="5644" width="9.5" style="36" customWidth="true"/>
    <col min="5645" max="5645" width="50.6666666666667" style="36" customWidth="true"/>
    <col min="5646" max="5888" width="28.5" style="36"/>
    <col min="5889" max="5889" width="17.1666666666667" style="36" customWidth="true"/>
    <col min="5890" max="5890" width="8.16666666666667" style="36" customWidth="true"/>
    <col min="5891" max="5891" width="17.1666666666667" style="36" customWidth="true"/>
    <col min="5892" max="5892" width="19.3333333333333" style="36" customWidth="true"/>
    <col min="5893" max="5893" width="15.8333333333333" style="36" customWidth="true"/>
    <col min="5894" max="5894" width="21.6666666666667" style="36" customWidth="true"/>
    <col min="5895" max="5895" width="6.83333333333333" style="36" customWidth="true"/>
    <col min="5896" max="5897" width="6.66666666666667" style="36" customWidth="true"/>
    <col min="5898" max="5898" width="8.5" style="36" customWidth="true"/>
    <col min="5899" max="5899" width="6.5" style="36" customWidth="true"/>
    <col min="5900" max="5900" width="9.5" style="36" customWidth="true"/>
    <col min="5901" max="5901" width="50.6666666666667" style="36" customWidth="true"/>
    <col min="5902" max="6144" width="28.5" style="36"/>
    <col min="6145" max="6145" width="17.1666666666667" style="36" customWidth="true"/>
    <col min="6146" max="6146" width="8.16666666666667" style="36" customWidth="true"/>
    <col min="6147" max="6147" width="17.1666666666667" style="36" customWidth="true"/>
    <col min="6148" max="6148" width="19.3333333333333" style="36" customWidth="true"/>
    <col min="6149" max="6149" width="15.8333333333333" style="36" customWidth="true"/>
    <col min="6150" max="6150" width="21.6666666666667" style="36" customWidth="true"/>
    <col min="6151" max="6151" width="6.83333333333333" style="36" customWidth="true"/>
    <col min="6152" max="6153" width="6.66666666666667" style="36" customWidth="true"/>
    <col min="6154" max="6154" width="8.5" style="36" customWidth="true"/>
    <col min="6155" max="6155" width="6.5" style="36" customWidth="true"/>
    <col min="6156" max="6156" width="9.5" style="36" customWidth="true"/>
    <col min="6157" max="6157" width="50.6666666666667" style="36" customWidth="true"/>
    <col min="6158" max="6400" width="28.5" style="36"/>
    <col min="6401" max="6401" width="17.1666666666667" style="36" customWidth="true"/>
    <col min="6402" max="6402" width="8.16666666666667" style="36" customWidth="true"/>
    <col min="6403" max="6403" width="17.1666666666667" style="36" customWidth="true"/>
    <col min="6404" max="6404" width="19.3333333333333" style="36" customWidth="true"/>
    <col min="6405" max="6405" width="15.8333333333333" style="36" customWidth="true"/>
    <col min="6406" max="6406" width="21.6666666666667" style="36" customWidth="true"/>
    <col min="6407" max="6407" width="6.83333333333333" style="36" customWidth="true"/>
    <col min="6408" max="6409" width="6.66666666666667" style="36" customWidth="true"/>
    <col min="6410" max="6410" width="8.5" style="36" customWidth="true"/>
    <col min="6411" max="6411" width="6.5" style="36" customWidth="true"/>
    <col min="6412" max="6412" width="9.5" style="36" customWidth="true"/>
    <col min="6413" max="6413" width="50.6666666666667" style="36" customWidth="true"/>
    <col min="6414" max="6656" width="28.5" style="36"/>
    <col min="6657" max="6657" width="17.1666666666667" style="36" customWidth="true"/>
    <col min="6658" max="6658" width="8.16666666666667" style="36" customWidth="true"/>
    <col min="6659" max="6659" width="17.1666666666667" style="36" customWidth="true"/>
    <col min="6660" max="6660" width="19.3333333333333" style="36" customWidth="true"/>
    <col min="6661" max="6661" width="15.8333333333333" style="36" customWidth="true"/>
    <col min="6662" max="6662" width="21.6666666666667" style="36" customWidth="true"/>
    <col min="6663" max="6663" width="6.83333333333333" style="36" customWidth="true"/>
    <col min="6664" max="6665" width="6.66666666666667" style="36" customWidth="true"/>
    <col min="6666" max="6666" width="8.5" style="36" customWidth="true"/>
    <col min="6667" max="6667" width="6.5" style="36" customWidth="true"/>
    <col min="6668" max="6668" width="9.5" style="36" customWidth="true"/>
    <col min="6669" max="6669" width="50.6666666666667" style="36" customWidth="true"/>
    <col min="6670" max="6912" width="28.5" style="36"/>
    <col min="6913" max="6913" width="17.1666666666667" style="36" customWidth="true"/>
    <col min="6914" max="6914" width="8.16666666666667" style="36" customWidth="true"/>
    <col min="6915" max="6915" width="17.1666666666667" style="36" customWidth="true"/>
    <col min="6916" max="6916" width="19.3333333333333" style="36" customWidth="true"/>
    <col min="6917" max="6917" width="15.8333333333333" style="36" customWidth="true"/>
    <col min="6918" max="6918" width="21.6666666666667" style="36" customWidth="true"/>
    <col min="6919" max="6919" width="6.83333333333333" style="36" customWidth="true"/>
    <col min="6920" max="6921" width="6.66666666666667" style="36" customWidth="true"/>
    <col min="6922" max="6922" width="8.5" style="36" customWidth="true"/>
    <col min="6923" max="6923" width="6.5" style="36" customWidth="true"/>
    <col min="6924" max="6924" width="9.5" style="36" customWidth="true"/>
    <col min="6925" max="6925" width="50.6666666666667" style="36" customWidth="true"/>
    <col min="6926" max="7168" width="28.5" style="36"/>
    <col min="7169" max="7169" width="17.1666666666667" style="36" customWidth="true"/>
    <col min="7170" max="7170" width="8.16666666666667" style="36" customWidth="true"/>
    <col min="7171" max="7171" width="17.1666666666667" style="36" customWidth="true"/>
    <col min="7172" max="7172" width="19.3333333333333" style="36" customWidth="true"/>
    <col min="7173" max="7173" width="15.8333333333333" style="36" customWidth="true"/>
    <col min="7174" max="7174" width="21.6666666666667" style="36" customWidth="true"/>
    <col min="7175" max="7175" width="6.83333333333333" style="36" customWidth="true"/>
    <col min="7176" max="7177" width="6.66666666666667" style="36" customWidth="true"/>
    <col min="7178" max="7178" width="8.5" style="36" customWidth="true"/>
    <col min="7179" max="7179" width="6.5" style="36" customWidth="true"/>
    <col min="7180" max="7180" width="9.5" style="36" customWidth="true"/>
    <col min="7181" max="7181" width="50.6666666666667" style="36" customWidth="true"/>
    <col min="7182" max="7424" width="28.5" style="36"/>
    <col min="7425" max="7425" width="17.1666666666667" style="36" customWidth="true"/>
    <col min="7426" max="7426" width="8.16666666666667" style="36" customWidth="true"/>
    <col min="7427" max="7427" width="17.1666666666667" style="36" customWidth="true"/>
    <col min="7428" max="7428" width="19.3333333333333" style="36" customWidth="true"/>
    <col min="7429" max="7429" width="15.8333333333333" style="36" customWidth="true"/>
    <col min="7430" max="7430" width="21.6666666666667" style="36" customWidth="true"/>
    <col min="7431" max="7431" width="6.83333333333333" style="36" customWidth="true"/>
    <col min="7432" max="7433" width="6.66666666666667" style="36" customWidth="true"/>
    <col min="7434" max="7434" width="8.5" style="36" customWidth="true"/>
    <col min="7435" max="7435" width="6.5" style="36" customWidth="true"/>
    <col min="7436" max="7436" width="9.5" style="36" customWidth="true"/>
    <col min="7437" max="7437" width="50.6666666666667" style="36" customWidth="true"/>
    <col min="7438" max="7680" width="28.5" style="36"/>
    <col min="7681" max="7681" width="17.1666666666667" style="36" customWidth="true"/>
    <col min="7682" max="7682" width="8.16666666666667" style="36" customWidth="true"/>
    <col min="7683" max="7683" width="17.1666666666667" style="36" customWidth="true"/>
    <col min="7684" max="7684" width="19.3333333333333" style="36" customWidth="true"/>
    <col min="7685" max="7685" width="15.8333333333333" style="36" customWidth="true"/>
    <col min="7686" max="7686" width="21.6666666666667" style="36" customWidth="true"/>
    <col min="7687" max="7687" width="6.83333333333333" style="36" customWidth="true"/>
    <col min="7688" max="7689" width="6.66666666666667" style="36" customWidth="true"/>
    <col min="7690" max="7690" width="8.5" style="36" customWidth="true"/>
    <col min="7691" max="7691" width="6.5" style="36" customWidth="true"/>
    <col min="7692" max="7692" width="9.5" style="36" customWidth="true"/>
    <col min="7693" max="7693" width="50.6666666666667" style="36" customWidth="true"/>
    <col min="7694" max="7936" width="28.5" style="36"/>
    <col min="7937" max="7937" width="17.1666666666667" style="36" customWidth="true"/>
    <col min="7938" max="7938" width="8.16666666666667" style="36" customWidth="true"/>
    <col min="7939" max="7939" width="17.1666666666667" style="36" customWidth="true"/>
    <col min="7940" max="7940" width="19.3333333333333" style="36" customWidth="true"/>
    <col min="7941" max="7941" width="15.8333333333333" style="36" customWidth="true"/>
    <col min="7942" max="7942" width="21.6666666666667" style="36" customWidth="true"/>
    <col min="7943" max="7943" width="6.83333333333333" style="36" customWidth="true"/>
    <col min="7944" max="7945" width="6.66666666666667" style="36" customWidth="true"/>
    <col min="7946" max="7946" width="8.5" style="36" customWidth="true"/>
    <col min="7947" max="7947" width="6.5" style="36" customWidth="true"/>
    <col min="7948" max="7948" width="9.5" style="36" customWidth="true"/>
    <col min="7949" max="7949" width="50.6666666666667" style="36" customWidth="true"/>
    <col min="7950" max="8192" width="28.5" style="36"/>
    <col min="8193" max="8193" width="17.1666666666667" style="36" customWidth="true"/>
    <col min="8194" max="8194" width="8.16666666666667" style="36" customWidth="true"/>
    <col min="8195" max="8195" width="17.1666666666667" style="36" customWidth="true"/>
    <col min="8196" max="8196" width="19.3333333333333" style="36" customWidth="true"/>
    <col min="8197" max="8197" width="15.8333333333333" style="36" customWidth="true"/>
    <col min="8198" max="8198" width="21.6666666666667" style="36" customWidth="true"/>
    <col min="8199" max="8199" width="6.83333333333333" style="36" customWidth="true"/>
    <col min="8200" max="8201" width="6.66666666666667" style="36" customWidth="true"/>
    <col min="8202" max="8202" width="8.5" style="36" customWidth="true"/>
    <col min="8203" max="8203" width="6.5" style="36" customWidth="true"/>
    <col min="8204" max="8204" width="9.5" style="36" customWidth="true"/>
    <col min="8205" max="8205" width="50.6666666666667" style="36" customWidth="true"/>
    <col min="8206" max="8448" width="28.5" style="36"/>
    <col min="8449" max="8449" width="17.1666666666667" style="36" customWidth="true"/>
    <col min="8450" max="8450" width="8.16666666666667" style="36" customWidth="true"/>
    <col min="8451" max="8451" width="17.1666666666667" style="36" customWidth="true"/>
    <col min="8452" max="8452" width="19.3333333333333" style="36" customWidth="true"/>
    <col min="8453" max="8453" width="15.8333333333333" style="36" customWidth="true"/>
    <col min="8454" max="8454" width="21.6666666666667" style="36" customWidth="true"/>
    <col min="8455" max="8455" width="6.83333333333333" style="36" customWidth="true"/>
    <col min="8456" max="8457" width="6.66666666666667" style="36" customWidth="true"/>
    <col min="8458" max="8458" width="8.5" style="36" customWidth="true"/>
    <col min="8459" max="8459" width="6.5" style="36" customWidth="true"/>
    <col min="8460" max="8460" width="9.5" style="36" customWidth="true"/>
    <col min="8461" max="8461" width="50.6666666666667" style="36" customWidth="true"/>
    <col min="8462" max="8704" width="28.5" style="36"/>
    <col min="8705" max="8705" width="17.1666666666667" style="36" customWidth="true"/>
    <col min="8706" max="8706" width="8.16666666666667" style="36" customWidth="true"/>
    <col min="8707" max="8707" width="17.1666666666667" style="36" customWidth="true"/>
    <col min="8708" max="8708" width="19.3333333333333" style="36" customWidth="true"/>
    <col min="8709" max="8709" width="15.8333333333333" style="36" customWidth="true"/>
    <col min="8710" max="8710" width="21.6666666666667" style="36" customWidth="true"/>
    <col min="8711" max="8711" width="6.83333333333333" style="36" customWidth="true"/>
    <col min="8712" max="8713" width="6.66666666666667" style="36" customWidth="true"/>
    <col min="8714" max="8714" width="8.5" style="36" customWidth="true"/>
    <col min="8715" max="8715" width="6.5" style="36" customWidth="true"/>
    <col min="8716" max="8716" width="9.5" style="36" customWidth="true"/>
    <col min="8717" max="8717" width="50.6666666666667" style="36" customWidth="true"/>
    <col min="8718" max="8960" width="28.5" style="36"/>
    <col min="8961" max="8961" width="17.1666666666667" style="36" customWidth="true"/>
    <col min="8962" max="8962" width="8.16666666666667" style="36" customWidth="true"/>
    <col min="8963" max="8963" width="17.1666666666667" style="36" customWidth="true"/>
    <col min="8964" max="8964" width="19.3333333333333" style="36" customWidth="true"/>
    <col min="8965" max="8965" width="15.8333333333333" style="36" customWidth="true"/>
    <col min="8966" max="8966" width="21.6666666666667" style="36" customWidth="true"/>
    <col min="8967" max="8967" width="6.83333333333333" style="36" customWidth="true"/>
    <col min="8968" max="8969" width="6.66666666666667" style="36" customWidth="true"/>
    <col min="8970" max="8970" width="8.5" style="36" customWidth="true"/>
    <col min="8971" max="8971" width="6.5" style="36" customWidth="true"/>
    <col min="8972" max="8972" width="9.5" style="36" customWidth="true"/>
    <col min="8973" max="8973" width="50.6666666666667" style="36" customWidth="true"/>
    <col min="8974" max="9216" width="28.5" style="36"/>
    <col min="9217" max="9217" width="17.1666666666667" style="36" customWidth="true"/>
    <col min="9218" max="9218" width="8.16666666666667" style="36" customWidth="true"/>
    <col min="9219" max="9219" width="17.1666666666667" style="36" customWidth="true"/>
    <col min="9220" max="9220" width="19.3333333333333" style="36" customWidth="true"/>
    <col min="9221" max="9221" width="15.8333333333333" style="36" customWidth="true"/>
    <col min="9222" max="9222" width="21.6666666666667" style="36" customWidth="true"/>
    <col min="9223" max="9223" width="6.83333333333333" style="36" customWidth="true"/>
    <col min="9224" max="9225" width="6.66666666666667" style="36" customWidth="true"/>
    <col min="9226" max="9226" width="8.5" style="36" customWidth="true"/>
    <col min="9227" max="9227" width="6.5" style="36" customWidth="true"/>
    <col min="9228" max="9228" width="9.5" style="36" customWidth="true"/>
    <col min="9229" max="9229" width="50.6666666666667" style="36" customWidth="true"/>
    <col min="9230" max="9472" width="28.5" style="36"/>
    <col min="9473" max="9473" width="17.1666666666667" style="36" customWidth="true"/>
    <col min="9474" max="9474" width="8.16666666666667" style="36" customWidth="true"/>
    <col min="9475" max="9475" width="17.1666666666667" style="36" customWidth="true"/>
    <col min="9476" max="9476" width="19.3333333333333" style="36" customWidth="true"/>
    <col min="9477" max="9477" width="15.8333333333333" style="36" customWidth="true"/>
    <col min="9478" max="9478" width="21.6666666666667" style="36" customWidth="true"/>
    <col min="9479" max="9479" width="6.83333333333333" style="36" customWidth="true"/>
    <col min="9480" max="9481" width="6.66666666666667" style="36" customWidth="true"/>
    <col min="9482" max="9482" width="8.5" style="36" customWidth="true"/>
    <col min="9483" max="9483" width="6.5" style="36" customWidth="true"/>
    <col min="9484" max="9484" width="9.5" style="36" customWidth="true"/>
    <col min="9485" max="9485" width="50.6666666666667" style="36" customWidth="true"/>
    <col min="9486" max="9728" width="28.5" style="36"/>
    <col min="9729" max="9729" width="17.1666666666667" style="36" customWidth="true"/>
    <col min="9730" max="9730" width="8.16666666666667" style="36" customWidth="true"/>
    <col min="9731" max="9731" width="17.1666666666667" style="36" customWidth="true"/>
    <col min="9732" max="9732" width="19.3333333333333" style="36" customWidth="true"/>
    <col min="9733" max="9733" width="15.8333333333333" style="36" customWidth="true"/>
    <col min="9734" max="9734" width="21.6666666666667" style="36" customWidth="true"/>
    <col min="9735" max="9735" width="6.83333333333333" style="36" customWidth="true"/>
    <col min="9736" max="9737" width="6.66666666666667" style="36" customWidth="true"/>
    <col min="9738" max="9738" width="8.5" style="36" customWidth="true"/>
    <col min="9739" max="9739" width="6.5" style="36" customWidth="true"/>
    <col min="9740" max="9740" width="9.5" style="36" customWidth="true"/>
    <col min="9741" max="9741" width="50.6666666666667" style="36" customWidth="true"/>
    <col min="9742" max="9984" width="28.5" style="36"/>
    <col min="9985" max="9985" width="17.1666666666667" style="36" customWidth="true"/>
    <col min="9986" max="9986" width="8.16666666666667" style="36" customWidth="true"/>
    <col min="9987" max="9987" width="17.1666666666667" style="36" customWidth="true"/>
    <col min="9988" max="9988" width="19.3333333333333" style="36" customWidth="true"/>
    <col min="9989" max="9989" width="15.8333333333333" style="36" customWidth="true"/>
    <col min="9990" max="9990" width="21.6666666666667" style="36" customWidth="true"/>
    <col min="9991" max="9991" width="6.83333333333333" style="36" customWidth="true"/>
    <col min="9992" max="9993" width="6.66666666666667" style="36" customWidth="true"/>
    <col min="9994" max="9994" width="8.5" style="36" customWidth="true"/>
    <col min="9995" max="9995" width="6.5" style="36" customWidth="true"/>
    <col min="9996" max="9996" width="9.5" style="36" customWidth="true"/>
    <col min="9997" max="9997" width="50.6666666666667" style="36" customWidth="true"/>
    <col min="9998" max="10240" width="28.5" style="36"/>
    <col min="10241" max="10241" width="17.1666666666667" style="36" customWidth="true"/>
    <col min="10242" max="10242" width="8.16666666666667" style="36" customWidth="true"/>
    <col min="10243" max="10243" width="17.1666666666667" style="36" customWidth="true"/>
    <col min="10244" max="10244" width="19.3333333333333" style="36" customWidth="true"/>
    <col min="10245" max="10245" width="15.8333333333333" style="36" customWidth="true"/>
    <col min="10246" max="10246" width="21.6666666666667" style="36" customWidth="true"/>
    <col min="10247" max="10247" width="6.83333333333333" style="36" customWidth="true"/>
    <col min="10248" max="10249" width="6.66666666666667" style="36" customWidth="true"/>
    <col min="10250" max="10250" width="8.5" style="36" customWidth="true"/>
    <col min="10251" max="10251" width="6.5" style="36" customWidth="true"/>
    <col min="10252" max="10252" width="9.5" style="36" customWidth="true"/>
    <col min="10253" max="10253" width="50.6666666666667" style="36" customWidth="true"/>
    <col min="10254" max="10496" width="28.5" style="36"/>
    <col min="10497" max="10497" width="17.1666666666667" style="36" customWidth="true"/>
    <col min="10498" max="10498" width="8.16666666666667" style="36" customWidth="true"/>
    <col min="10499" max="10499" width="17.1666666666667" style="36" customWidth="true"/>
    <col min="10500" max="10500" width="19.3333333333333" style="36" customWidth="true"/>
    <col min="10501" max="10501" width="15.8333333333333" style="36" customWidth="true"/>
    <col min="10502" max="10502" width="21.6666666666667" style="36" customWidth="true"/>
    <col min="10503" max="10503" width="6.83333333333333" style="36" customWidth="true"/>
    <col min="10504" max="10505" width="6.66666666666667" style="36" customWidth="true"/>
    <col min="10506" max="10506" width="8.5" style="36" customWidth="true"/>
    <col min="10507" max="10507" width="6.5" style="36" customWidth="true"/>
    <col min="10508" max="10508" width="9.5" style="36" customWidth="true"/>
    <col min="10509" max="10509" width="50.6666666666667" style="36" customWidth="true"/>
    <col min="10510" max="10752" width="28.5" style="36"/>
    <col min="10753" max="10753" width="17.1666666666667" style="36" customWidth="true"/>
    <col min="10754" max="10754" width="8.16666666666667" style="36" customWidth="true"/>
    <col min="10755" max="10755" width="17.1666666666667" style="36" customWidth="true"/>
    <col min="10756" max="10756" width="19.3333333333333" style="36" customWidth="true"/>
    <col min="10757" max="10757" width="15.8333333333333" style="36" customWidth="true"/>
    <col min="10758" max="10758" width="21.6666666666667" style="36" customWidth="true"/>
    <col min="10759" max="10759" width="6.83333333333333" style="36" customWidth="true"/>
    <col min="10760" max="10761" width="6.66666666666667" style="36" customWidth="true"/>
    <col min="10762" max="10762" width="8.5" style="36" customWidth="true"/>
    <col min="10763" max="10763" width="6.5" style="36" customWidth="true"/>
    <col min="10764" max="10764" width="9.5" style="36" customWidth="true"/>
    <col min="10765" max="10765" width="50.6666666666667" style="36" customWidth="true"/>
    <col min="10766" max="11008" width="28.5" style="36"/>
    <col min="11009" max="11009" width="17.1666666666667" style="36" customWidth="true"/>
    <col min="11010" max="11010" width="8.16666666666667" style="36" customWidth="true"/>
    <col min="11011" max="11011" width="17.1666666666667" style="36" customWidth="true"/>
    <col min="11012" max="11012" width="19.3333333333333" style="36" customWidth="true"/>
    <col min="11013" max="11013" width="15.8333333333333" style="36" customWidth="true"/>
    <col min="11014" max="11014" width="21.6666666666667" style="36" customWidth="true"/>
    <col min="11015" max="11015" width="6.83333333333333" style="36" customWidth="true"/>
    <col min="11016" max="11017" width="6.66666666666667" style="36" customWidth="true"/>
    <col min="11018" max="11018" width="8.5" style="36" customWidth="true"/>
    <col min="11019" max="11019" width="6.5" style="36" customWidth="true"/>
    <col min="11020" max="11020" width="9.5" style="36" customWidth="true"/>
    <col min="11021" max="11021" width="50.6666666666667" style="36" customWidth="true"/>
    <col min="11022" max="11264" width="28.5" style="36"/>
    <col min="11265" max="11265" width="17.1666666666667" style="36" customWidth="true"/>
    <col min="11266" max="11266" width="8.16666666666667" style="36" customWidth="true"/>
    <col min="11267" max="11267" width="17.1666666666667" style="36" customWidth="true"/>
    <col min="11268" max="11268" width="19.3333333333333" style="36" customWidth="true"/>
    <col min="11269" max="11269" width="15.8333333333333" style="36" customWidth="true"/>
    <col min="11270" max="11270" width="21.6666666666667" style="36" customWidth="true"/>
    <col min="11271" max="11271" width="6.83333333333333" style="36" customWidth="true"/>
    <col min="11272" max="11273" width="6.66666666666667" style="36" customWidth="true"/>
    <col min="11274" max="11274" width="8.5" style="36" customWidth="true"/>
    <col min="11275" max="11275" width="6.5" style="36" customWidth="true"/>
    <col min="11276" max="11276" width="9.5" style="36" customWidth="true"/>
    <col min="11277" max="11277" width="50.6666666666667" style="36" customWidth="true"/>
    <col min="11278" max="11520" width="28.5" style="36"/>
    <col min="11521" max="11521" width="17.1666666666667" style="36" customWidth="true"/>
    <col min="11522" max="11522" width="8.16666666666667" style="36" customWidth="true"/>
    <col min="11523" max="11523" width="17.1666666666667" style="36" customWidth="true"/>
    <col min="11524" max="11524" width="19.3333333333333" style="36" customWidth="true"/>
    <col min="11525" max="11525" width="15.8333333333333" style="36" customWidth="true"/>
    <col min="11526" max="11526" width="21.6666666666667" style="36" customWidth="true"/>
    <col min="11527" max="11527" width="6.83333333333333" style="36" customWidth="true"/>
    <col min="11528" max="11529" width="6.66666666666667" style="36" customWidth="true"/>
    <col min="11530" max="11530" width="8.5" style="36" customWidth="true"/>
    <col min="11531" max="11531" width="6.5" style="36" customWidth="true"/>
    <col min="11532" max="11532" width="9.5" style="36" customWidth="true"/>
    <col min="11533" max="11533" width="50.6666666666667" style="36" customWidth="true"/>
    <col min="11534" max="11776" width="28.5" style="36"/>
    <col min="11777" max="11777" width="17.1666666666667" style="36" customWidth="true"/>
    <col min="11778" max="11778" width="8.16666666666667" style="36" customWidth="true"/>
    <col min="11779" max="11779" width="17.1666666666667" style="36" customWidth="true"/>
    <col min="11780" max="11780" width="19.3333333333333" style="36" customWidth="true"/>
    <col min="11781" max="11781" width="15.8333333333333" style="36" customWidth="true"/>
    <col min="11782" max="11782" width="21.6666666666667" style="36" customWidth="true"/>
    <col min="11783" max="11783" width="6.83333333333333" style="36" customWidth="true"/>
    <col min="11784" max="11785" width="6.66666666666667" style="36" customWidth="true"/>
    <col min="11786" max="11786" width="8.5" style="36" customWidth="true"/>
    <col min="11787" max="11787" width="6.5" style="36" customWidth="true"/>
    <col min="11788" max="11788" width="9.5" style="36" customWidth="true"/>
    <col min="11789" max="11789" width="50.6666666666667" style="36" customWidth="true"/>
    <col min="11790" max="12032" width="28.5" style="36"/>
    <col min="12033" max="12033" width="17.1666666666667" style="36" customWidth="true"/>
    <col min="12034" max="12034" width="8.16666666666667" style="36" customWidth="true"/>
    <col min="12035" max="12035" width="17.1666666666667" style="36" customWidth="true"/>
    <col min="12036" max="12036" width="19.3333333333333" style="36" customWidth="true"/>
    <col min="12037" max="12037" width="15.8333333333333" style="36" customWidth="true"/>
    <col min="12038" max="12038" width="21.6666666666667" style="36" customWidth="true"/>
    <col min="12039" max="12039" width="6.83333333333333" style="36" customWidth="true"/>
    <col min="12040" max="12041" width="6.66666666666667" style="36" customWidth="true"/>
    <col min="12042" max="12042" width="8.5" style="36" customWidth="true"/>
    <col min="12043" max="12043" width="6.5" style="36" customWidth="true"/>
    <col min="12044" max="12044" width="9.5" style="36" customWidth="true"/>
    <col min="12045" max="12045" width="50.6666666666667" style="36" customWidth="true"/>
    <col min="12046" max="12288" width="28.5" style="36"/>
    <col min="12289" max="12289" width="17.1666666666667" style="36" customWidth="true"/>
    <col min="12290" max="12290" width="8.16666666666667" style="36" customWidth="true"/>
    <col min="12291" max="12291" width="17.1666666666667" style="36" customWidth="true"/>
    <col min="12292" max="12292" width="19.3333333333333" style="36" customWidth="true"/>
    <col min="12293" max="12293" width="15.8333333333333" style="36" customWidth="true"/>
    <col min="12294" max="12294" width="21.6666666666667" style="36" customWidth="true"/>
    <col min="12295" max="12295" width="6.83333333333333" style="36" customWidth="true"/>
    <col min="12296" max="12297" width="6.66666666666667" style="36" customWidth="true"/>
    <col min="12298" max="12298" width="8.5" style="36" customWidth="true"/>
    <col min="12299" max="12299" width="6.5" style="36" customWidth="true"/>
    <col min="12300" max="12300" width="9.5" style="36" customWidth="true"/>
    <col min="12301" max="12301" width="50.6666666666667" style="36" customWidth="true"/>
    <col min="12302" max="12544" width="28.5" style="36"/>
    <col min="12545" max="12545" width="17.1666666666667" style="36" customWidth="true"/>
    <col min="12546" max="12546" width="8.16666666666667" style="36" customWidth="true"/>
    <col min="12547" max="12547" width="17.1666666666667" style="36" customWidth="true"/>
    <col min="12548" max="12548" width="19.3333333333333" style="36" customWidth="true"/>
    <col min="12549" max="12549" width="15.8333333333333" style="36" customWidth="true"/>
    <col min="12550" max="12550" width="21.6666666666667" style="36" customWidth="true"/>
    <col min="12551" max="12551" width="6.83333333333333" style="36" customWidth="true"/>
    <col min="12552" max="12553" width="6.66666666666667" style="36" customWidth="true"/>
    <col min="12554" max="12554" width="8.5" style="36" customWidth="true"/>
    <col min="12555" max="12555" width="6.5" style="36" customWidth="true"/>
    <col min="12556" max="12556" width="9.5" style="36" customWidth="true"/>
    <col min="12557" max="12557" width="50.6666666666667" style="36" customWidth="true"/>
    <col min="12558" max="12800" width="28.5" style="36"/>
    <col min="12801" max="12801" width="17.1666666666667" style="36" customWidth="true"/>
    <col min="12802" max="12802" width="8.16666666666667" style="36" customWidth="true"/>
    <col min="12803" max="12803" width="17.1666666666667" style="36" customWidth="true"/>
    <col min="12804" max="12804" width="19.3333333333333" style="36" customWidth="true"/>
    <col min="12805" max="12805" width="15.8333333333333" style="36" customWidth="true"/>
    <col min="12806" max="12806" width="21.6666666666667" style="36" customWidth="true"/>
    <col min="12807" max="12807" width="6.83333333333333" style="36" customWidth="true"/>
    <col min="12808" max="12809" width="6.66666666666667" style="36" customWidth="true"/>
    <col min="12810" max="12810" width="8.5" style="36" customWidth="true"/>
    <col min="12811" max="12811" width="6.5" style="36" customWidth="true"/>
    <col min="12812" max="12812" width="9.5" style="36" customWidth="true"/>
    <col min="12813" max="12813" width="50.6666666666667" style="36" customWidth="true"/>
    <col min="12814" max="13056" width="28.5" style="36"/>
    <col min="13057" max="13057" width="17.1666666666667" style="36" customWidth="true"/>
    <col min="13058" max="13058" width="8.16666666666667" style="36" customWidth="true"/>
    <col min="13059" max="13059" width="17.1666666666667" style="36" customWidth="true"/>
    <col min="13060" max="13060" width="19.3333333333333" style="36" customWidth="true"/>
    <col min="13061" max="13061" width="15.8333333333333" style="36" customWidth="true"/>
    <col min="13062" max="13062" width="21.6666666666667" style="36" customWidth="true"/>
    <col min="13063" max="13063" width="6.83333333333333" style="36" customWidth="true"/>
    <col min="13064" max="13065" width="6.66666666666667" style="36" customWidth="true"/>
    <col min="13066" max="13066" width="8.5" style="36" customWidth="true"/>
    <col min="13067" max="13067" width="6.5" style="36" customWidth="true"/>
    <col min="13068" max="13068" width="9.5" style="36" customWidth="true"/>
    <col min="13069" max="13069" width="50.6666666666667" style="36" customWidth="true"/>
    <col min="13070" max="13312" width="28.5" style="36"/>
    <col min="13313" max="13313" width="17.1666666666667" style="36" customWidth="true"/>
    <col min="13314" max="13314" width="8.16666666666667" style="36" customWidth="true"/>
    <col min="13315" max="13315" width="17.1666666666667" style="36" customWidth="true"/>
    <col min="13316" max="13316" width="19.3333333333333" style="36" customWidth="true"/>
    <col min="13317" max="13317" width="15.8333333333333" style="36" customWidth="true"/>
    <col min="13318" max="13318" width="21.6666666666667" style="36" customWidth="true"/>
    <col min="13319" max="13319" width="6.83333333333333" style="36" customWidth="true"/>
    <col min="13320" max="13321" width="6.66666666666667" style="36" customWidth="true"/>
    <col min="13322" max="13322" width="8.5" style="36" customWidth="true"/>
    <col min="13323" max="13323" width="6.5" style="36" customWidth="true"/>
    <col min="13324" max="13324" width="9.5" style="36" customWidth="true"/>
    <col min="13325" max="13325" width="50.6666666666667" style="36" customWidth="true"/>
    <col min="13326" max="13568" width="28.5" style="36"/>
    <col min="13569" max="13569" width="17.1666666666667" style="36" customWidth="true"/>
    <col min="13570" max="13570" width="8.16666666666667" style="36" customWidth="true"/>
    <col min="13571" max="13571" width="17.1666666666667" style="36" customWidth="true"/>
    <col min="13572" max="13572" width="19.3333333333333" style="36" customWidth="true"/>
    <col min="13573" max="13573" width="15.8333333333333" style="36" customWidth="true"/>
    <col min="13574" max="13574" width="21.6666666666667" style="36" customWidth="true"/>
    <col min="13575" max="13575" width="6.83333333333333" style="36" customWidth="true"/>
    <col min="13576" max="13577" width="6.66666666666667" style="36" customWidth="true"/>
    <col min="13578" max="13578" width="8.5" style="36" customWidth="true"/>
    <col min="13579" max="13579" width="6.5" style="36" customWidth="true"/>
    <col min="13580" max="13580" width="9.5" style="36" customWidth="true"/>
    <col min="13581" max="13581" width="50.6666666666667" style="36" customWidth="true"/>
    <col min="13582" max="13824" width="28.5" style="36"/>
    <col min="13825" max="13825" width="17.1666666666667" style="36" customWidth="true"/>
    <col min="13826" max="13826" width="8.16666666666667" style="36" customWidth="true"/>
    <col min="13827" max="13827" width="17.1666666666667" style="36" customWidth="true"/>
    <col min="13828" max="13828" width="19.3333333333333" style="36" customWidth="true"/>
    <col min="13829" max="13829" width="15.8333333333333" style="36" customWidth="true"/>
    <col min="13830" max="13830" width="21.6666666666667" style="36" customWidth="true"/>
    <col min="13831" max="13831" width="6.83333333333333" style="36" customWidth="true"/>
    <col min="13832" max="13833" width="6.66666666666667" style="36" customWidth="true"/>
    <col min="13834" max="13834" width="8.5" style="36" customWidth="true"/>
    <col min="13835" max="13835" width="6.5" style="36" customWidth="true"/>
    <col min="13836" max="13836" width="9.5" style="36" customWidth="true"/>
    <col min="13837" max="13837" width="50.6666666666667" style="36" customWidth="true"/>
    <col min="13838" max="14080" width="28.5" style="36"/>
    <col min="14081" max="14081" width="17.1666666666667" style="36" customWidth="true"/>
    <col min="14082" max="14082" width="8.16666666666667" style="36" customWidth="true"/>
    <col min="14083" max="14083" width="17.1666666666667" style="36" customWidth="true"/>
    <col min="14084" max="14084" width="19.3333333333333" style="36" customWidth="true"/>
    <col min="14085" max="14085" width="15.8333333333333" style="36" customWidth="true"/>
    <col min="14086" max="14086" width="21.6666666666667" style="36" customWidth="true"/>
    <col min="14087" max="14087" width="6.83333333333333" style="36" customWidth="true"/>
    <col min="14088" max="14089" width="6.66666666666667" style="36" customWidth="true"/>
    <col min="14090" max="14090" width="8.5" style="36" customWidth="true"/>
    <col min="14091" max="14091" width="6.5" style="36" customWidth="true"/>
    <col min="14092" max="14092" width="9.5" style="36" customWidth="true"/>
    <col min="14093" max="14093" width="50.6666666666667" style="36" customWidth="true"/>
    <col min="14094" max="14336" width="28.5" style="36"/>
    <col min="14337" max="14337" width="17.1666666666667" style="36" customWidth="true"/>
    <col min="14338" max="14338" width="8.16666666666667" style="36" customWidth="true"/>
    <col min="14339" max="14339" width="17.1666666666667" style="36" customWidth="true"/>
    <col min="14340" max="14340" width="19.3333333333333" style="36" customWidth="true"/>
    <col min="14341" max="14341" width="15.8333333333333" style="36" customWidth="true"/>
    <col min="14342" max="14342" width="21.6666666666667" style="36" customWidth="true"/>
    <col min="14343" max="14343" width="6.83333333333333" style="36" customWidth="true"/>
    <col min="14344" max="14345" width="6.66666666666667" style="36" customWidth="true"/>
    <col min="14346" max="14346" width="8.5" style="36" customWidth="true"/>
    <col min="14347" max="14347" width="6.5" style="36" customWidth="true"/>
    <col min="14348" max="14348" width="9.5" style="36" customWidth="true"/>
    <col min="14349" max="14349" width="50.6666666666667" style="36" customWidth="true"/>
    <col min="14350" max="14592" width="28.5" style="36"/>
    <col min="14593" max="14593" width="17.1666666666667" style="36" customWidth="true"/>
    <col min="14594" max="14594" width="8.16666666666667" style="36" customWidth="true"/>
    <col min="14595" max="14595" width="17.1666666666667" style="36" customWidth="true"/>
    <col min="14596" max="14596" width="19.3333333333333" style="36" customWidth="true"/>
    <col min="14597" max="14597" width="15.8333333333333" style="36" customWidth="true"/>
    <col min="14598" max="14598" width="21.6666666666667" style="36" customWidth="true"/>
    <col min="14599" max="14599" width="6.83333333333333" style="36" customWidth="true"/>
    <col min="14600" max="14601" width="6.66666666666667" style="36" customWidth="true"/>
    <col min="14602" max="14602" width="8.5" style="36" customWidth="true"/>
    <col min="14603" max="14603" width="6.5" style="36" customWidth="true"/>
    <col min="14604" max="14604" width="9.5" style="36" customWidth="true"/>
    <col min="14605" max="14605" width="50.6666666666667" style="36" customWidth="true"/>
    <col min="14606" max="14848" width="28.5" style="36"/>
    <col min="14849" max="14849" width="17.1666666666667" style="36" customWidth="true"/>
    <col min="14850" max="14850" width="8.16666666666667" style="36" customWidth="true"/>
    <col min="14851" max="14851" width="17.1666666666667" style="36" customWidth="true"/>
    <col min="14852" max="14852" width="19.3333333333333" style="36" customWidth="true"/>
    <col min="14853" max="14853" width="15.8333333333333" style="36" customWidth="true"/>
    <col min="14854" max="14854" width="21.6666666666667" style="36" customWidth="true"/>
    <col min="14855" max="14855" width="6.83333333333333" style="36" customWidth="true"/>
    <col min="14856" max="14857" width="6.66666666666667" style="36" customWidth="true"/>
    <col min="14858" max="14858" width="8.5" style="36" customWidth="true"/>
    <col min="14859" max="14859" width="6.5" style="36" customWidth="true"/>
    <col min="14860" max="14860" width="9.5" style="36" customWidth="true"/>
    <col min="14861" max="14861" width="50.6666666666667" style="36" customWidth="true"/>
    <col min="14862" max="15104" width="28.5" style="36"/>
    <col min="15105" max="15105" width="17.1666666666667" style="36" customWidth="true"/>
    <col min="15106" max="15106" width="8.16666666666667" style="36" customWidth="true"/>
    <col min="15107" max="15107" width="17.1666666666667" style="36" customWidth="true"/>
    <col min="15108" max="15108" width="19.3333333333333" style="36" customWidth="true"/>
    <col min="15109" max="15109" width="15.8333333333333" style="36" customWidth="true"/>
    <col min="15110" max="15110" width="21.6666666666667" style="36" customWidth="true"/>
    <col min="15111" max="15111" width="6.83333333333333" style="36" customWidth="true"/>
    <col min="15112" max="15113" width="6.66666666666667" style="36" customWidth="true"/>
    <col min="15114" max="15114" width="8.5" style="36" customWidth="true"/>
    <col min="15115" max="15115" width="6.5" style="36" customWidth="true"/>
    <col min="15116" max="15116" width="9.5" style="36" customWidth="true"/>
    <col min="15117" max="15117" width="50.6666666666667" style="36" customWidth="true"/>
    <col min="15118" max="15360" width="28.5" style="36"/>
    <col min="15361" max="15361" width="17.1666666666667" style="36" customWidth="true"/>
    <col min="15362" max="15362" width="8.16666666666667" style="36" customWidth="true"/>
    <col min="15363" max="15363" width="17.1666666666667" style="36" customWidth="true"/>
    <col min="15364" max="15364" width="19.3333333333333" style="36" customWidth="true"/>
    <col min="15365" max="15365" width="15.8333333333333" style="36" customWidth="true"/>
    <col min="15366" max="15366" width="21.6666666666667" style="36" customWidth="true"/>
    <col min="15367" max="15367" width="6.83333333333333" style="36" customWidth="true"/>
    <col min="15368" max="15369" width="6.66666666666667" style="36" customWidth="true"/>
    <col min="15370" max="15370" width="8.5" style="36" customWidth="true"/>
    <col min="15371" max="15371" width="6.5" style="36" customWidth="true"/>
    <col min="15372" max="15372" width="9.5" style="36" customWidth="true"/>
    <col min="15373" max="15373" width="50.6666666666667" style="36" customWidth="true"/>
    <col min="15374" max="15616" width="28.5" style="36"/>
    <col min="15617" max="15617" width="17.1666666666667" style="36" customWidth="true"/>
    <col min="15618" max="15618" width="8.16666666666667" style="36" customWidth="true"/>
    <col min="15619" max="15619" width="17.1666666666667" style="36" customWidth="true"/>
    <col min="15620" max="15620" width="19.3333333333333" style="36" customWidth="true"/>
    <col min="15621" max="15621" width="15.8333333333333" style="36" customWidth="true"/>
    <col min="15622" max="15622" width="21.6666666666667" style="36" customWidth="true"/>
    <col min="15623" max="15623" width="6.83333333333333" style="36" customWidth="true"/>
    <col min="15624" max="15625" width="6.66666666666667" style="36" customWidth="true"/>
    <col min="15626" max="15626" width="8.5" style="36" customWidth="true"/>
    <col min="15627" max="15627" width="6.5" style="36" customWidth="true"/>
    <col min="15628" max="15628" width="9.5" style="36" customWidth="true"/>
    <col min="15629" max="15629" width="50.6666666666667" style="36" customWidth="true"/>
    <col min="15630" max="15872" width="28.5" style="36"/>
    <col min="15873" max="15873" width="17.1666666666667" style="36" customWidth="true"/>
    <col min="15874" max="15874" width="8.16666666666667" style="36" customWidth="true"/>
    <col min="15875" max="15875" width="17.1666666666667" style="36" customWidth="true"/>
    <col min="15876" max="15876" width="19.3333333333333" style="36" customWidth="true"/>
    <col min="15877" max="15877" width="15.8333333333333" style="36" customWidth="true"/>
    <col min="15878" max="15878" width="21.6666666666667" style="36" customWidth="true"/>
    <col min="15879" max="15879" width="6.83333333333333" style="36" customWidth="true"/>
    <col min="15880" max="15881" width="6.66666666666667" style="36" customWidth="true"/>
    <col min="15882" max="15882" width="8.5" style="36" customWidth="true"/>
    <col min="15883" max="15883" width="6.5" style="36" customWidth="true"/>
    <col min="15884" max="15884" width="9.5" style="36" customWidth="true"/>
    <col min="15885" max="15885" width="50.6666666666667" style="36" customWidth="true"/>
    <col min="15886" max="16128" width="28.5" style="36"/>
    <col min="16129" max="16129" width="17.1666666666667" style="36" customWidth="true"/>
    <col min="16130" max="16130" width="8.16666666666667" style="36" customWidth="true"/>
    <col min="16131" max="16131" width="17.1666666666667" style="36" customWidth="true"/>
    <col min="16132" max="16132" width="19.3333333333333" style="36" customWidth="true"/>
    <col min="16133" max="16133" width="15.8333333333333" style="36" customWidth="true"/>
    <col min="16134" max="16134" width="21.6666666666667" style="36" customWidth="true"/>
    <col min="16135" max="16135" width="6.83333333333333" style="36" customWidth="true"/>
    <col min="16136" max="16137" width="6.66666666666667" style="36" customWidth="true"/>
    <col min="16138" max="16138" width="8.5" style="36" customWidth="true"/>
    <col min="16139" max="16139" width="6.5" style="36" customWidth="true"/>
    <col min="16140" max="16140" width="9.5" style="36" customWidth="true"/>
    <col min="16141" max="16141" width="50.6666666666667" style="36" customWidth="true"/>
    <col min="16142" max="16384" width="28.5" style="36"/>
  </cols>
  <sheetData>
    <row r="1" s="172" customFormat="true" ht="21" customHeight="true" spans="1:13">
      <c r="A1" s="108" t="s">
        <v>1811</v>
      </c>
      <c r="B1" s="43"/>
      <c r="C1" s="43"/>
      <c r="D1" s="43"/>
      <c r="E1" s="241"/>
      <c r="F1" s="241"/>
      <c r="G1" s="43"/>
      <c r="H1" s="43"/>
      <c r="I1" s="43"/>
      <c r="J1" s="241"/>
      <c r="K1" s="241"/>
      <c r="L1" s="241"/>
      <c r="M1" s="287"/>
    </row>
    <row r="2" s="172" customFormat="true" ht="21" customHeight="true" spans="1:13">
      <c r="A2" s="5" t="s">
        <v>131</v>
      </c>
      <c r="B2" s="5" t="s">
        <v>1</v>
      </c>
      <c r="C2" s="5" t="s">
        <v>132</v>
      </c>
      <c r="D2" s="5" t="s">
        <v>133</v>
      </c>
      <c r="E2" s="14" t="s">
        <v>134</v>
      </c>
      <c r="F2" s="14" t="s">
        <v>135</v>
      </c>
      <c r="G2" s="5" t="s">
        <v>45</v>
      </c>
      <c r="H2" s="5"/>
      <c r="I2" s="5"/>
      <c r="J2" s="14" t="s">
        <v>46</v>
      </c>
      <c r="K2" s="14"/>
      <c r="L2" s="14"/>
      <c r="M2" s="14" t="s">
        <v>47</v>
      </c>
    </row>
    <row r="3" s="172" customFormat="true" ht="21" customHeight="true" spans="1:13">
      <c r="A3" s="5"/>
      <c r="B3" s="5"/>
      <c r="C3" s="5"/>
      <c r="D3" s="5"/>
      <c r="E3" s="14"/>
      <c r="F3" s="5"/>
      <c r="G3" s="5" t="s">
        <v>136</v>
      </c>
      <c r="H3" s="5" t="s">
        <v>137</v>
      </c>
      <c r="I3" s="5" t="s">
        <v>138</v>
      </c>
      <c r="J3" s="5" t="s">
        <v>136</v>
      </c>
      <c r="K3" s="5" t="s">
        <v>137</v>
      </c>
      <c r="L3" s="5" t="s">
        <v>138</v>
      </c>
      <c r="M3" s="14"/>
    </row>
    <row r="4" spans="1:13">
      <c r="A4" s="73" t="s">
        <v>139</v>
      </c>
      <c r="B4" s="73">
        <v>1</v>
      </c>
      <c r="C4" s="73" t="s">
        <v>166</v>
      </c>
      <c r="D4" s="73" t="s">
        <v>1812</v>
      </c>
      <c r="E4" s="209" t="s">
        <v>364</v>
      </c>
      <c r="F4" s="73" t="s">
        <v>1813</v>
      </c>
      <c r="G4" s="73">
        <v>20</v>
      </c>
      <c r="H4" s="73">
        <v>11</v>
      </c>
      <c r="I4" s="190">
        <v>220</v>
      </c>
      <c r="J4" s="71">
        <v>0</v>
      </c>
      <c r="K4" s="71">
        <v>0</v>
      </c>
      <c r="L4" s="71">
        <f t="shared" ref="L4:L39" si="0">J4*K4</f>
        <v>0</v>
      </c>
      <c r="M4" s="122" t="s">
        <v>1814</v>
      </c>
    </row>
    <row r="5" spans="1:13">
      <c r="A5" s="80" t="s">
        <v>139</v>
      </c>
      <c r="B5" s="80">
        <v>2</v>
      </c>
      <c r="C5" s="80" t="s">
        <v>166</v>
      </c>
      <c r="D5" s="80" t="s">
        <v>1815</v>
      </c>
      <c r="E5" s="196" t="s">
        <v>364</v>
      </c>
      <c r="F5" s="80" t="s">
        <v>1816</v>
      </c>
      <c r="G5" s="80">
        <v>18</v>
      </c>
      <c r="H5" s="80">
        <v>3</v>
      </c>
      <c r="I5" s="191">
        <v>54</v>
      </c>
      <c r="J5" s="71">
        <v>18</v>
      </c>
      <c r="K5" s="71">
        <v>2</v>
      </c>
      <c r="L5" s="71">
        <f t="shared" si="0"/>
        <v>36</v>
      </c>
      <c r="M5" s="223" t="s">
        <v>1089</v>
      </c>
    </row>
    <row r="6" spans="1:13">
      <c r="A6" s="80" t="s">
        <v>139</v>
      </c>
      <c r="B6" s="80">
        <v>3</v>
      </c>
      <c r="C6" s="80" t="s">
        <v>166</v>
      </c>
      <c r="D6" s="80" t="s">
        <v>1817</v>
      </c>
      <c r="E6" s="196" t="s">
        <v>142</v>
      </c>
      <c r="F6" s="80" t="s">
        <v>1818</v>
      </c>
      <c r="G6" s="80">
        <v>17</v>
      </c>
      <c r="H6" s="80">
        <v>3</v>
      </c>
      <c r="I6" s="191">
        <v>51</v>
      </c>
      <c r="J6" s="71">
        <v>17</v>
      </c>
      <c r="K6" s="71">
        <v>2</v>
      </c>
      <c r="L6" s="71">
        <f t="shared" si="0"/>
        <v>34</v>
      </c>
      <c r="M6" s="223" t="s">
        <v>1089</v>
      </c>
    </row>
    <row r="7" spans="1:13">
      <c r="A7" s="80" t="s">
        <v>139</v>
      </c>
      <c r="B7" s="80">
        <v>4</v>
      </c>
      <c r="C7" s="80" t="s">
        <v>233</v>
      </c>
      <c r="D7" s="80" t="s">
        <v>1819</v>
      </c>
      <c r="E7" s="196" t="s">
        <v>142</v>
      </c>
      <c r="F7" s="80" t="s">
        <v>1820</v>
      </c>
      <c r="G7" s="80">
        <v>15</v>
      </c>
      <c r="H7" s="80">
        <v>4</v>
      </c>
      <c r="I7" s="191">
        <v>60</v>
      </c>
      <c r="J7" s="71">
        <v>0</v>
      </c>
      <c r="K7" s="71">
        <v>0</v>
      </c>
      <c r="L7" s="71">
        <f t="shared" si="0"/>
        <v>0</v>
      </c>
      <c r="M7" s="122" t="s">
        <v>1821</v>
      </c>
    </row>
    <row r="8" spans="1:13">
      <c r="A8" s="80" t="s">
        <v>139</v>
      </c>
      <c r="B8" s="80">
        <v>5</v>
      </c>
      <c r="C8" s="80" t="s">
        <v>522</v>
      </c>
      <c r="D8" s="80" t="s">
        <v>1822</v>
      </c>
      <c r="E8" s="196" t="s">
        <v>1068</v>
      </c>
      <c r="F8" s="80" t="s">
        <v>1823</v>
      </c>
      <c r="G8" s="80">
        <v>42</v>
      </c>
      <c r="H8" s="80">
        <v>4</v>
      </c>
      <c r="I8" s="191">
        <v>168</v>
      </c>
      <c r="J8" s="71">
        <v>42</v>
      </c>
      <c r="K8" s="71">
        <v>2</v>
      </c>
      <c r="L8" s="71">
        <f t="shared" si="0"/>
        <v>84</v>
      </c>
      <c r="M8" s="223" t="s">
        <v>1092</v>
      </c>
    </row>
    <row r="9" spans="1:13">
      <c r="A9" s="80" t="s">
        <v>139</v>
      </c>
      <c r="B9" s="80">
        <v>6</v>
      </c>
      <c r="C9" s="80" t="s">
        <v>166</v>
      </c>
      <c r="D9" s="80" t="s">
        <v>1824</v>
      </c>
      <c r="E9" s="196" t="s">
        <v>142</v>
      </c>
      <c r="F9" s="80" t="s">
        <v>1825</v>
      </c>
      <c r="G9" s="80">
        <v>11</v>
      </c>
      <c r="H9" s="80">
        <v>3</v>
      </c>
      <c r="I9" s="191">
        <v>33</v>
      </c>
      <c r="J9" s="52">
        <v>9</v>
      </c>
      <c r="K9" s="52">
        <v>2</v>
      </c>
      <c r="L9" s="52">
        <f t="shared" si="0"/>
        <v>18</v>
      </c>
      <c r="M9" s="223" t="s">
        <v>1826</v>
      </c>
    </row>
    <row r="10" spans="1:13">
      <c r="A10" s="80" t="s">
        <v>139</v>
      </c>
      <c r="B10" s="80">
        <v>7</v>
      </c>
      <c r="C10" s="80" t="s">
        <v>233</v>
      </c>
      <c r="D10" s="80" t="s">
        <v>1827</v>
      </c>
      <c r="E10" s="196" t="s">
        <v>142</v>
      </c>
      <c r="F10" s="80" t="s">
        <v>1828</v>
      </c>
      <c r="G10" s="80">
        <v>7</v>
      </c>
      <c r="H10" s="80">
        <v>3</v>
      </c>
      <c r="I10" s="191">
        <v>21</v>
      </c>
      <c r="J10" s="52">
        <v>7</v>
      </c>
      <c r="K10" s="52">
        <v>3</v>
      </c>
      <c r="L10" s="52">
        <f t="shared" si="0"/>
        <v>21</v>
      </c>
      <c r="M10" s="223"/>
    </row>
    <row r="11" spans="1:13">
      <c r="A11" s="80" t="s">
        <v>139</v>
      </c>
      <c r="B11" s="80">
        <v>8</v>
      </c>
      <c r="C11" s="80" t="s">
        <v>233</v>
      </c>
      <c r="D11" s="80" t="s">
        <v>1829</v>
      </c>
      <c r="E11" s="196" t="s">
        <v>142</v>
      </c>
      <c r="F11" s="80" t="s">
        <v>370</v>
      </c>
      <c r="G11" s="80">
        <v>23</v>
      </c>
      <c r="H11" s="80">
        <v>3</v>
      </c>
      <c r="I11" s="191">
        <v>69</v>
      </c>
      <c r="J11" s="52">
        <v>23</v>
      </c>
      <c r="K11" s="52">
        <v>2</v>
      </c>
      <c r="L11" s="52">
        <f t="shared" si="0"/>
        <v>46</v>
      </c>
      <c r="M11" s="223" t="s">
        <v>1089</v>
      </c>
    </row>
    <row r="12" spans="1:13">
      <c r="A12" s="80" t="s">
        <v>139</v>
      </c>
      <c r="B12" s="80">
        <v>9</v>
      </c>
      <c r="C12" s="80" t="s">
        <v>290</v>
      </c>
      <c r="D12" s="80" t="s">
        <v>1830</v>
      </c>
      <c r="E12" s="196" t="s">
        <v>142</v>
      </c>
      <c r="F12" s="80" t="s">
        <v>1831</v>
      </c>
      <c r="G12" s="80">
        <v>41</v>
      </c>
      <c r="H12" s="80">
        <v>4</v>
      </c>
      <c r="I12" s="191">
        <v>164</v>
      </c>
      <c r="J12" s="52">
        <v>41</v>
      </c>
      <c r="K12" s="52">
        <v>3</v>
      </c>
      <c r="L12" s="52">
        <f t="shared" si="0"/>
        <v>123</v>
      </c>
      <c r="M12" s="223" t="s">
        <v>1089</v>
      </c>
    </row>
    <row r="13" spans="1:13">
      <c r="A13" s="80" t="s">
        <v>139</v>
      </c>
      <c r="B13" s="80">
        <v>10</v>
      </c>
      <c r="C13" s="80" t="s">
        <v>522</v>
      </c>
      <c r="D13" s="80" t="s">
        <v>1832</v>
      </c>
      <c r="E13" s="196" t="s">
        <v>142</v>
      </c>
      <c r="F13" s="80" t="s">
        <v>1833</v>
      </c>
      <c r="G13" s="80">
        <v>11</v>
      </c>
      <c r="H13" s="80">
        <v>3</v>
      </c>
      <c r="I13" s="191">
        <v>33</v>
      </c>
      <c r="J13" s="52">
        <v>11</v>
      </c>
      <c r="K13" s="52">
        <v>2</v>
      </c>
      <c r="L13" s="52">
        <f t="shared" si="0"/>
        <v>22</v>
      </c>
      <c r="M13" s="223" t="s">
        <v>1089</v>
      </c>
    </row>
    <row r="14" ht="26.25" spans="1:13">
      <c r="A14" s="80" t="s">
        <v>139</v>
      </c>
      <c r="B14" s="80">
        <v>11</v>
      </c>
      <c r="C14" s="80" t="s">
        <v>166</v>
      </c>
      <c r="D14" s="80" t="s">
        <v>1834</v>
      </c>
      <c r="E14" s="196" t="s">
        <v>162</v>
      </c>
      <c r="F14" s="80" t="s">
        <v>581</v>
      </c>
      <c r="G14" s="80">
        <v>8</v>
      </c>
      <c r="H14" s="80">
        <v>7</v>
      </c>
      <c r="I14" s="191">
        <v>56</v>
      </c>
      <c r="J14" s="71">
        <v>8</v>
      </c>
      <c r="K14" s="71">
        <v>2</v>
      </c>
      <c r="L14" s="71">
        <f t="shared" si="0"/>
        <v>16</v>
      </c>
      <c r="M14" s="223" t="s">
        <v>1148</v>
      </c>
    </row>
    <row r="15" spans="1:13">
      <c r="A15" s="80" t="s">
        <v>139</v>
      </c>
      <c r="B15" s="80">
        <v>12</v>
      </c>
      <c r="C15" s="80" t="s">
        <v>1835</v>
      </c>
      <c r="D15" s="80" t="s">
        <v>1836</v>
      </c>
      <c r="E15" s="196" t="s">
        <v>142</v>
      </c>
      <c r="F15" s="80" t="s">
        <v>1837</v>
      </c>
      <c r="G15" s="80">
        <v>24</v>
      </c>
      <c r="H15" s="80">
        <v>4</v>
      </c>
      <c r="I15" s="191">
        <v>96</v>
      </c>
      <c r="J15" s="71">
        <v>24</v>
      </c>
      <c r="K15" s="71">
        <v>3</v>
      </c>
      <c r="L15" s="71">
        <f t="shared" si="0"/>
        <v>72</v>
      </c>
      <c r="M15" s="223" t="s">
        <v>1089</v>
      </c>
    </row>
    <row r="16" spans="1:13">
      <c r="A16" s="80" t="s">
        <v>139</v>
      </c>
      <c r="B16" s="80">
        <v>13</v>
      </c>
      <c r="C16" s="80" t="s">
        <v>166</v>
      </c>
      <c r="D16" s="80" t="s">
        <v>1838</v>
      </c>
      <c r="E16" s="196" t="s">
        <v>364</v>
      </c>
      <c r="F16" s="80" t="s">
        <v>1839</v>
      </c>
      <c r="G16" s="80">
        <v>26</v>
      </c>
      <c r="H16" s="80">
        <v>5</v>
      </c>
      <c r="I16" s="191">
        <v>130</v>
      </c>
      <c r="J16" s="71">
        <v>26</v>
      </c>
      <c r="K16" s="71">
        <v>2</v>
      </c>
      <c r="L16" s="71">
        <f t="shared" si="0"/>
        <v>52</v>
      </c>
      <c r="M16" s="223" t="s">
        <v>1840</v>
      </c>
    </row>
    <row r="17" spans="1:13">
      <c r="A17" s="80" t="s">
        <v>139</v>
      </c>
      <c r="B17" s="80">
        <v>15</v>
      </c>
      <c r="C17" s="80" t="s">
        <v>166</v>
      </c>
      <c r="D17" s="80" t="s">
        <v>1841</v>
      </c>
      <c r="E17" s="196" t="s">
        <v>142</v>
      </c>
      <c r="F17" s="80" t="s">
        <v>555</v>
      </c>
      <c r="G17" s="80">
        <v>17</v>
      </c>
      <c r="H17" s="80">
        <v>2</v>
      </c>
      <c r="I17" s="191">
        <v>34</v>
      </c>
      <c r="J17" s="71">
        <v>17</v>
      </c>
      <c r="K17" s="71">
        <v>2</v>
      </c>
      <c r="L17" s="71">
        <f t="shared" si="0"/>
        <v>34</v>
      </c>
      <c r="M17" s="223"/>
    </row>
    <row r="18" spans="1:13">
      <c r="A18" s="80" t="s">
        <v>139</v>
      </c>
      <c r="B18" s="80">
        <v>17</v>
      </c>
      <c r="C18" s="80" t="s">
        <v>166</v>
      </c>
      <c r="D18" s="80" t="s">
        <v>1842</v>
      </c>
      <c r="E18" s="196" t="s">
        <v>142</v>
      </c>
      <c r="F18" s="80" t="s">
        <v>725</v>
      </c>
      <c r="G18" s="80">
        <v>15</v>
      </c>
      <c r="H18" s="80">
        <v>2</v>
      </c>
      <c r="I18" s="191">
        <v>30</v>
      </c>
      <c r="J18" s="71">
        <v>15</v>
      </c>
      <c r="K18" s="71">
        <v>2</v>
      </c>
      <c r="L18" s="71">
        <f t="shared" si="0"/>
        <v>30</v>
      </c>
      <c r="M18" s="223"/>
    </row>
    <row r="19" spans="1:13">
      <c r="A19" s="80" t="s">
        <v>139</v>
      </c>
      <c r="B19" s="80">
        <v>19</v>
      </c>
      <c r="C19" s="80" t="s">
        <v>166</v>
      </c>
      <c r="D19" s="80" t="s">
        <v>1843</v>
      </c>
      <c r="E19" s="196" t="s">
        <v>142</v>
      </c>
      <c r="F19" s="80" t="s">
        <v>1844</v>
      </c>
      <c r="G19" s="80">
        <v>22</v>
      </c>
      <c r="H19" s="80">
        <v>2</v>
      </c>
      <c r="I19" s="191">
        <v>44</v>
      </c>
      <c r="J19" s="71">
        <v>21</v>
      </c>
      <c r="K19" s="71">
        <v>2</v>
      </c>
      <c r="L19" s="71">
        <f t="shared" si="0"/>
        <v>42</v>
      </c>
      <c r="M19" s="223" t="s">
        <v>1845</v>
      </c>
    </row>
    <row r="20" spans="1:13">
      <c r="A20" s="80" t="s">
        <v>139</v>
      </c>
      <c r="B20" s="80">
        <v>21</v>
      </c>
      <c r="C20" s="80" t="s">
        <v>233</v>
      </c>
      <c r="D20" s="80" t="s">
        <v>1846</v>
      </c>
      <c r="E20" s="196" t="s">
        <v>142</v>
      </c>
      <c r="F20" s="80" t="s">
        <v>539</v>
      </c>
      <c r="G20" s="80">
        <v>14</v>
      </c>
      <c r="H20" s="80">
        <v>2</v>
      </c>
      <c r="I20" s="191">
        <v>28</v>
      </c>
      <c r="J20" s="71">
        <v>14</v>
      </c>
      <c r="K20" s="71">
        <v>2</v>
      </c>
      <c r="L20" s="71">
        <f t="shared" si="0"/>
        <v>28</v>
      </c>
      <c r="M20" s="223"/>
    </row>
    <row r="21" spans="1:13">
      <c r="A21" s="80" t="s">
        <v>139</v>
      </c>
      <c r="B21" s="80">
        <v>23</v>
      </c>
      <c r="C21" s="80" t="s">
        <v>233</v>
      </c>
      <c r="D21" s="80" t="s">
        <v>1847</v>
      </c>
      <c r="E21" s="196" t="s">
        <v>142</v>
      </c>
      <c r="F21" s="80" t="s">
        <v>547</v>
      </c>
      <c r="G21" s="80">
        <v>16</v>
      </c>
      <c r="H21" s="80">
        <v>2</v>
      </c>
      <c r="I21" s="191">
        <v>32</v>
      </c>
      <c r="J21" s="71">
        <v>16</v>
      </c>
      <c r="K21" s="71">
        <v>2</v>
      </c>
      <c r="L21" s="71">
        <f t="shared" si="0"/>
        <v>32</v>
      </c>
      <c r="M21" s="223"/>
    </row>
    <row r="22" ht="27" spans="1:13">
      <c r="A22" s="80" t="s">
        <v>139</v>
      </c>
      <c r="B22" s="80">
        <v>24</v>
      </c>
      <c r="C22" s="80" t="s">
        <v>522</v>
      </c>
      <c r="D22" s="80" t="s">
        <v>1848</v>
      </c>
      <c r="E22" s="196" t="s">
        <v>380</v>
      </c>
      <c r="F22" s="80" t="s">
        <v>1849</v>
      </c>
      <c r="G22" s="80">
        <v>13</v>
      </c>
      <c r="H22" s="80">
        <v>4</v>
      </c>
      <c r="I22" s="191">
        <v>52</v>
      </c>
      <c r="J22" s="71">
        <v>13</v>
      </c>
      <c r="K22" s="71">
        <v>2</v>
      </c>
      <c r="L22" s="71">
        <f t="shared" si="0"/>
        <v>26</v>
      </c>
      <c r="M22" s="223" t="s">
        <v>1092</v>
      </c>
    </row>
    <row r="23" spans="1:13">
      <c r="A23" s="80" t="s">
        <v>139</v>
      </c>
      <c r="B23" s="80">
        <v>26</v>
      </c>
      <c r="C23" s="80" t="s">
        <v>522</v>
      </c>
      <c r="D23" s="80" t="s">
        <v>1850</v>
      </c>
      <c r="E23" s="196" t="s">
        <v>142</v>
      </c>
      <c r="F23" s="80" t="s">
        <v>1255</v>
      </c>
      <c r="G23" s="80">
        <v>21</v>
      </c>
      <c r="H23" s="80">
        <v>2</v>
      </c>
      <c r="I23" s="191">
        <v>42</v>
      </c>
      <c r="J23" s="71">
        <v>21</v>
      </c>
      <c r="K23" s="71">
        <v>2</v>
      </c>
      <c r="L23" s="71">
        <f t="shared" si="0"/>
        <v>42</v>
      </c>
      <c r="M23" s="223"/>
    </row>
    <row r="24" spans="1:13">
      <c r="A24" s="80" t="s">
        <v>139</v>
      </c>
      <c r="B24" s="80">
        <v>28</v>
      </c>
      <c r="C24" s="80" t="s">
        <v>166</v>
      </c>
      <c r="D24" s="80" t="s">
        <v>1851</v>
      </c>
      <c r="E24" s="196" t="s">
        <v>142</v>
      </c>
      <c r="F24" s="80" t="s">
        <v>1852</v>
      </c>
      <c r="G24" s="80">
        <v>28</v>
      </c>
      <c r="H24" s="80">
        <v>2</v>
      </c>
      <c r="I24" s="191">
        <v>56</v>
      </c>
      <c r="J24" s="71">
        <v>28</v>
      </c>
      <c r="K24" s="71">
        <v>2</v>
      </c>
      <c r="L24" s="71">
        <f t="shared" si="0"/>
        <v>56</v>
      </c>
      <c r="M24" s="223"/>
    </row>
    <row r="25" spans="1:13">
      <c r="A25" s="80" t="s">
        <v>139</v>
      </c>
      <c r="B25" s="80">
        <v>30</v>
      </c>
      <c r="C25" s="80" t="s">
        <v>166</v>
      </c>
      <c r="D25" s="80" t="s">
        <v>1853</v>
      </c>
      <c r="E25" s="196" t="s">
        <v>142</v>
      </c>
      <c r="F25" s="80" t="s">
        <v>1854</v>
      </c>
      <c r="G25" s="80">
        <v>27</v>
      </c>
      <c r="H25" s="80">
        <v>2</v>
      </c>
      <c r="I25" s="191">
        <v>54</v>
      </c>
      <c r="J25" s="71">
        <v>27</v>
      </c>
      <c r="K25" s="71">
        <v>2</v>
      </c>
      <c r="L25" s="71">
        <f t="shared" si="0"/>
        <v>54</v>
      </c>
      <c r="M25" s="223"/>
    </row>
    <row r="26" spans="1:13">
      <c r="A26" s="80" t="s">
        <v>139</v>
      </c>
      <c r="B26" s="80">
        <v>32</v>
      </c>
      <c r="C26" s="80" t="s">
        <v>166</v>
      </c>
      <c r="D26" s="80" t="s">
        <v>1855</v>
      </c>
      <c r="E26" s="196" t="s">
        <v>142</v>
      </c>
      <c r="F26" s="80" t="s">
        <v>747</v>
      </c>
      <c r="G26" s="80">
        <v>22</v>
      </c>
      <c r="H26" s="80">
        <v>2</v>
      </c>
      <c r="I26" s="191">
        <v>44</v>
      </c>
      <c r="J26" s="71">
        <v>22</v>
      </c>
      <c r="K26" s="71">
        <v>2</v>
      </c>
      <c r="L26" s="71">
        <f t="shared" si="0"/>
        <v>44</v>
      </c>
      <c r="M26" s="223"/>
    </row>
    <row r="27" spans="1:13">
      <c r="A27" s="80" t="s">
        <v>139</v>
      </c>
      <c r="B27" s="80">
        <v>34</v>
      </c>
      <c r="C27" s="80" t="s">
        <v>166</v>
      </c>
      <c r="D27" s="80" t="s">
        <v>1856</v>
      </c>
      <c r="E27" s="196" t="s">
        <v>142</v>
      </c>
      <c r="F27" s="80" t="s">
        <v>747</v>
      </c>
      <c r="G27" s="80">
        <v>18</v>
      </c>
      <c r="H27" s="80">
        <v>2</v>
      </c>
      <c r="I27" s="191">
        <v>36</v>
      </c>
      <c r="J27" s="71">
        <v>18</v>
      </c>
      <c r="K27" s="71">
        <v>2</v>
      </c>
      <c r="L27" s="71">
        <f t="shared" si="0"/>
        <v>36</v>
      </c>
      <c r="M27" s="223"/>
    </row>
    <row r="28" spans="1:13">
      <c r="A28" s="80" t="s">
        <v>139</v>
      </c>
      <c r="B28" s="80">
        <v>36</v>
      </c>
      <c r="C28" s="80" t="s">
        <v>166</v>
      </c>
      <c r="D28" s="80" t="s">
        <v>1857</v>
      </c>
      <c r="E28" s="196" t="s">
        <v>142</v>
      </c>
      <c r="F28" s="80" t="s">
        <v>827</v>
      </c>
      <c r="G28" s="80">
        <v>21</v>
      </c>
      <c r="H28" s="80">
        <v>2</v>
      </c>
      <c r="I28" s="191">
        <v>42</v>
      </c>
      <c r="J28" s="71">
        <v>21</v>
      </c>
      <c r="K28" s="71">
        <v>2</v>
      </c>
      <c r="L28" s="71">
        <f t="shared" si="0"/>
        <v>42</v>
      </c>
      <c r="M28" s="223"/>
    </row>
    <row r="29" spans="1:13">
      <c r="A29" s="80" t="s">
        <v>139</v>
      </c>
      <c r="B29" s="80">
        <v>38</v>
      </c>
      <c r="C29" s="80" t="s">
        <v>166</v>
      </c>
      <c r="D29" s="80" t="s">
        <v>1858</v>
      </c>
      <c r="E29" s="196" t="s">
        <v>142</v>
      </c>
      <c r="F29" s="80" t="s">
        <v>1859</v>
      </c>
      <c r="G29" s="80">
        <v>30</v>
      </c>
      <c r="H29" s="80">
        <v>2</v>
      </c>
      <c r="I29" s="191">
        <v>60</v>
      </c>
      <c r="J29" s="71">
        <v>30</v>
      </c>
      <c r="K29" s="71">
        <v>2</v>
      </c>
      <c r="L29" s="71">
        <f t="shared" si="0"/>
        <v>60</v>
      </c>
      <c r="M29" s="223"/>
    </row>
    <row r="30" spans="1:13">
      <c r="A30" s="80" t="s">
        <v>139</v>
      </c>
      <c r="B30" s="80">
        <v>40</v>
      </c>
      <c r="C30" s="80" t="s">
        <v>166</v>
      </c>
      <c r="D30" s="80" t="s">
        <v>1860</v>
      </c>
      <c r="E30" s="196" t="s">
        <v>142</v>
      </c>
      <c r="F30" s="80" t="s">
        <v>1861</v>
      </c>
      <c r="G30" s="80">
        <v>23</v>
      </c>
      <c r="H30" s="80">
        <v>3</v>
      </c>
      <c r="I30" s="191">
        <v>69</v>
      </c>
      <c r="J30" s="71">
        <v>23</v>
      </c>
      <c r="K30" s="71">
        <v>2</v>
      </c>
      <c r="L30" s="71">
        <f t="shared" si="0"/>
        <v>46</v>
      </c>
      <c r="M30" s="223" t="s">
        <v>1089</v>
      </c>
    </row>
    <row r="31" spans="1:13">
      <c r="A31" s="80" t="s">
        <v>139</v>
      </c>
      <c r="B31" s="80">
        <v>41</v>
      </c>
      <c r="C31" s="80" t="s">
        <v>233</v>
      </c>
      <c r="D31" s="80" t="s">
        <v>1862</v>
      </c>
      <c r="E31" s="196" t="s">
        <v>142</v>
      </c>
      <c r="F31" s="80" t="s">
        <v>1863</v>
      </c>
      <c r="G31" s="80">
        <v>21</v>
      </c>
      <c r="H31" s="80">
        <v>3</v>
      </c>
      <c r="I31" s="191">
        <v>63</v>
      </c>
      <c r="J31" s="71">
        <v>21</v>
      </c>
      <c r="K31" s="71">
        <v>2</v>
      </c>
      <c r="L31" s="71">
        <f t="shared" si="0"/>
        <v>42</v>
      </c>
      <c r="M31" s="223" t="s">
        <v>1864</v>
      </c>
    </row>
    <row r="32" spans="1:13">
      <c r="A32" s="80" t="s">
        <v>139</v>
      </c>
      <c r="B32" s="80">
        <v>42</v>
      </c>
      <c r="C32" s="80" t="s">
        <v>522</v>
      </c>
      <c r="D32" s="80" t="s">
        <v>1865</v>
      </c>
      <c r="E32" s="196" t="s">
        <v>142</v>
      </c>
      <c r="F32" s="80" t="s">
        <v>1866</v>
      </c>
      <c r="G32" s="80">
        <v>6</v>
      </c>
      <c r="H32" s="80">
        <v>4</v>
      </c>
      <c r="I32" s="191">
        <v>24</v>
      </c>
      <c r="J32" s="71">
        <v>6</v>
      </c>
      <c r="K32" s="71">
        <v>3</v>
      </c>
      <c r="L32" s="71">
        <f t="shared" si="0"/>
        <v>18</v>
      </c>
      <c r="M32" s="223" t="s">
        <v>1864</v>
      </c>
    </row>
    <row r="33" spans="1:13">
      <c r="A33" s="80" t="s">
        <v>139</v>
      </c>
      <c r="B33" s="80">
        <v>44</v>
      </c>
      <c r="C33" s="80" t="s">
        <v>522</v>
      </c>
      <c r="D33" s="80" t="s">
        <v>1867</v>
      </c>
      <c r="E33" s="196" t="s">
        <v>142</v>
      </c>
      <c r="F33" s="80" t="s">
        <v>1868</v>
      </c>
      <c r="G33" s="80">
        <v>16</v>
      </c>
      <c r="H33" s="80">
        <v>2</v>
      </c>
      <c r="I33" s="191">
        <v>32</v>
      </c>
      <c r="J33" s="71">
        <v>16</v>
      </c>
      <c r="K33" s="71">
        <v>2</v>
      </c>
      <c r="L33" s="71">
        <f t="shared" si="0"/>
        <v>32</v>
      </c>
      <c r="M33" s="223"/>
    </row>
    <row r="34" spans="1:13">
      <c r="A34" s="80" t="s">
        <v>139</v>
      </c>
      <c r="B34" s="80">
        <v>46</v>
      </c>
      <c r="C34" s="80" t="s">
        <v>522</v>
      </c>
      <c r="D34" s="80" t="s">
        <v>1869</v>
      </c>
      <c r="E34" s="196" t="s">
        <v>142</v>
      </c>
      <c r="F34" s="80" t="s">
        <v>1870</v>
      </c>
      <c r="G34" s="80">
        <v>19</v>
      </c>
      <c r="H34" s="80">
        <v>2</v>
      </c>
      <c r="I34" s="191">
        <v>38</v>
      </c>
      <c r="J34" s="71">
        <v>19</v>
      </c>
      <c r="K34" s="71">
        <v>2</v>
      </c>
      <c r="L34" s="71">
        <f t="shared" si="0"/>
        <v>38</v>
      </c>
      <c r="M34" s="223"/>
    </row>
    <row r="35" spans="1:13">
      <c r="A35" s="80" t="s">
        <v>139</v>
      </c>
      <c r="B35" s="80">
        <v>48</v>
      </c>
      <c r="C35" s="80" t="s">
        <v>522</v>
      </c>
      <c r="D35" s="80" t="s">
        <v>1871</v>
      </c>
      <c r="E35" s="196" t="s">
        <v>142</v>
      </c>
      <c r="F35" s="80" t="s">
        <v>1870</v>
      </c>
      <c r="G35" s="80">
        <v>22</v>
      </c>
      <c r="H35" s="80">
        <v>2</v>
      </c>
      <c r="I35" s="191">
        <v>44</v>
      </c>
      <c r="J35" s="71">
        <v>22</v>
      </c>
      <c r="K35" s="71">
        <v>2</v>
      </c>
      <c r="L35" s="71">
        <f t="shared" si="0"/>
        <v>44</v>
      </c>
      <c r="M35" s="223"/>
    </row>
    <row r="36" spans="1:13">
      <c r="A36" s="80" t="s">
        <v>139</v>
      </c>
      <c r="B36" s="80">
        <v>50</v>
      </c>
      <c r="C36" s="80" t="s">
        <v>522</v>
      </c>
      <c r="D36" s="80" t="s">
        <v>1872</v>
      </c>
      <c r="E36" s="196" t="s">
        <v>142</v>
      </c>
      <c r="F36" s="80" t="s">
        <v>1873</v>
      </c>
      <c r="G36" s="80">
        <v>21</v>
      </c>
      <c r="H36" s="80">
        <v>2</v>
      </c>
      <c r="I36" s="191">
        <v>42</v>
      </c>
      <c r="J36" s="71">
        <v>21</v>
      </c>
      <c r="K36" s="71">
        <v>2</v>
      </c>
      <c r="L36" s="71">
        <f t="shared" si="0"/>
        <v>42</v>
      </c>
      <c r="M36" s="223"/>
    </row>
    <row r="37" spans="1:13">
      <c r="A37" s="80" t="s">
        <v>139</v>
      </c>
      <c r="B37" s="80">
        <v>52</v>
      </c>
      <c r="C37" s="80" t="s">
        <v>522</v>
      </c>
      <c r="D37" s="80" t="s">
        <v>1874</v>
      </c>
      <c r="E37" s="196" t="s">
        <v>142</v>
      </c>
      <c r="F37" s="80" t="s">
        <v>1875</v>
      </c>
      <c r="G37" s="80">
        <v>20</v>
      </c>
      <c r="H37" s="80">
        <v>2</v>
      </c>
      <c r="I37" s="191">
        <v>40</v>
      </c>
      <c r="J37" s="71">
        <v>20</v>
      </c>
      <c r="K37" s="71">
        <v>2</v>
      </c>
      <c r="L37" s="71">
        <f t="shared" si="0"/>
        <v>40</v>
      </c>
      <c r="M37" s="223"/>
    </row>
    <row r="38" spans="1:13">
      <c r="A38" s="80" t="s">
        <v>139</v>
      </c>
      <c r="B38" s="80">
        <v>53</v>
      </c>
      <c r="C38" s="80" t="s">
        <v>290</v>
      </c>
      <c r="D38" s="80" t="s">
        <v>1876</v>
      </c>
      <c r="E38" s="196" t="s">
        <v>142</v>
      </c>
      <c r="F38" s="80" t="s">
        <v>1877</v>
      </c>
      <c r="G38" s="80">
        <v>47</v>
      </c>
      <c r="H38" s="80">
        <v>4</v>
      </c>
      <c r="I38" s="191">
        <v>188</v>
      </c>
      <c r="J38" s="52">
        <v>47</v>
      </c>
      <c r="K38" s="52">
        <v>2</v>
      </c>
      <c r="L38" s="52">
        <f t="shared" si="0"/>
        <v>94</v>
      </c>
      <c r="M38" s="223" t="s">
        <v>1878</v>
      </c>
    </row>
    <row r="39" spans="1:13">
      <c r="A39" s="80" t="s">
        <v>139</v>
      </c>
      <c r="B39" s="80">
        <v>54</v>
      </c>
      <c r="C39" s="80" t="s">
        <v>522</v>
      </c>
      <c r="D39" s="80" t="s">
        <v>1879</v>
      </c>
      <c r="E39" s="196" t="s">
        <v>142</v>
      </c>
      <c r="F39" s="80" t="s">
        <v>1880</v>
      </c>
      <c r="G39" s="80">
        <v>9</v>
      </c>
      <c r="H39" s="80">
        <v>12</v>
      </c>
      <c r="I39" s="191">
        <v>108</v>
      </c>
      <c r="J39" s="52">
        <v>9</v>
      </c>
      <c r="K39" s="52">
        <v>2</v>
      </c>
      <c r="L39" s="52">
        <f t="shared" si="0"/>
        <v>18</v>
      </c>
      <c r="M39" s="223" t="s">
        <v>1881</v>
      </c>
    </row>
    <row r="40" spans="1:13">
      <c r="A40" s="80" t="s">
        <v>139</v>
      </c>
      <c r="B40" s="80">
        <v>55</v>
      </c>
      <c r="C40" s="80" t="s">
        <v>166</v>
      </c>
      <c r="D40" s="80" t="s">
        <v>1882</v>
      </c>
      <c r="E40" s="196" t="s">
        <v>142</v>
      </c>
      <c r="F40" s="196" t="s">
        <v>1883</v>
      </c>
      <c r="G40" s="80">
        <v>21</v>
      </c>
      <c r="H40" s="80">
        <v>9</v>
      </c>
      <c r="I40" s="191">
        <v>189</v>
      </c>
      <c r="J40" s="71">
        <v>21</v>
      </c>
      <c r="K40" s="71">
        <v>2</v>
      </c>
      <c r="L40" s="71">
        <v>42</v>
      </c>
      <c r="M40" s="223" t="s">
        <v>1884</v>
      </c>
    </row>
    <row r="41" spans="1:13">
      <c r="A41" s="80" t="s">
        <v>139</v>
      </c>
      <c r="B41" s="80">
        <v>56</v>
      </c>
      <c r="C41" s="80" t="s">
        <v>166</v>
      </c>
      <c r="D41" s="80" t="s">
        <v>1885</v>
      </c>
      <c r="E41" s="196" t="s">
        <v>142</v>
      </c>
      <c r="F41" s="196" t="s">
        <v>1886</v>
      </c>
      <c r="G41" s="80">
        <v>18</v>
      </c>
      <c r="H41" s="80">
        <v>9</v>
      </c>
      <c r="I41" s="191">
        <v>162</v>
      </c>
      <c r="J41" s="71">
        <v>18</v>
      </c>
      <c r="K41" s="71">
        <v>2</v>
      </c>
      <c r="L41" s="71">
        <f>J41*K41</f>
        <v>36</v>
      </c>
      <c r="M41" s="223" t="s">
        <v>1884</v>
      </c>
    </row>
    <row r="42" spans="1:13">
      <c r="A42" s="80" t="s">
        <v>139</v>
      </c>
      <c r="B42" s="80">
        <v>57</v>
      </c>
      <c r="C42" s="80" t="s">
        <v>522</v>
      </c>
      <c r="D42" s="80" t="s">
        <v>1887</v>
      </c>
      <c r="E42" s="196" t="s">
        <v>142</v>
      </c>
      <c r="F42" s="196" t="s">
        <v>1888</v>
      </c>
      <c r="G42" s="80">
        <v>23</v>
      </c>
      <c r="H42" s="80">
        <v>4</v>
      </c>
      <c r="I42" s="191">
        <v>92</v>
      </c>
      <c r="J42" s="71">
        <v>23</v>
      </c>
      <c r="K42" s="71">
        <v>2</v>
      </c>
      <c r="L42" s="71">
        <v>46</v>
      </c>
      <c r="M42" s="223" t="s">
        <v>1878</v>
      </c>
    </row>
    <row r="43" s="2" customFormat="true" spans="1:13">
      <c r="A43" s="8" t="s">
        <v>164</v>
      </c>
      <c r="B43" s="9"/>
      <c r="C43" s="9"/>
      <c r="D43" s="9"/>
      <c r="E43" s="212"/>
      <c r="F43" s="9"/>
      <c r="G43" s="9">
        <f t="shared" ref="G43:L43" si="1">SUM(G4:G42)</f>
        <v>793</v>
      </c>
      <c r="H43" s="9">
        <f t="shared" si="1"/>
        <v>143</v>
      </c>
      <c r="I43" s="9">
        <f t="shared" si="1"/>
        <v>2800</v>
      </c>
      <c r="J43" s="9">
        <f t="shared" si="1"/>
        <v>755</v>
      </c>
      <c r="K43" s="9">
        <f t="shared" si="1"/>
        <v>78</v>
      </c>
      <c r="L43" s="9">
        <f t="shared" si="1"/>
        <v>1588</v>
      </c>
      <c r="M43" s="224"/>
    </row>
    <row r="44" ht="27" spans="1:13">
      <c r="A44" s="80" t="s">
        <v>165</v>
      </c>
      <c r="B44" s="80">
        <v>1</v>
      </c>
      <c r="C44" s="80" t="s">
        <v>1835</v>
      </c>
      <c r="D44" s="80" t="s">
        <v>1889</v>
      </c>
      <c r="E44" s="196" t="s">
        <v>380</v>
      </c>
      <c r="F44" s="80" t="s">
        <v>329</v>
      </c>
      <c r="G44" s="80">
        <v>3</v>
      </c>
      <c r="H44" s="80">
        <v>7</v>
      </c>
      <c r="I44" s="191">
        <v>21</v>
      </c>
      <c r="J44" s="71">
        <v>3</v>
      </c>
      <c r="K44" s="71">
        <v>2</v>
      </c>
      <c r="L44" s="71">
        <f>J44*K44</f>
        <v>6</v>
      </c>
      <c r="M44" s="223" t="s">
        <v>1890</v>
      </c>
    </row>
    <row r="45" ht="26.25" spans="1:13">
      <c r="A45" s="80" t="s">
        <v>165</v>
      </c>
      <c r="B45" s="80">
        <v>2</v>
      </c>
      <c r="C45" s="80" t="s">
        <v>290</v>
      </c>
      <c r="D45" s="80" t="s">
        <v>1891</v>
      </c>
      <c r="E45" s="196" t="s">
        <v>171</v>
      </c>
      <c r="F45" s="80" t="s">
        <v>1418</v>
      </c>
      <c r="G45" s="80">
        <v>12</v>
      </c>
      <c r="H45" s="80">
        <v>7</v>
      </c>
      <c r="I45" s="191">
        <v>84</v>
      </c>
      <c r="J45" s="71">
        <v>12</v>
      </c>
      <c r="K45" s="71">
        <v>4</v>
      </c>
      <c r="L45" s="71">
        <f t="shared" ref="L45:L108" si="2">J45*K45</f>
        <v>48</v>
      </c>
      <c r="M45" s="223" t="s">
        <v>1104</v>
      </c>
    </row>
    <row r="46" ht="26.25" spans="1:13">
      <c r="A46" s="80" t="s">
        <v>165</v>
      </c>
      <c r="B46" s="80">
        <v>3</v>
      </c>
      <c r="C46" s="80" t="s">
        <v>166</v>
      </c>
      <c r="D46" s="80" t="s">
        <v>1892</v>
      </c>
      <c r="E46" s="196" t="s">
        <v>171</v>
      </c>
      <c r="F46" s="80" t="s">
        <v>1893</v>
      </c>
      <c r="G46" s="80">
        <v>22</v>
      </c>
      <c r="H46" s="80">
        <v>6</v>
      </c>
      <c r="I46" s="191">
        <v>132</v>
      </c>
      <c r="J46" s="71">
        <v>22</v>
      </c>
      <c r="K46" s="71">
        <v>4</v>
      </c>
      <c r="L46" s="71">
        <f t="shared" si="2"/>
        <v>88</v>
      </c>
      <c r="M46" s="223" t="s">
        <v>1092</v>
      </c>
    </row>
    <row r="47" ht="27" spans="1:13">
      <c r="A47" s="80" t="s">
        <v>165</v>
      </c>
      <c r="B47" s="80">
        <v>4</v>
      </c>
      <c r="C47" s="80" t="s">
        <v>166</v>
      </c>
      <c r="D47" s="80" t="s">
        <v>1894</v>
      </c>
      <c r="E47" s="196" t="s">
        <v>380</v>
      </c>
      <c r="F47" s="80" t="s">
        <v>1895</v>
      </c>
      <c r="G47" s="80">
        <v>21</v>
      </c>
      <c r="H47" s="80">
        <v>9</v>
      </c>
      <c r="I47" s="191">
        <v>189</v>
      </c>
      <c r="J47" s="71">
        <v>21</v>
      </c>
      <c r="K47" s="71">
        <v>4</v>
      </c>
      <c r="L47" s="71">
        <f t="shared" si="2"/>
        <v>84</v>
      </c>
      <c r="M47" s="223" t="s">
        <v>1148</v>
      </c>
    </row>
    <row r="48" ht="26.25" spans="1:13">
      <c r="A48" s="80" t="s">
        <v>165</v>
      </c>
      <c r="B48" s="80">
        <v>5</v>
      </c>
      <c r="C48" s="80" t="s">
        <v>233</v>
      </c>
      <c r="D48" s="80" t="s">
        <v>1896</v>
      </c>
      <c r="E48" s="196" t="s">
        <v>171</v>
      </c>
      <c r="F48" s="80" t="s">
        <v>1897</v>
      </c>
      <c r="G48" s="80">
        <v>10</v>
      </c>
      <c r="H48" s="80">
        <v>8</v>
      </c>
      <c r="I48" s="191">
        <v>80</v>
      </c>
      <c r="J48" s="71">
        <v>0</v>
      </c>
      <c r="K48" s="71">
        <v>0</v>
      </c>
      <c r="L48" s="71">
        <f t="shared" si="2"/>
        <v>0</v>
      </c>
      <c r="M48" s="122" t="s">
        <v>1898</v>
      </c>
    </row>
    <row r="49" ht="26.25" spans="1:13">
      <c r="A49" s="80" t="s">
        <v>165</v>
      </c>
      <c r="B49" s="80">
        <v>6</v>
      </c>
      <c r="C49" s="80" t="s">
        <v>233</v>
      </c>
      <c r="D49" s="80" t="s">
        <v>1899</v>
      </c>
      <c r="E49" s="196" t="s">
        <v>162</v>
      </c>
      <c r="F49" s="80" t="s">
        <v>219</v>
      </c>
      <c r="G49" s="80">
        <v>22</v>
      </c>
      <c r="H49" s="80">
        <v>6</v>
      </c>
      <c r="I49" s="191">
        <v>132</v>
      </c>
      <c r="J49" s="71">
        <v>22</v>
      </c>
      <c r="K49" s="71">
        <v>4</v>
      </c>
      <c r="L49" s="71">
        <f t="shared" si="2"/>
        <v>88</v>
      </c>
      <c r="M49" s="223" t="s">
        <v>1092</v>
      </c>
    </row>
    <row r="50" ht="26.25" spans="1:13">
      <c r="A50" s="80" t="s">
        <v>165</v>
      </c>
      <c r="B50" s="80">
        <v>7</v>
      </c>
      <c r="C50" s="80" t="s">
        <v>233</v>
      </c>
      <c r="D50" s="80" t="s">
        <v>1900</v>
      </c>
      <c r="E50" s="196" t="s">
        <v>171</v>
      </c>
      <c r="F50" s="80" t="s">
        <v>341</v>
      </c>
      <c r="G50" s="80">
        <v>23</v>
      </c>
      <c r="H50" s="80">
        <v>8</v>
      </c>
      <c r="I50" s="191">
        <v>184</v>
      </c>
      <c r="J50" s="71">
        <v>23</v>
      </c>
      <c r="K50" s="71">
        <v>4</v>
      </c>
      <c r="L50" s="71">
        <f t="shared" si="2"/>
        <v>92</v>
      </c>
      <c r="M50" s="223" t="s">
        <v>1117</v>
      </c>
    </row>
    <row r="51" ht="26.25" spans="1:13">
      <c r="A51" s="80" t="s">
        <v>165</v>
      </c>
      <c r="B51" s="80">
        <v>8</v>
      </c>
      <c r="C51" s="80" t="s">
        <v>233</v>
      </c>
      <c r="D51" s="80" t="s">
        <v>1901</v>
      </c>
      <c r="E51" s="196" t="s">
        <v>162</v>
      </c>
      <c r="F51" s="80" t="s">
        <v>188</v>
      </c>
      <c r="G51" s="80">
        <v>26</v>
      </c>
      <c r="H51" s="80">
        <v>6</v>
      </c>
      <c r="I51" s="191">
        <v>156</v>
      </c>
      <c r="J51" s="71">
        <v>26</v>
      </c>
      <c r="K51" s="71">
        <v>4</v>
      </c>
      <c r="L51" s="71">
        <f t="shared" si="2"/>
        <v>104</v>
      </c>
      <c r="M51" s="223" t="s">
        <v>1092</v>
      </c>
    </row>
    <row r="52" ht="26.25" spans="1:13">
      <c r="A52" s="80" t="s">
        <v>165</v>
      </c>
      <c r="B52" s="80">
        <v>9</v>
      </c>
      <c r="C52" s="80" t="s">
        <v>233</v>
      </c>
      <c r="D52" s="80" t="s">
        <v>1902</v>
      </c>
      <c r="E52" s="196" t="s">
        <v>171</v>
      </c>
      <c r="F52" s="80" t="s">
        <v>283</v>
      </c>
      <c r="G52" s="80">
        <v>17</v>
      </c>
      <c r="H52" s="80">
        <v>8</v>
      </c>
      <c r="I52" s="191">
        <v>136</v>
      </c>
      <c r="J52" s="71">
        <v>17</v>
      </c>
      <c r="K52" s="71">
        <v>4</v>
      </c>
      <c r="L52" s="71">
        <f t="shared" si="2"/>
        <v>68</v>
      </c>
      <c r="M52" s="223" t="s">
        <v>1117</v>
      </c>
    </row>
    <row r="53" spans="1:13">
      <c r="A53" s="80" t="s">
        <v>165</v>
      </c>
      <c r="B53" s="80">
        <v>10</v>
      </c>
      <c r="C53" s="80" t="s">
        <v>233</v>
      </c>
      <c r="D53" s="80" t="s">
        <v>1903</v>
      </c>
      <c r="E53" s="196" t="s">
        <v>142</v>
      </c>
      <c r="F53" s="80" t="s">
        <v>188</v>
      </c>
      <c r="G53" s="80">
        <v>17</v>
      </c>
      <c r="H53" s="80">
        <v>6</v>
      </c>
      <c r="I53" s="191">
        <v>102</v>
      </c>
      <c r="J53" s="71">
        <v>17</v>
      </c>
      <c r="K53" s="71">
        <v>3</v>
      </c>
      <c r="L53" s="71">
        <f t="shared" si="2"/>
        <v>51</v>
      </c>
      <c r="M53" s="223" t="s">
        <v>1840</v>
      </c>
    </row>
    <row r="54" ht="26.25" spans="1:13">
      <c r="A54" s="80" t="s">
        <v>165</v>
      </c>
      <c r="B54" s="80">
        <v>11</v>
      </c>
      <c r="C54" s="80" t="s">
        <v>233</v>
      </c>
      <c r="D54" s="80" t="s">
        <v>1904</v>
      </c>
      <c r="E54" s="196" t="s">
        <v>171</v>
      </c>
      <c r="F54" s="80" t="s">
        <v>1469</v>
      </c>
      <c r="G54" s="80">
        <v>10</v>
      </c>
      <c r="H54" s="80">
        <v>8</v>
      </c>
      <c r="I54" s="191">
        <v>80</v>
      </c>
      <c r="J54" s="71">
        <v>10</v>
      </c>
      <c r="K54" s="71">
        <v>4</v>
      </c>
      <c r="L54" s="71">
        <f t="shared" si="2"/>
        <v>40</v>
      </c>
      <c r="M54" s="223" t="s">
        <v>1117</v>
      </c>
    </row>
    <row r="55" spans="1:13">
      <c r="A55" s="80" t="s">
        <v>165</v>
      </c>
      <c r="B55" s="80">
        <v>12</v>
      </c>
      <c r="C55" s="80" t="s">
        <v>233</v>
      </c>
      <c r="D55" s="80" t="s">
        <v>1905</v>
      </c>
      <c r="E55" s="196" t="s">
        <v>364</v>
      </c>
      <c r="F55" s="80" t="s">
        <v>192</v>
      </c>
      <c r="G55" s="80">
        <v>17</v>
      </c>
      <c r="H55" s="80">
        <v>6</v>
      </c>
      <c r="I55" s="191">
        <v>102</v>
      </c>
      <c r="J55" s="71">
        <v>17</v>
      </c>
      <c r="K55" s="71">
        <v>4</v>
      </c>
      <c r="L55" s="71">
        <f t="shared" si="2"/>
        <v>68</v>
      </c>
      <c r="M55" s="223" t="s">
        <v>1092</v>
      </c>
    </row>
    <row r="56" spans="1:13">
      <c r="A56" s="80" t="s">
        <v>165</v>
      </c>
      <c r="B56" s="80">
        <v>13</v>
      </c>
      <c r="C56" s="80" t="s">
        <v>233</v>
      </c>
      <c r="D56" s="80" t="s">
        <v>1906</v>
      </c>
      <c r="E56" s="196" t="s">
        <v>142</v>
      </c>
      <c r="F56" s="80" t="s">
        <v>294</v>
      </c>
      <c r="G56" s="80">
        <v>20</v>
      </c>
      <c r="H56" s="80">
        <v>7</v>
      </c>
      <c r="I56" s="191">
        <v>140</v>
      </c>
      <c r="J56" s="71">
        <v>20</v>
      </c>
      <c r="K56" s="71">
        <v>4</v>
      </c>
      <c r="L56" s="71">
        <f t="shared" si="2"/>
        <v>80</v>
      </c>
      <c r="M56" s="223" t="s">
        <v>1104</v>
      </c>
    </row>
    <row r="57" ht="26.25" spans="1:13">
      <c r="A57" s="80" t="s">
        <v>165</v>
      </c>
      <c r="B57" s="80">
        <v>14</v>
      </c>
      <c r="C57" s="80" t="s">
        <v>233</v>
      </c>
      <c r="D57" s="80" t="s">
        <v>1907</v>
      </c>
      <c r="E57" s="196" t="s">
        <v>171</v>
      </c>
      <c r="F57" s="80" t="s">
        <v>265</v>
      </c>
      <c r="G57" s="80">
        <v>5</v>
      </c>
      <c r="H57" s="80">
        <v>8</v>
      </c>
      <c r="I57" s="191">
        <v>40</v>
      </c>
      <c r="J57" s="71">
        <v>5</v>
      </c>
      <c r="K57" s="71">
        <v>4</v>
      </c>
      <c r="L57" s="71">
        <f t="shared" si="2"/>
        <v>20</v>
      </c>
      <c r="M57" s="223" t="s">
        <v>1117</v>
      </c>
    </row>
    <row r="58" spans="1:13">
      <c r="A58" s="80" t="s">
        <v>165</v>
      </c>
      <c r="B58" s="80">
        <v>15</v>
      </c>
      <c r="C58" s="80" t="s">
        <v>233</v>
      </c>
      <c r="D58" s="80" t="s">
        <v>1908</v>
      </c>
      <c r="E58" s="196" t="s">
        <v>142</v>
      </c>
      <c r="F58" s="80" t="s">
        <v>294</v>
      </c>
      <c r="G58" s="80">
        <v>15</v>
      </c>
      <c r="H58" s="80">
        <v>7</v>
      </c>
      <c r="I58" s="191">
        <v>105</v>
      </c>
      <c r="J58" s="71">
        <v>15</v>
      </c>
      <c r="K58" s="71">
        <v>4</v>
      </c>
      <c r="L58" s="71">
        <f t="shared" si="2"/>
        <v>60</v>
      </c>
      <c r="M58" s="122" t="s">
        <v>1909</v>
      </c>
    </row>
    <row r="59" ht="26.25" spans="1:13">
      <c r="A59" s="80" t="s">
        <v>165</v>
      </c>
      <c r="B59" s="80">
        <v>16</v>
      </c>
      <c r="C59" s="80" t="s">
        <v>233</v>
      </c>
      <c r="D59" s="80" t="s">
        <v>1910</v>
      </c>
      <c r="E59" s="196" t="s">
        <v>171</v>
      </c>
      <c r="F59" s="80" t="s">
        <v>279</v>
      </c>
      <c r="G59" s="80">
        <v>23</v>
      </c>
      <c r="H59" s="80">
        <v>8</v>
      </c>
      <c r="I59" s="191">
        <v>184</v>
      </c>
      <c r="J59" s="71">
        <v>23</v>
      </c>
      <c r="K59" s="71">
        <v>2</v>
      </c>
      <c r="L59" s="71">
        <f t="shared" si="2"/>
        <v>46</v>
      </c>
      <c r="M59" s="223" t="s">
        <v>1911</v>
      </c>
    </row>
    <row r="60" ht="26.25" spans="1:13">
      <c r="A60" s="80" t="s">
        <v>165</v>
      </c>
      <c r="B60" s="80">
        <v>17</v>
      </c>
      <c r="C60" s="80" t="s">
        <v>233</v>
      </c>
      <c r="D60" s="80" t="s">
        <v>1912</v>
      </c>
      <c r="E60" s="196" t="s">
        <v>162</v>
      </c>
      <c r="F60" s="80" t="s">
        <v>1429</v>
      </c>
      <c r="G60" s="80">
        <v>27</v>
      </c>
      <c r="H60" s="80">
        <v>6</v>
      </c>
      <c r="I60" s="191">
        <v>162</v>
      </c>
      <c r="J60" s="71">
        <v>27</v>
      </c>
      <c r="K60" s="71">
        <v>4</v>
      </c>
      <c r="L60" s="71">
        <f t="shared" si="2"/>
        <v>108</v>
      </c>
      <c r="M60" s="223" t="s">
        <v>1092</v>
      </c>
    </row>
    <row r="61" ht="26.25" spans="1:13">
      <c r="A61" s="80" t="s">
        <v>165</v>
      </c>
      <c r="B61" s="80">
        <v>18</v>
      </c>
      <c r="C61" s="80" t="s">
        <v>233</v>
      </c>
      <c r="D61" s="80" t="s">
        <v>1913</v>
      </c>
      <c r="E61" s="196" t="s">
        <v>162</v>
      </c>
      <c r="F61" s="80" t="s">
        <v>1429</v>
      </c>
      <c r="G61" s="80">
        <v>27</v>
      </c>
      <c r="H61" s="80">
        <v>6</v>
      </c>
      <c r="I61" s="191">
        <v>162</v>
      </c>
      <c r="J61" s="71">
        <v>27</v>
      </c>
      <c r="K61" s="71">
        <v>4</v>
      </c>
      <c r="L61" s="71">
        <f t="shared" si="2"/>
        <v>108</v>
      </c>
      <c r="M61" s="223" t="s">
        <v>1092</v>
      </c>
    </row>
    <row r="62" ht="26.25" spans="1:13">
      <c r="A62" s="80" t="s">
        <v>165</v>
      </c>
      <c r="B62" s="80">
        <v>19</v>
      </c>
      <c r="C62" s="80" t="s">
        <v>233</v>
      </c>
      <c r="D62" s="80" t="s">
        <v>1914</v>
      </c>
      <c r="E62" s="196" t="s">
        <v>171</v>
      </c>
      <c r="F62" s="80" t="s">
        <v>1915</v>
      </c>
      <c r="G62" s="80">
        <v>8</v>
      </c>
      <c r="H62" s="80">
        <v>9</v>
      </c>
      <c r="I62" s="191">
        <v>72</v>
      </c>
      <c r="J62" s="71">
        <v>8</v>
      </c>
      <c r="K62" s="71">
        <v>4</v>
      </c>
      <c r="L62" s="71">
        <f t="shared" si="2"/>
        <v>32</v>
      </c>
      <c r="M62" s="223" t="s">
        <v>1148</v>
      </c>
    </row>
    <row r="63" ht="26.25" spans="1:13">
      <c r="A63" s="80" t="s">
        <v>165</v>
      </c>
      <c r="B63" s="80">
        <v>20</v>
      </c>
      <c r="C63" s="80" t="s">
        <v>233</v>
      </c>
      <c r="D63" s="80" t="s">
        <v>1916</v>
      </c>
      <c r="E63" s="196" t="s">
        <v>171</v>
      </c>
      <c r="F63" s="80" t="s">
        <v>1194</v>
      </c>
      <c r="G63" s="80">
        <v>17</v>
      </c>
      <c r="H63" s="80">
        <v>8</v>
      </c>
      <c r="I63" s="191">
        <v>136</v>
      </c>
      <c r="J63" s="71">
        <v>17</v>
      </c>
      <c r="K63" s="71">
        <v>4</v>
      </c>
      <c r="L63" s="71">
        <f t="shared" si="2"/>
        <v>68</v>
      </c>
      <c r="M63" s="223" t="s">
        <v>1117</v>
      </c>
    </row>
    <row r="64" ht="26.25" spans="1:13">
      <c r="A64" s="80" t="s">
        <v>165</v>
      </c>
      <c r="B64" s="80">
        <v>21</v>
      </c>
      <c r="C64" s="80" t="s">
        <v>233</v>
      </c>
      <c r="D64" s="80" t="s">
        <v>1917</v>
      </c>
      <c r="E64" s="196" t="s">
        <v>171</v>
      </c>
      <c r="F64" s="80" t="s">
        <v>1194</v>
      </c>
      <c r="G64" s="80">
        <v>10</v>
      </c>
      <c r="H64" s="80">
        <v>8</v>
      </c>
      <c r="I64" s="191">
        <v>80</v>
      </c>
      <c r="J64" s="71">
        <v>10</v>
      </c>
      <c r="K64" s="71">
        <v>4</v>
      </c>
      <c r="L64" s="71">
        <f t="shared" si="2"/>
        <v>40</v>
      </c>
      <c r="M64" s="223" t="s">
        <v>1117</v>
      </c>
    </row>
    <row r="65" ht="26.25" spans="1:13">
      <c r="A65" s="80" t="s">
        <v>165</v>
      </c>
      <c r="B65" s="80">
        <v>22</v>
      </c>
      <c r="C65" s="80" t="s">
        <v>233</v>
      </c>
      <c r="D65" s="80" t="s">
        <v>1918</v>
      </c>
      <c r="E65" s="196" t="s">
        <v>162</v>
      </c>
      <c r="F65" s="80" t="s">
        <v>358</v>
      </c>
      <c r="G65" s="80">
        <v>9</v>
      </c>
      <c r="H65" s="80">
        <v>6</v>
      </c>
      <c r="I65" s="191">
        <v>54</v>
      </c>
      <c r="J65" s="71">
        <v>9</v>
      </c>
      <c r="K65" s="71">
        <v>4</v>
      </c>
      <c r="L65" s="71">
        <f t="shared" si="2"/>
        <v>36</v>
      </c>
      <c r="M65" s="223" t="s">
        <v>1092</v>
      </c>
    </row>
    <row r="66" ht="26.25" spans="1:13">
      <c r="A66" s="80" t="s">
        <v>165</v>
      </c>
      <c r="B66" s="80">
        <v>23</v>
      </c>
      <c r="C66" s="80" t="s">
        <v>233</v>
      </c>
      <c r="D66" s="80" t="s">
        <v>1919</v>
      </c>
      <c r="E66" s="196" t="s">
        <v>171</v>
      </c>
      <c r="F66" s="80" t="s">
        <v>235</v>
      </c>
      <c r="G66" s="80">
        <v>19</v>
      </c>
      <c r="H66" s="80">
        <v>8</v>
      </c>
      <c r="I66" s="191">
        <v>152</v>
      </c>
      <c r="J66" s="71">
        <v>19</v>
      </c>
      <c r="K66" s="71">
        <v>4</v>
      </c>
      <c r="L66" s="71">
        <f t="shared" si="2"/>
        <v>76</v>
      </c>
      <c r="M66" s="223" t="s">
        <v>1920</v>
      </c>
    </row>
    <row r="67" ht="26.25" spans="1:13">
      <c r="A67" s="80" t="s">
        <v>165</v>
      </c>
      <c r="B67" s="80">
        <v>24</v>
      </c>
      <c r="C67" s="80" t="s">
        <v>233</v>
      </c>
      <c r="D67" s="80" t="s">
        <v>1921</v>
      </c>
      <c r="E67" s="196" t="s">
        <v>171</v>
      </c>
      <c r="F67" s="80" t="s">
        <v>235</v>
      </c>
      <c r="G67" s="80">
        <v>20</v>
      </c>
      <c r="H67" s="80">
        <v>8</v>
      </c>
      <c r="I67" s="191">
        <v>160</v>
      </c>
      <c r="J67" s="71">
        <v>20</v>
      </c>
      <c r="K67" s="71">
        <v>6</v>
      </c>
      <c r="L67" s="71">
        <f t="shared" si="2"/>
        <v>120</v>
      </c>
      <c r="M67" s="223" t="s">
        <v>1092</v>
      </c>
    </row>
    <row r="68" ht="26.25" spans="1:13">
      <c r="A68" s="80" t="s">
        <v>165</v>
      </c>
      <c r="B68" s="80">
        <v>25</v>
      </c>
      <c r="C68" s="80" t="s">
        <v>522</v>
      </c>
      <c r="D68" s="80" t="s">
        <v>1922</v>
      </c>
      <c r="E68" s="196" t="s">
        <v>171</v>
      </c>
      <c r="F68" s="80" t="s">
        <v>1180</v>
      </c>
      <c r="G68" s="80">
        <v>20</v>
      </c>
      <c r="H68" s="80">
        <v>8</v>
      </c>
      <c r="I68" s="191">
        <v>160</v>
      </c>
      <c r="J68" s="71">
        <v>20</v>
      </c>
      <c r="K68" s="71">
        <v>2</v>
      </c>
      <c r="L68" s="71">
        <f t="shared" si="2"/>
        <v>40</v>
      </c>
      <c r="M68" s="223" t="s">
        <v>1923</v>
      </c>
    </row>
    <row r="69" ht="26.25" spans="1:13">
      <c r="A69" s="80" t="s">
        <v>165</v>
      </c>
      <c r="B69" s="80">
        <v>26</v>
      </c>
      <c r="C69" s="80" t="s">
        <v>522</v>
      </c>
      <c r="D69" s="80" t="s">
        <v>1924</v>
      </c>
      <c r="E69" s="196" t="s">
        <v>171</v>
      </c>
      <c r="F69" s="80" t="s">
        <v>341</v>
      </c>
      <c r="G69" s="80">
        <v>17</v>
      </c>
      <c r="H69" s="80">
        <v>8</v>
      </c>
      <c r="I69" s="191">
        <v>136</v>
      </c>
      <c r="J69" s="71">
        <v>17</v>
      </c>
      <c r="K69" s="71">
        <v>4</v>
      </c>
      <c r="L69" s="71">
        <f t="shared" si="2"/>
        <v>68</v>
      </c>
      <c r="M69" s="223" t="s">
        <v>1117</v>
      </c>
    </row>
    <row r="70" ht="26.25" spans="1:13">
      <c r="A70" s="80" t="s">
        <v>165</v>
      </c>
      <c r="B70" s="80">
        <v>27</v>
      </c>
      <c r="C70" s="80" t="s">
        <v>522</v>
      </c>
      <c r="D70" s="80" t="s">
        <v>1925</v>
      </c>
      <c r="E70" s="196" t="s">
        <v>171</v>
      </c>
      <c r="F70" s="80" t="s">
        <v>283</v>
      </c>
      <c r="G70" s="80">
        <v>24</v>
      </c>
      <c r="H70" s="80">
        <v>8</v>
      </c>
      <c r="I70" s="191">
        <v>192</v>
      </c>
      <c r="J70" s="71">
        <v>24</v>
      </c>
      <c r="K70" s="71">
        <v>4</v>
      </c>
      <c r="L70" s="71">
        <f t="shared" si="2"/>
        <v>96</v>
      </c>
      <c r="M70" s="223" t="s">
        <v>1117</v>
      </c>
    </row>
    <row r="71" ht="26.25" spans="1:13">
      <c r="A71" s="80" t="s">
        <v>165</v>
      </c>
      <c r="B71" s="80">
        <v>28</v>
      </c>
      <c r="C71" s="80" t="s">
        <v>522</v>
      </c>
      <c r="D71" s="80" t="s">
        <v>1926</v>
      </c>
      <c r="E71" s="196" t="s">
        <v>171</v>
      </c>
      <c r="F71" s="80" t="s">
        <v>1469</v>
      </c>
      <c r="G71" s="80">
        <v>21</v>
      </c>
      <c r="H71" s="80">
        <v>8</v>
      </c>
      <c r="I71" s="191">
        <v>168</v>
      </c>
      <c r="J71" s="71">
        <v>21</v>
      </c>
      <c r="K71" s="71">
        <v>4</v>
      </c>
      <c r="L71" s="71">
        <f t="shared" si="2"/>
        <v>84</v>
      </c>
      <c r="M71" s="223" t="s">
        <v>1117</v>
      </c>
    </row>
    <row r="72" ht="26.25" spans="1:13">
      <c r="A72" s="80" t="s">
        <v>165</v>
      </c>
      <c r="B72" s="80">
        <v>29</v>
      </c>
      <c r="C72" s="80" t="s">
        <v>522</v>
      </c>
      <c r="D72" s="80" t="s">
        <v>1927</v>
      </c>
      <c r="E72" s="196" t="s">
        <v>171</v>
      </c>
      <c r="F72" s="80" t="s">
        <v>239</v>
      </c>
      <c r="G72" s="80">
        <v>21</v>
      </c>
      <c r="H72" s="80">
        <v>8</v>
      </c>
      <c r="I72" s="191">
        <v>168</v>
      </c>
      <c r="J72" s="71">
        <v>21</v>
      </c>
      <c r="K72" s="71">
        <v>4</v>
      </c>
      <c r="L72" s="71">
        <f t="shared" si="2"/>
        <v>84</v>
      </c>
      <c r="M72" s="223" t="s">
        <v>1117</v>
      </c>
    </row>
    <row r="73" ht="26.25" spans="1:13">
      <c r="A73" s="80" t="s">
        <v>165</v>
      </c>
      <c r="B73" s="80">
        <v>30</v>
      </c>
      <c r="C73" s="80" t="s">
        <v>522</v>
      </c>
      <c r="D73" s="80" t="s">
        <v>1928</v>
      </c>
      <c r="E73" s="196" t="s">
        <v>171</v>
      </c>
      <c r="F73" s="80" t="s">
        <v>241</v>
      </c>
      <c r="G73" s="80">
        <v>24</v>
      </c>
      <c r="H73" s="80">
        <v>8</v>
      </c>
      <c r="I73" s="191">
        <v>192</v>
      </c>
      <c r="J73" s="71">
        <v>24</v>
      </c>
      <c r="K73" s="71">
        <v>4</v>
      </c>
      <c r="L73" s="71">
        <f t="shared" si="2"/>
        <v>96</v>
      </c>
      <c r="M73" s="223" t="s">
        <v>1117</v>
      </c>
    </row>
    <row r="74" ht="27" spans="1:13">
      <c r="A74" s="80" t="s">
        <v>165</v>
      </c>
      <c r="B74" s="80">
        <v>31</v>
      </c>
      <c r="C74" s="80" t="s">
        <v>522</v>
      </c>
      <c r="D74" s="80" t="s">
        <v>1929</v>
      </c>
      <c r="E74" s="196" t="s">
        <v>380</v>
      </c>
      <c r="F74" s="80" t="s">
        <v>265</v>
      </c>
      <c r="G74" s="80">
        <v>18</v>
      </c>
      <c r="H74" s="80">
        <v>8</v>
      </c>
      <c r="I74" s="191">
        <v>144</v>
      </c>
      <c r="J74" s="71">
        <v>18</v>
      </c>
      <c r="K74" s="71">
        <v>4</v>
      </c>
      <c r="L74" s="71">
        <f t="shared" si="2"/>
        <v>72</v>
      </c>
      <c r="M74" s="223" t="s">
        <v>1117</v>
      </c>
    </row>
    <row r="75" ht="26.25" spans="1:13">
      <c r="A75" s="80" t="s">
        <v>165</v>
      </c>
      <c r="B75" s="80">
        <v>32</v>
      </c>
      <c r="C75" s="80" t="s">
        <v>522</v>
      </c>
      <c r="D75" s="80" t="s">
        <v>1930</v>
      </c>
      <c r="E75" s="196" t="s">
        <v>171</v>
      </c>
      <c r="F75" s="80" t="s">
        <v>1931</v>
      </c>
      <c r="G75" s="80">
        <v>20</v>
      </c>
      <c r="H75" s="80">
        <v>8</v>
      </c>
      <c r="I75" s="191">
        <v>160</v>
      </c>
      <c r="J75" s="71">
        <v>20</v>
      </c>
      <c r="K75" s="71">
        <v>4</v>
      </c>
      <c r="L75" s="71">
        <f t="shared" si="2"/>
        <v>80</v>
      </c>
      <c r="M75" s="223" t="s">
        <v>1117</v>
      </c>
    </row>
    <row r="76" ht="26.25" spans="1:13">
      <c r="A76" s="80" t="s">
        <v>165</v>
      </c>
      <c r="B76" s="80">
        <v>33</v>
      </c>
      <c r="C76" s="80" t="s">
        <v>522</v>
      </c>
      <c r="D76" s="80" t="s">
        <v>1932</v>
      </c>
      <c r="E76" s="196" t="s">
        <v>171</v>
      </c>
      <c r="F76" s="80" t="s">
        <v>1933</v>
      </c>
      <c r="G76" s="80">
        <v>17</v>
      </c>
      <c r="H76" s="80">
        <v>8</v>
      </c>
      <c r="I76" s="191">
        <v>136</v>
      </c>
      <c r="J76" s="71">
        <v>17</v>
      </c>
      <c r="K76" s="71">
        <v>4</v>
      </c>
      <c r="L76" s="71">
        <f t="shared" si="2"/>
        <v>68</v>
      </c>
      <c r="M76" s="223" t="s">
        <v>1117</v>
      </c>
    </row>
    <row r="77" ht="26.25" spans="1:13">
      <c r="A77" s="80" t="s">
        <v>165</v>
      </c>
      <c r="B77" s="80">
        <v>34</v>
      </c>
      <c r="C77" s="80" t="s">
        <v>522</v>
      </c>
      <c r="D77" s="80" t="s">
        <v>1934</v>
      </c>
      <c r="E77" s="196" t="s">
        <v>171</v>
      </c>
      <c r="F77" s="80" t="s">
        <v>1933</v>
      </c>
      <c r="G77" s="80">
        <v>17</v>
      </c>
      <c r="H77" s="80">
        <v>8</v>
      </c>
      <c r="I77" s="191">
        <v>136</v>
      </c>
      <c r="J77" s="71">
        <v>17</v>
      </c>
      <c r="K77" s="71">
        <v>4</v>
      </c>
      <c r="L77" s="71">
        <f t="shared" si="2"/>
        <v>68</v>
      </c>
      <c r="M77" s="223" t="s">
        <v>1117</v>
      </c>
    </row>
    <row r="78" ht="26.25" spans="1:13">
      <c r="A78" s="80" t="s">
        <v>165</v>
      </c>
      <c r="B78" s="80">
        <v>35</v>
      </c>
      <c r="C78" s="80" t="s">
        <v>522</v>
      </c>
      <c r="D78" s="80" t="s">
        <v>1935</v>
      </c>
      <c r="E78" s="196" t="s">
        <v>171</v>
      </c>
      <c r="F78" s="80" t="s">
        <v>267</v>
      </c>
      <c r="G78" s="80">
        <v>20</v>
      </c>
      <c r="H78" s="80">
        <v>8</v>
      </c>
      <c r="I78" s="191">
        <v>160</v>
      </c>
      <c r="J78" s="71">
        <v>20</v>
      </c>
      <c r="K78" s="71">
        <v>4</v>
      </c>
      <c r="L78" s="71">
        <f t="shared" si="2"/>
        <v>80</v>
      </c>
      <c r="M78" s="223" t="s">
        <v>1117</v>
      </c>
    </row>
    <row r="79" ht="26.25" spans="1:13">
      <c r="A79" s="80" t="s">
        <v>165</v>
      </c>
      <c r="B79" s="80">
        <v>36</v>
      </c>
      <c r="C79" s="80" t="s">
        <v>522</v>
      </c>
      <c r="D79" s="80" t="s">
        <v>1936</v>
      </c>
      <c r="E79" s="196" t="s">
        <v>171</v>
      </c>
      <c r="F79" s="80" t="s">
        <v>1937</v>
      </c>
      <c r="G79" s="80">
        <v>24</v>
      </c>
      <c r="H79" s="80">
        <v>8</v>
      </c>
      <c r="I79" s="191">
        <v>192</v>
      </c>
      <c r="J79" s="71">
        <v>24</v>
      </c>
      <c r="K79" s="71">
        <v>4</v>
      </c>
      <c r="L79" s="71">
        <f t="shared" si="2"/>
        <v>96</v>
      </c>
      <c r="M79" s="223" t="s">
        <v>1117</v>
      </c>
    </row>
    <row r="80" ht="26.25" spans="1:13">
      <c r="A80" s="80" t="s">
        <v>165</v>
      </c>
      <c r="B80" s="80">
        <v>37</v>
      </c>
      <c r="C80" s="80" t="s">
        <v>522</v>
      </c>
      <c r="D80" s="80" t="s">
        <v>1938</v>
      </c>
      <c r="E80" s="196" t="s">
        <v>171</v>
      </c>
      <c r="F80" s="80" t="s">
        <v>1939</v>
      </c>
      <c r="G80" s="80">
        <v>22</v>
      </c>
      <c r="H80" s="80">
        <v>8</v>
      </c>
      <c r="I80" s="191">
        <v>176</v>
      </c>
      <c r="J80" s="71">
        <v>22</v>
      </c>
      <c r="K80" s="71">
        <v>4</v>
      </c>
      <c r="L80" s="71">
        <f t="shared" si="2"/>
        <v>88</v>
      </c>
      <c r="M80" s="223" t="s">
        <v>1117</v>
      </c>
    </row>
    <row r="81" ht="26.25" spans="1:13">
      <c r="A81" s="80" t="s">
        <v>165</v>
      </c>
      <c r="B81" s="80">
        <v>38</v>
      </c>
      <c r="C81" s="80" t="s">
        <v>522</v>
      </c>
      <c r="D81" s="80" t="s">
        <v>1940</v>
      </c>
      <c r="E81" s="196" t="s">
        <v>171</v>
      </c>
      <c r="F81" s="80" t="s">
        <v>289</v>
      </c>
      <c r="G81" s="80">
        <v>16</v>
      </c>
      <c r="H81" s="80">
        <v>8</v>
      </c>
      <c r="I81" s="191">
        <v>128</v>
      </c>
      <c r="J81" s="71">
        <v>16</v>
      </c>
      <c r="K81" s="71">
        <v>4</v>
      </c>
      <c r="L81" s="71">
        <f t="shared" si="2"/>
        <v>64</v>
      </c>
      <c r="M81" s="223" t="s">
        <v>1117</v>
      </c>
    </row>
    <row r="82" ht="26.25" spans="1:13">
      <c r="A82" s="80" t="s">
        <v>165</v>
      </c>
      <c r="B82" s="80">
        <v>39</v>
      </c>
      <c r="C82" s="80" t="s">
        <v>522</v>
      </c>
      <c r="D82" s="80" t="s">
        <v>1941</v>
      </c>
      <c r="E82" s="196" t="s">
        <v>171</v>
      </c>
      <c r="F82" s="80" t="s">
        <v>289</v>
      </c>
      <c r="G82" s="80">
        <v>20</v>
      </c>
      <c r="H82" s="80">
        <v>8</v>
      </c>
      <c r="I82" s="191">
        <v>160</v>
      </c>
      <c r="J82" s="71">
        <v>20</v>
      </c>
      <c r="K82" s="71">
        <v>4</v>
      </c>
      <c r="L82" s="71">
        <f t="shared" si="2"/>
        <v>80</v>
      </c>
      <c r="M82" s="223" t="s">
        <v>1117</v>
      </c>
    </row>
    <row r="83" ht="26.25" spans="1:13">
      <c r="A83" s="80" t="s">
        <v>165</v>
      </c>
      <c r="B83" s="80">
        <v>40</v>
      </c>
      <c r="C83" s="80" t="s">
        <v>522</v>
      </c>
      <c r="D83" s="80" t="s">
        <v>1942</v>
      </c>
      <c r="E83" s="196" t="s">
        <v>171</v>
      </c>
      <c r="F83" s="80" t="s">
        <v>1194</v>
      </c>
      <c r="G83" s="80">
        <v>18</v>
      </c>
      <c r="H83" s="80">
        <v>8</v>
      </c>
      <c r="I83" s="191">
        <v>144</v>
      </c>
      <c r="J83" s="71">
        <v>18</v>
      </c>
      <c r="K83" s="71">
        <v>4</v>
      </c>
      <c r="L83" s="71">
        <f t="shared" si="2"/>
        <v>72</v>
      </c>
      <c r="M83" s="223" t="s">
        <v>1117</v>
      </c>
    </row>
    <row r="84" ht="26.25" spans="1:13">
      <c r="A84" s="80" t="s">
        <v>165</v>
      </c>
      <c r="B84" s="80">
        <v>41</v>
      </c>
      <c r="C84" s="80" t="s">
        <v>166</v>
      </c>
      <c r="D84" s="80" t="s">
        <v>1943</v>
      </c>
      <c r="E84" s="196" t="s">
        <v>171</v>
      </c>
      <c r="F84" s="80" t="s">
        <v>486</v>
      </c>
      <c r="G84" s="80">
        <v>31</v>
      </c>
      <c r="H84" s="80">
        <v>6</v>
      </c>
      <c r="I84" s="191">
        <v>186</v>
      </c>
      <c r="J84" s="52">
        <v>31</v>
      </c>
      <c r="K84" s="52">
        <v>4</v>
      </c>
      <c r="L84" s="52">
        <f t="shared" si="2"/>
        <v>124</v>
      </c>
      <c r="M84" s="223" t="s">
        <v>1092</v>
      </c>
    </row>
    <row r="85" ht="26.25" spans="1:13">
      <c r="A85" s="80" t="s">
        <v>165</v>
      </c>
      <c r="B85" s="80">
        <v>42</v>
      </c>
      <c r="C85" s="80" t="s">
        <v>166</v>
      </c>
      <c r="D85" s="80" t="s">
        <v>1944</v>
      </c>
      <c r="E85" s="196" t="s">
        <v>171</v>
      </c>
      <c r="F85" s="80" t="s">
        <v>1165</v>
      </c>
      <c r="G85" s="80">
        <v>14</v>
      </c>
      <c r="H85" s="80">
        <v>6</v>
      </c>
      <c r="I85" s="191">
        <v>84</v>
      </c>
      <c r="J85" s="52">
        <v>14</v>
      </c>
      <c r="K85" s="52">
        <v>4</v>
      </c>
      <c r="L85" s="52">
        <f t="shared" si="2"/>
        <v>56</v>
      </c>
      <c r="M85" s="223" t="s">
        <v>1092</v>
      </c>
    </row>
    <row r="86" ht="27" spans="1:13">
      <c r="A86" s="80" t="s">
        <v>165</v>
      </c>
      <c r="B86" s="80">
        <v>43</v>
      </c>
      <c r="C86" s="80" t="s">
        <v>166</v>
      </c>
      <c r="D86" s="80" t="s">
        <v>1945</v>
      </c>
      <c r="E86" s="196" t="s">
        <v>380</v>
      </c>
      <c r="F86" s="80" t="s">
        <v>1946</v>
      </c>
      <c r="G86" s="80">
        <v>20</v>
      </c>
      <c r="H86" s="80">
        <v>9</v>
      </c>
      <c r="I86" s="191">
        <v>180</v>
      </c>
      <c r="J86" s="52">
        <v>20</v>
      </c>
      <c r="K86" s="52">
        <v>4</v>
      </c>
      <c r="L86" s="52">
        <f t="shared" si="2"/>
        <v>80</v>
      </c>
      <c r="M86" s="223" t="s">
        <v>1148</v>
      </c>
    </row>
    <row r="87" ht="26.25" spans="1:13">
      <c r="A87" s="80" t="s">
        <v>165</v>
      </c>
      <c r="B87" s="80">
        <v>44</v>
      </c>
      <c r="C87" s="80" t="s">
        <v>166</v>
      </c>
      <c r="D87" s="80" t="s">
        <v>1947</v>
      </c>
      <c r="E87" s="196" t="s">
        <v>171</v>
      </c>
      <c r="F87" s="80" t="s">
        <v>1948</v>
      </c>
      <c r="G87" s="80">
        <v>22</v>
      </c>
      <c r="H87" s="80">
        <v>10</v>
      </c>
      <c r="I87" s="191">
        <v>220</v>
      </c>
      <c r="J87" s="52">
        <v>22</v>
      </c>
      <c r="K87" s="52">
        <v>4</v>
      </c>
      <c r="L87" s="52">
        <f t="shared" si="2"/>
        <v>88</v>
      </c>
      <c r="M87" s="223" t="s">
        <v>1108</v>
      </c>
    </row>
    <row r="88" ht="26.25" spans="1:13">
      <c r="A88" s="80" t="s">
        <v>165</v>
      </c>
      <c r="B88" s="80">
        <v>45</v>
      </c>
      <c r="C88" s="80" t="s">
        <v>166</v>
      </c>
      <c r="D88" s="80" t="s">
        <v>1949</v>
      </c>
      <c r="E88" s="196" t="s">
        <v>171</v>
      </c>
      <c r="F88" s="80" t="s">
        <v>1950</v>
      </c>
      <c r="G88" s="80">
        <v>31</v>
      </c>
      <c r="H88" s="80">
        <v>7</v>
      </c>
      <c r="I88" s="191">
        <v>217</v>
      </c>
      <c r="J88" s="52">
        <v>31</v>
      </c>
      <c r="K88" s="52">
        <v>4</v>
      </c>
      <c r="L88" s="52">
        <f t="shared" si="2"/>
        <v>124</v>
      </c>
      <c r="M88" s="223" t="s">
        <v>1104</v>
      </c>
    </row>
    <row r="89" ht="27" spans="1:13">
      <c r="A89" s="80" t="s">
        <v>165</v>
      </c>
      <c r="B89" s="80">
        <v>46</v>
      </c>
      <c r="C89" s="80" t="s">
        <v>166</v>
      </c>
      <c r="D89" s="80" t="s">
        <v>1951</v>
      </c>
      <c r="E89" s="196" t="s">
        <v>380</v>
      </c>
      <c r="F89" s="80" t="s">
        <v>1952</v>
      </c>
      <c r="G89" s="80">
        <v>22</v>
      </c>
      <c r="H89" s="80">
        <v>10</v>
      </c>
      <c r="I89" s="191">
        <v>220</v>
      </c>
      <c r="J89" s="52">
        <v>22</v>
      </c>
      <c r="K89" s="52">
        <v>5</v>
      </c>
      <c r="L89" s="52">
        <f t="shared" si="2"/>
        <v>110</v>
      </c>
      <c r="M89" s="223" t="s">
        <v>1148</v>
      </c>
    </row>
    <row r="90" ht="26.25" spans="1:13">
      <c r="A90" s="80" t="s">
        <v>165</v>
      </c>
      <c r="B90" s="80">
        <v>47</v>
      </c>
      <c r="C90" s="80" t="s">
        <v>290</v>
      </c>
      <c r="D90" s="80" t="s">
        <v>1953</v>
      </c>
      <c r="E90" s="196" t="s">
        <v>171</v>
      </c>
      <c r="F90" s="80" t="s">
        <v>416</v>
      </c>
      <c r="G90" s="80">
        <v>16</v>
      </c>
      <c r="H90" s="80">
        <v>7</v>
      </c>
      <c r="I90" s="191">
        <v>112</v>
      </c>
      <c r="J90" s="52">
        <v>16</v>
      </c>
      <c r="K90" s="52">
        <v>4</v>
      </c>
      <c r="L90" s="52">
        <f t="shared" si="2"/>
        <v>64</v>
      </c>
      <c r="M90" s="223" t="s">
        <v>1104</v>
      </c>
    </row>
    <row r="91" spans="1:13">
      <c r="A91" s="80" t="s">
        <v>165</v>
      </c>
      <c r="B91" s="80">
        <v>48</v>
      </c>
      <c r="C91" s="80" t="s">
        <v>290</v>
      </c>
      <c r="D91" s="80" t="s">
        <v>1954</v>
      </c>
      <c r="E91" s="196" t="s">
        <v>364</v>
      </c>
      <c r="F91" s="80" t="s">
        <v>476</v>
      </c>
      <c r="G91" s="80">
        <v>13</v>
      </c>
      <c r="H91" s="80">
        <v>6</v>
      </c>
      <c r="I91" s="191">
        <v>78</v>
      </c>
      <c r="J91" s="52">
        <v>13</v>
      </c>
      <c r="K91" s="52">
        <v>4</v>
      </c>
      <c r="L91" s="52">
        <f t="shared" si="2"/>
        <v>52</v>
      </c>
      <c r="M91" s="223" t="s">
        <v>1092</v>
      </c>
    </row>
    <row r="92" ht="26.25" spans="1:13">
      <c r="A92" s="80" t="s">
        <v>165</v>
      </c>
      <c r="B92" s="80">
        <v>49</v>
      </c>
      <c r="C92" s="80" t="s">
        <v>522</v>
      </c>
      <c r="D92" s="80" t="s">
        <v>1955</v>
      </c>
      <c r="E92" s="196" t="s">
        <v>171</v>
      </c>
      <c r="F92" s="80" t="s">
        <v>1956</v>
      </c>
      <c r="G92" s="80">
        <v>21</v>
      </c>
      <c r="H92" s="80">
        <v>8</v>
      </c>
      <c r="I92" s="191">
        <v>168</v>
      </c>
      <c r="J92" s="52">
        <v>21</v>
      </c>
      <c r="K92" s="52">
        <v>4</v>
      </c>
      <c r="L92" s="52">
        <f t="shared" si="2"/>
        <v>84</v>
      </c>
      <c r="M92" s="223" t="s">
        <v>1117</v>
      </c>
    </row>
    <row r="93" ht="26.25" spans="1:13">
      <c r="A93" s="80" t="s">
        <v>165</v>
      </c>
      <c r="B93" s="80">
        <v>50</v>
      </c>
      <c r="C93" s="80" t="s">
        <v>522</v>
      </c>
      <c r="D93" s="80" t="s">
        <v>1957</v>
      </c>
      <c r="E93" s="196" t="s">
        <v>171</v>
      </c>
      <c r="F93" s="80" t="s">
        <v>452</v>
      </c>
      <c r="G93" s="80">
        <v>23</v>
      </c>
      <c r="H93" s="80">
        <v>8</v>
      </c>
      <c r="I93" s="191">
        <v>184</v>
      </c>
      <c r="J93" s="52">
        <v>23</v>
      </c>
      <c r="K93" s="52">
        <v>4</v>
      </c>
      <c r="L93" s="52">
        <f t="shared" si="2"/>
        <v>92</v>
      </c>
      <c r="M93" s="223" t="s">
        <v>1117</v>
      </c>
    </row>
    <row r="94" ht="26.25" spans="1:13">
      <c r="A94" s="80" t="s">
        <v>165</v>
      </c>
      <c r="B94" s="80">
        <v>51</v>
      </c>
      <c r="C94" s="80" t="s">
        <v>522</v>
      </c>
      <c r="D94" s="80" t="s">
        <v>1958</v>
      </c>
      <c r="E94" s="196" t="s">
        <v>171</v>
      </c>
      <c r="F94" s="80" t="s">
        <v>452</v>
      </c>
      <c r="G94" s="80">
        <v>18</v>
      </c>
      <c r="H94" s="80">
        <v>8</v>
      </c>
      <c r="I94" s="191">
        <v>144</v>
      </c>
      <c r="J94" s="52">
        <v>18</v>
      </c>
      <c r="K94" s="52">
        <v>4</v>
      </c>
      <c r="L94" s="52">
        <f t="shared" si="2"/>
        <v>72</v>
      </c>
      <c r="M94" s="223" t="s">
        <v>1117</v>
      </c>
    </row>
    <row r="95" ht="27" spans="1:13">
      <c r="A95" s="80" t="s">
        <v>165</v>
      </c>
      <c r="B95" s="80">
        <v>52</v>
      </c>
      <c r="C95" s="80" t="s">
        <v>522</v>
      </c>
      <c r="D95" s="80" t="s">
        <v>1959</v>
      </c>
      <c r="E95" s="196" t="s">
        <v>380</v>
      </c>
      <c r="F95" s="80" t="s">
        <v>1091</v>
      </c>
      <c r="G95" s="80">
        <v>30</v>
      </c>
      <c r="H95" s="80">
        <v>8</v>
      </c>
      <c r="I95" s="191">
        <v>240</v>
      </c>
      <c r="J95" s="52">
        <v>30</v>
      </c>
      <c r="K95" s="52">
        <v>4</v>
      </c>
      <c r="L95" s="52">
        <f t="shared" si="2"/>
        <v>120</v>
      </c>
      <c r="M95" s="223" t="s">
        <v>1117</v>
      </c>
    </row>
    <row r="96" ht="26.25" spans="1:13">
      <c r="A96" s="80" t="s">
        <v>165</v>
      </c>
      <c r="B96" s="80">
        <v>53</v>
      </c>
      <c r="C96" s="80" t="s">
        <v>522</v>
      </c>
      <c r="D96" s="80" t="s">
        <v>1960</v>
      </c>
      <c r="E96" s="196" t="s">
        <v>171</v>
      </c>
      <c r="F96" s="80" t="s">
        <v>1280</v>
      </c>
      <c r="G96" s="80">
        <v>19</v>
      </c>
      <c r="H96" s="80">
        <v>8</v>
      </c>
      <c r="I96" s="191">
        <v>152</v>
      </c>
      <c r="J96" s="52">
        <v>19</v>
      </c>
      <c r="K96" s="52">
        <v>4</v>
      </c>
      <c r="L96" s="52">
        <f t="shared" si="2"/>
        <v>76</v>
      </c>
      <c r="M96" s="223" t="s">
        <v>1117</v>
      </c>
    </row>
    <row r="97" ht="26.25" spans="1:13">
      <c r="A97" s="80" t="s">
        <v>165</v>
      </c>
      <c r="B97" s="80">
        <v>54</v>
      </c>
      <c r="C97" s="80" t="s">
        <v>522</v>
      </c>
      <c r="D97" s="80" t="s">
        <v>1961</v>
      </c>
      <c r="E97" s="196" t="s">
        <v>171</v>
      </c>
      <c r="F97" s="80" t="s">
        <v>1489</v>
      </c>
      <c r="G97" s="80">
        <v>20</v>
      </c>
      <c r="H97" s="80">
        <v>8</v>
      </c>
      <c r="I97" s="191">
        <v>160</v>
      </c>
      <c r="J97" s="52">
        <v>20</v>
      </c>
      <c r="K97" s="52">
        <v>4</v>
      </c>
      <c r="L97" s="52">
        <f t="shared" si="2"/>
        <v>80</v>
      </c>
      <c r="M97" s="223" t="s">
        <v>1117</v>
      </c>
    </row>
    <row r="98" ht="26.25" spans="1:13">
      <c r="A98" s="80" t="s">
        <v>165</v>
      </c>
      <c r="B98" s="80">
        <v>55</v>
      </c>
      <c r="C98" s="80" t="s">
        <v>522</v>
      </c>
      <c r="D98" s="80" t="s">
        <v>1962</v>
      </c>
      <c r="E98" s="196" t="s">
        <v>171</v>
      </c>
      <c r="F98" s="80" t="s">
        <v>390</v>
      </c>
      <c r="G98" s="80">
        <v>20</v>
      </c>
      <c r="H98" s="80">
        <v>8</v>
      </c>
      <c r="I98" s="191">
        <v>160</v>
      </c>
      <c r="J98" s="52">
        <v>20</v>
      </c>
      <c r="K98" s="52">
        <v>4</v>
      </c>
      <c r="L98" s="52">
        <f t="shared" si="2"/>
        <v>80</v>
      </c>
      <c r="M98" s="223" t="s">
        <v>1117</v>
      </c>
    </row>
    <row r="99" ht="26.25" spans="1:13">
      <c r="A99" s="80" t="s">
        <v>165</v>
      </c>
      <c r="B99" s="80">
        <v>56</v>
      </c>
      <c r="C99" s="80" t="s">
        <v>522</v>
      </c>
      <c r="D99" s="80" t="s">
        <v>1963</v>
      </c>
      <c r="E99" s="196" t="s">
        <v>171</v>
      </c>
      <c r="F99" s="80" t="s">
        <v>1491</v>
      </c>
      <c r="G99" s="80">
        <v>26</v>
      </c>
      <c r="H99" s="80">
        <v>8</v>
      </c>
      <c r="I99" s="191">
        <v>208</v>
      </c>
      <c r="J99" s="52">
        <v>26</v>
      </c>
      <c r="K99" s="52">
        <v>4</v>
      </c>
      <c r="L99" s="52">
        <f t="shared" si="2"/>
        <v>104</v>
      </c>
      <c r="M99" s="223" t="s">
        <v>1117</v>
      </c>
    </row>
    <row r="100" spans="1:13">
      <c r="A100" s="80" t="s">
        <v>165</v>
      </c>
      <c r="B100" s="80">
        <v>57</v>
      </c>
      <c r="C100" s="80" t="s">
        <v>522</v>
      </c>
      <c r="D100" s="80" t="s">
        <v>1964</v>
      </c>
      <c r="E100" s="196" t="s">
        <v>142</v>
      </c>
      <c r="F100" s="80" t="s">
        <v>1965</v>
      </c>
      <c r="G100" s="80">
        <v>11</v>
      </c>
      <c r="H100" s="80">
        <v>5</v>
      </c>
      <c r="I100" s="191">
        <v>55</v>
      </c>
      <c r="J100" s="52">
        <v>11</v>
      </c>
      <c r="K100" s="52">
        <v>4</v>
      </c>
      <c r="L100" s="52">
        <f t="shared" si="2"/>
        <v>44</v>
      </c>
      <c r="M100" s="223" t="s">
        <v>1089</v>
      </c>
    </row>
    <row r="101" ht="26.25" spans="1:13">
      <c r="A101" s="80" t="s">
        <v>165</v>
      </c>
      <c r="B101" s="80">
        <v>58</v>
      </c>
      <c r="C101" s="80" t="s">
        <v>522</v>
      </c>
      <c r="D101" s="80" t="s">
        <v>1966</v>
      </c>
      <c r="E101" s="196" t="s">
        <v>171</v>
      </c>
      <c r="F101" s="80" t="s">
        <v>386</v>
      </c>
      <c r="G101" s="80">
        <v>23</v>
      </c>
      <c r="H101" s="80">
        <v>8</v>
      </c>
      <c r="I101" s="191">
        <v>184</v>
      </c>
      <c r="J101" s="52">
        <v>23</v>
      </c>
      <c r="K101" s="52">
        <v>4</v>
      </c>
      <c r="L101" s="52">
        <f t="shared" si="2"/>
        <v>92</v>
      </c>
      <c r="M101" s="223" t="s">
        <v>1117</v>
      </c>
    </row>
    <row r="102" ht="26.25" spans="1:13">
      <c r="A102" s="80" t="s">
        <v>165</v>
      </c>
      <c r="B102" s="80">
        <v>59</v>
      </c>
      <c r="C102" s="80" t="s">
        <v>522</v>
      </c>
      <c r="D102" s="80" t="s">
        <v>1967</v>
      </c>
      <c r="E102" s="196" t="s">
        <v>171</v>
      </c>
      <c r="F102" s="80" t="s">
        <v>501</v>
      </c>
      <c r="G102" s="80">
        <v>20</v>
      </c>
      <c r="H102" s="80">
        <v>8</v>
      </c>
      <c r="I102" s="191">
        <v>160</v>
      </c>
      <c r="J102" s="52">
        <v>20</v>
      </c>
      <c r="K102" s="52">
        <v>4</v>
      </c>
      <c r="L102" s="52">
        <f t="shared" si="2"/>
        <v>80</v>
      </c>
      <c r="M102" s="223" t="s">
        <v>1117</v>
      </c>
    </row>
    <row r="103" spans="1:13">
      <c r="A103" s="80" t="s">
        <v>165</v>
      </c>
      <c r="B103" s="80">
        <v>60</v>
      </c>
      <c r="C103" s="80" t="s">
        <v>522</v>
      </c>
      <c r="D103" s="80" t="s">
        <v>1968</v>
      </c>
      <c r="E103" s="196" t="s">
        <v>142</v>
      </c>
      <c r="F103" s="80" t="s">
        <v>1969</v>
      </c>
      <c r="G103" s="80">
        <v>4</v>
      </c>
      <c r="H103" s="80">
        <v>6</v>
      </c>
      <c r="I103" s="191">
        <v>24</v>
      </c>
      <c r="J103" s="52">
        <v>4</v>
      </c>
      <c r="K103" s="52">
        <v>4</v>
      </c>
      <c r="L103" s="52">
        <f t="shared" si="2"/>
        <v>16</v>
      </c>
      <c r="M103" s="223" t="s">
        <v>1092</v>
      </c>
    </row>
    <row r="104" ht="26.25" spans="1:13">
      <c r="A104" s="80" t="s">
        <v>165</v>
      </c>
      <c r="B104" s="80">
        <v>61</v>
      </c>
      <c r="C104" s="80" t="s">
        <v>522</v>
      </c>
      <c r="D104" s="80" t="s">
        <v>1970</v>
      </c>
      <c r="E104" s="196" t="s">
        <v>171</v>
      </c>
      <c r="F104" s="80" t="s">
        <v>374</v>
      </c>
      <c r="G104" s="80">
        <v>20</v>
      </c>
      <c r="H104" s="80">
        <v>8</v>
      </c>
      <c r="I104" s="191">
        <v>160</v>
      </c>
      <c r="J104" s="52">
        <v>20</v>
      </c>
      <c r="K104" s="52">
        <v>4</v>
      </c>
      <c r="L104" s="52">
        <f t="shared" si="2"/>
        <v>80</v>
      </c>
      <c r="M104" s="223" t="s">
        <v>1117</v>
      </c>
    </row>
    <row r="105" ht="26.25" spans="1:13">
      <c r="A105" s="80" t="s">
        <v>165</v>
      </c>
      <c r="B105" s="80">
        <v>62</v>
      </c>
      <c r="C105" s="80" t="s">
        <v>522</v>
      </c>
      <c r="D105" s="80" t="s">
        <v>1971</v>
      </c>
      <c r="E105" s="196" t="s">
        <v>171</v>
      </c>
      <c r="F105" s="80" t="s">
        <v>374</v>
      </c>
      <c r="G105" s="80">
        <v>34</v>
      </c>
      <c r="H105" s="80">
        <v>8</v>
      </c>
      <c r="I105" s="191">
        <v>272</v>
      </c>
      <c r="J105" s="52">
        <v>34</v>
      </c>
      <c r="K105" s="52">
        <v>4</v>
      </c>
      <c r="L105" s="52">
        <f t="shared" si="2"/>
        <v>136</v>
      </c>
      <c r="M105" s="223" t="s">
        <v>1117</v>
      </c>
    </row>
    <row r="106" ht="26.25" spans="1:13">
      <c r="A106" s="80" t="s">
        <v>165</v>
      </c>
      <c r="B106" s="80">
        <v>63</v>
      </c>
      <c r="C106" s="80" t="s">
        <v>522</v>
      </c>
      <c r="D106" s="80" t="s">
        <v>1972</v>
      </c>
      <c r="E106" s="196" t="s">
        <v>171</v>
      </c>
      <c r="F106" s="80" t="s">
        <v>1973</v>
      </c>
      <c r="G106" s="80">
        <v>25</v>
      </c>
      <c r="H106" s="80">
        <v>8</v>
      </c>
      <c r="I106" s="191">
        <v>200</v>
      </c>
      <c r="J106" s="52">
        <v>25</v>
      </c>
      <c r="K106" s="52">
        <v>3</v>
      </c>
      <c r="L106" s="52">
        <f t="shared" si="2"/>
        <v>75</v>
      </c>
      <c r="M106" s="223" t="s">
        <v>1974</v>
      </c>
    </row>
    <row r="107" ht="27" spans="1:13">
      <c r="A107" s="80" t="s">
        <v>165</v>
      </c>
      <c r="B107" s="80">
        <v>64</v>
      </c>
      <c r="C107" s="80" t="s">
        <v>522</v>
      </c>
      <c r="D107" s="80" t="s">
        <v>1975</v>
      </c>
      <c r="E107" s="196" t="s">
        <v>380</v>
      </c>
      <c r="F107" s="80" t="s">
        <v>1976</v>
      </c>
      <c r="G107" s="80">
        <v>19</v>
      </c>
      <c r="H107" s="80">
        <v>8</v>
      </c>
      <c r="I107" s="191">
        <v>152</v>
      </c>
      <c r="J107" s="52">
        <v>19</v>
      </c>
      <c r="K107" s="52">
        <v>4</v>
      </c>
      <c r="L107" s="52">
        <f t="shared" si="2"/>
        <v>76</v>
      </c>
      <c r="M107" s="223" t="s">
        <v>1117</v>
      </c>
    </row>
    <row r="108" ht="26.25" spans="1:13">
      <c r="A108" s="80" t="s">
        <v>165</v>
      </c>
      <c r="B108" s="80">
        <v>65</v>
      </c>
      <c r="C108" s="80" t="s">
        <v>522</v>
      </c>
      <c r="D108" s="80" t="s">
        <v>1977</v>
      </c>
      <c r="E108" s="196" t="s">
        <v>171</v>
      </c>
      <c r="F108" s="80" t="s">
        <v>462</v>
      </c>
      <c r="G108" s="80">
        <v>20</v>
      </c>
      <c r="H108" s="80">
        <v>8</v>
      </c>
      <c r="I108" s="191">
        <v>160</v>
      </c>
      <c r="J108" s="52">
        <v>20</v>
      </c>
      <c r="K108" s="52">
        <v>4</v>
      </c>
      <c r="L108" s="52">
        <f t="shared" si="2"/>
        <v>80</v>
      </c>
      <c r="M108" s="223" t="s">
        <v>1117</v>
      </c>
    </row>
    <row r="109" ht="26.25" spans="1:13">
      <c r="A109" s="80" t="s">
        <v>165</v>
      </c>
      <c r="B109" s="80">
        <v>66</v>
      </c>
      <c r="C109" s="80" t="s">
        <v>522</v>
      </c>
      <c r="D109" s="80" t="s">
        <v>1978</v>
      </c>
      <c r="E109" s="196" t="s">
        <v>171</v>
      </c>
      <c r="F109" s="80" t="s">
        <v>462</v>
      </c>
      <c r="G109" s="80">
        <v>18</v>
      </c>
      <c r="H109" s="80">
        <v>8</v>
      </c>
      <c r="I109" s="191">
        <v>144</v>
      </c>
      <c r="J109" s="52">
        <v>18</v>
      </c>
      <c r="K109" s="52">
        <v>4</v>
      </c>
      <c r="L109" s="52">
        <f t="shared" ref="L109:L172" si="3">J109*K109</f>
        <v>72</v>
      </c>
      <c r="M109" s="223" t="s">
        <v>1117</v>
      </c>
    </row>
    <row r="110" ht="26.25" spans="1:13">
      <c r="A110" s="80" t="s">
        <v>165</v>
      </c>
      <c r="B110" s="80">
        <v>67</v>
      </c>
      <c r="C110" s="80" t="s">
        <v>522</v>
      </c>
      <c r="D110" s="80" t="s">
        <v>1979</v>
      </c>
      <c r="E110" s="196" t="s">
        <v>1636</v>
      </c>
      <c r="F110" s="80" t="s">
        <v>1980</v>
      </c>
      <c r="G110" s="80">
        <v>26</v>
      </c>
      <c r="H110" s="80">
        <v>12</v>
      </c>
      <c r="I110" s="191">
        <v>312</v>
      </c>
      <c r="J110" s="52">
        <v>26</v>
      </c>
      <c r="K110" s="52">
        <v>4</v>
      </c>
      <c r="L110" s="52">
        <f t="shared" si="3"/>
        <v>104</v>
      </c>
      <c r="M110" s="223" t="s">
        <v>1246</v>
      </c>
    </row>
    <row r="111" ht="26.25" spans="1:13">
      <c r="A111" s="80" t="s">
        <v>165</v>
      </c>
      <c r="B111" s="80">
        <v>68</v>
      </c>
      <c r="C111" s="80" t="s">
        <v>522</v>
      </c>
      <c r="D111" s="80" t="s">
        <v>1981</v>
      </c>
      <c r="E111" s="196" t="s">
        <v>1636</v>
      </c>
      <c r="F111" s="80" t="s">
        <v>1980</v>
      </c>
      <c r="G111" s="80">
        <v>26</v>
      </c>
      <c r="H111" s="80">
        <v>12</v>
      </c>
      <c r="I111" s="191">
        <v>312</v>
      </c>
      <c r="J111" s="52">
        <v>26</v>
      </c>
      <c r="K111" s="52">
        <v>4</v>
      </c>
      <c r="L111" s="52">
        <f t="shared" si="3"/>
        <v>104</v>
      </c>
      <c r="M111" s="223" t="s">
        <v>1246</v>
      </c>
    </row>
    <row r="112" ht="26.25" spans="1:13">
      <c r="A112" s="80" t="s">
        <v>165</v>
      </c>
      <c r="B112" s="80">
        <v>69</v>
      </c>
      <c r="C112" s="80" t="s">
        <v>522</v>
      </c>
      <c r="D112" s="80" t="s">
        <v>1982</v>
      </c>
      <c r="E112" s="196" t="s">
        <v>171</v>
      </c>
      <c r="F112" s="80" t="s">
        <v>1216</v>
      </c>
      <c r="G112" s="80">
        <v>18</v>
      </c>
      <c r="H112" s="80">
        <v>8</v>
      </c>
      <c r="I112" s="191">
        <v>144</v>
      </c>
      <c r="J112" s="52">
        <v>18</v>
      </c>
      <c r="K112" s="52">
        <v>4</v>
      </c>
      <c r="L112" s="52">
        <f t="shared" si="3"/>
        <v>72</v>
      </c>
      <c r="M112" s="223" t="s">
        <v>1117</v>
      </c>
    </row>
    <row r="113" ht="27" spans="1:13">
      <c r="A113" s="80" t="s">
        <v>165</v>
      </c>
      <c r="B113" s="80">
        <v>70</v>
      </c>
      <c r="C113" s="80" t="s">
        <v>522</v>
      </c>
      <c r="D113" s="80" t="s">
        <v>1983</v>
      </c>
      <c r="E113" s="196" t="s">
        <v>380</v>
      </c>
      <c r="F113" s="80" t="s">
        <v>1216</v>
      </c>
      <c r="G113" s="80">
        <v>19</v>
      </c>
      <c r="H113" s="80">
        <v>8</v>
      </c>
      <c r="I113" s="191">
        <v>152</v>
      </c>
      <c r="J113" s="52">
        <v>19</v>
      </c>
      <c r="K113" s="52">
        <v>4</v>
      </c>
      <c r="L113" s="52">
        <f t="shared" si="3"/>
        <v>76</v>
      </c>
      <c r="M113" s="223" t="s">
        <v>1117</v>
      </c>
    </row>
    <row r="114" ht="27" spans="1:13">
      <c r="A114" s="80" t="s">
        <v>165</v>
      </c>
      <c r="B114" s="80">
        <v>71</v>
      </c>
      <c r="C114" s="80" t="s">
        <v>522</v>
      </c>
      <c r="D114" s="80" t="s">
        <v>1984</v>
      </c>
      <c r="E114" s="196" t="s">
        <v>380</v>
      </c>
      <c r="F114" s="80" t="s">
        <v>1216</v>
      </c>
      <c r="G114" s="80">
        <v>28</v>
      </c>
      <c r="H114" s="80">
        <v>8</v>
      </c>
      <c r="I114" s="191">
        <v>224</v>
      </c>
      <c r="J114" s="52">
        <v>28</v>
      </c>
      <c r="K114" s="52">
        <v>4</v>
      </c>
      <c r="L114" s="52">
        <f t="shared" si="3"/>
        <v>112</v>
      </c>
      <c r="M114" s="223" t="s">
        <v>1117</v>
      </c>
    </row>
    <row r="115" ht="27" spans="1:13">
      <c r="A115" s="80" t="s">
        <v>165</v>
      </c>
      <c r="B115" s="80">
        <v>72</v>
      </c>
      <c r="C115" s="80" t="s">
        <v>522</v>
      </c>
      <c r="D115" s="80" t="s">
        <v>1985</v>
      </c>
      <c r="E115" s="196" t="s">
        <v>380</v>
      </c>
      <c r="F115" s="80" t="s">
        <v>1952</v>
      </c>
      <c r="G115" s="80">
        <v>12</v>
      </c>
      <c r="H115" s="80">
        <v>10</v>
      </c>
      <c r="I115" s="191">
        <v>120</v>
      </c>
      <c r="J115" s="52">
        <v>12</v>
      </c>
      <c r="K115" s="52">
        <v>4</v>
      </c>
      <c r="L115" s="52">
        <f t="shared" si="3"/>
        <v>48</v>
      </c>
      <c r="M115" s="223" t="s">
        <v>1108</v>
      </c>
    </row>
    <row r="116" ht="27" spans="1:13">
      <c r="A116" s="80" t="s">
        <v>165</v>
      </c>
      <c r="B116" s="80">
        <v>73</v>
      </c>
      <c r="C116" s="80" t="s">
        <v>522</v>
      </c>
      <c r="D116" s="80" t="s">
        <v>1986</v>
      </c>
      <c r="E116" s="196" t="s">
        <v>380</v>
      </c>
      <c r="F116" s="80" t="s">
        <v>1216</v>
      </c>
      <c r="G116" s="80">
        <v>19</v>
      </c>
      <c r="H116" s="80">
        <v>8</v>
      </c>
      <c r="I116" s="191">
        <v>152</v>
      </c>
      <c r="J116" s="52">
        <v>19</v>
      </c>
      <c r="K116" s="52">
        <v>4</v>
      </c>
      <c r="L116" s="52">
        <f t="shared" si="3"/>
        <v>76</v>
      </c>
      <c r="M116" s="223" t="s">
        <v>1117</v>
      </c>
    </row>
    <row r="117" ht="27" spans="1:13">
      <c r="A117" s="80" t="s">
        <v>165</v>
      </c>
      <c r="B117" s="80">
        <v>74</v>
      </c>
      <c r="C117" s="80" t="s">
        <v>522</v>
      </c>
      <c r="D117" s="80" t="s">
        <v>1987</v>
      </c>
      <c r="E117" s="196" t="s">
        <v>380</v>
      </c>
      <c r="F117" s="80" t="s">
        <v>1218</v>
      </c>
      <c r="G117" s="80">
        <v>16</v>
      </c>
      <c r="H117" s="80">
        <v>8</v>
      </c>
      <c r="I117" s="191">
        <v>128</v>
      </c>
      <c r="J117" s="52">
        <v>16</v>
      </c>
      <c r="K117" s="52">
        <v>4</v>
      </c>
      <c r="L117" s="52">
        <f t="shared" si="3"/>
        <v>64</v>
      </c>
      <c r="M117" s="223" t="s">
        <v>1117</v>
      </c>
    </row>
    <row r="118" ht="27" spans="1:13">
      <c r="A118" s="80" t="s">
        <v>165</v>
      </c>
      <c r="B118" s="80">
        <v>75</v>
      </c>
      <c r="C118" s="80" t="s">
        <v>522</v>
      </c>
      <c r="D118" s="80" t="s">
        <v>1988</v>
      </c>
      <c r="E118" s="196" t="s">
        <v>380</v>
      </c>
      <c r="F118" s="80" t="s">
        <v>393</v>
      </c>
      <c r="G118" s="80">
        <v>30</v>
      </c>
      <c r="H118" s="80">
        <v>8</v>
      </c>
      <c r="I118" s="191">
        <v>240</v>
      </c>
      <c r="J118" s="52">
        <v>30</v>
      </c>
      <c r="K118" s="52">
        <v>4</v>
      </c>
      <c r="L118" s="52">
        <f t="shared" si="3"/>
        <v>120</v>
      </c>
      <c r="M118" s="223" t="s">
        <v>1117</v>
      </c>
    </row>
    <row r="119" ht="26.25" spans="1:13">
      <c r="A119" s="80" t="s">
        <v>165</v>
      </c>
      <c r="B119" s="80">
        <v>76</v>
      </c>
      <c r="C119" s="80" t="s">
        <v>522</v>
      </c>
      <c r="D119" s="80" t="s">
        <v>1989</v>
      </c>
      <c r="E119" s="196" t="s">
        <v>171</v>
      </c>
      <c r="F119" s="80" t="s">
        <v>393</v>
      </c>
      <c r="G119" s="80">
        <v>27</v>
      </c>
      <c r="H119" s="80">
        <v>8</v>
      </c>
      <c r="I119" s="191">
        <v>216</v>
      </c>
      <c r="J119" s="52">
        <v>27</v>
      </c>
      <c r="K119" s="52">
        <v>4</v>
      </c>
      <c r="L119" s="52">
        <f t="shared" si="3"/>
        <v>108</v>
      </c>
      <c r="M119" s="223" t="s">
        <v>1117</v>
      </c>
    </row>
    <row r="120" ht="26.25" spans="1:13">
      <c r="A120" s="80" t="s">
        <v>165</v>
      </c>
      <c r="B120" s="80">
        <v>77</v>
      </c>
      <c r="C120" s="80" t="s">
        <v>522</v>
      </c>
      <c r="D120" s="80" t="s">
        <v>1990</v>
      </c>
      <c r="E120" s="196" t="s">
        <v>171</v>
      </c>
      <c r="F120" s="80" t="s">
        <v>393</v>
      </c>
      <c r="G120" s="80">
        <v>27</v>
      </c>
      <c r="H120" s="80">
        <v>8</v>
      </c>
      <c r="I120" s="191">
        <v>216</v>
      </c>
      <c r="J120" s="52">
        <v>27</v>
      </c>
      <c r="K120" s="52">
        <v>4</v>
      </c>
      <c r="L120" s="52">
        <f t="shared" si="3"/>
        <v>108</v>
      </c>
      <c r="M120" s="223" t="s">
        <v>1117</v>
      </c>
    </row>
    <row r="121" ht="26.25" spans="1:13">
      <c r="A121" s="80" t="s">
        <v>165</v>
      </c>
      <c r="B121" s="80">
        <v>78</v>
      </c>
      <c r="C121" s="80" t="s">
        <v>522</v>
      </c>
      <c r="D121" s="80" t="s">
        <v>1991</v>
      </c>
      <c r="E121" s="196" t="s">
        <v>171</v>
      </c>
      <c r="F121" s="80" t="s">
        <v>393</v>
      </c>
      <c r="G121" s="80">
        <v>16</v>
      </c>
      <c r="H121" s="80">
        <v>8</v>
      </c>
      <c r="I121" s="191">
        <v>128</v>
      </c>
      <c r="J121" s="52">
        <v>16</v>
      </c>
      <c r="K121" s="52">
        <v>4</v>
      </c>
      <c r="L121" s="52">
        <f t="shared" si="3"/>
        <v>64</v>
      </c>
      <c r="M121" s="223" t="s">
        <v>1117</v>
      </c>
    </row>
    <row r="122" ht="27" spans="1:13">
      <c r="A122" s="80" t="s">
        <v>165</v>
      </c>
      <c r="B122" s="80">
        <v>79</v>
      </c>
      <c r="C122" s="80" t="s">
        <v>522</v>
      </c>
      <c r="D122" s="80" t="s">
        <v>1992</v>
      </c>
      <c r="E122" s="196" t="s">
        <v>380</v>
      </c>
      <c r="F122" s="80" t="s">
        <v>393</v>
      </c>
      <c r="G122" s="80">
        <v>17</v>
      </c>
      <c r="H122" s="80">
        <v>8</v>
      </c>
      <c r="I122" s="191">
        <v>136</v>
      </c>
      <c r="J122" s="52">
        <v>17</v>
      </c>
      <c r="K122" s="52">
        <v>4</v>
      </c>
      <c r="L122" s="52">
        <f t="shared" si="3"/>
        <v>68</v>
      </c>
      <c r="M122" s="223" t="s">
        <v>1117</v>
      </c>
    </row>
    <row r="123" ht="26.25" spans="1:13">
      <c r="A123" s="80" t="s">
        <v>165</v>
      </c>
      <c r="B123" s="80">
        <v>80</v>
      </c>
      <c r="C123" s="80" t="s">
        <v>522</v>
      </c>
      <c r="D123" s="80" t="s">
        <v>1993</v>
      </c>
      <c r="E123" s="196" t="s">
        <v>171</v>
      </c>
      <c r="F123" s="80" t="s">
        <v>388</v>
      </c>
      <c r="G123" s="80">
        <v>19</v>
      </c>
      <c r="H123" s="80">
        <v>8</v>
      </c>
      <c r="I123" s="191">
        <v>152</v>
      </c>
      <c r="J123" s="52">
        <v>19</v>
      </c>
      <c r="K123" s="52">
        <v>4</v>
      </c>
      <c r="L123" s="52">
        <f t="shared" si="3"/>
        <v>76</v>
      </c>
      <c r="M123" s="223" t="s">
        <v>1117</v>
      </c>
    </row>
    <row r="124" ht="26.25" spans="1:13">
      <c r="A124" s="80" t="s">
        <v>165</v>
      </c>
      <c r="B124" s="80">
        <v>81</v>
      </c>
      <c r="C124" s="80" t="s">
        <v>233</v>
      </c>
      <c r="D124" s="80" t="s">
        <v>1994</v>
      </c>
      <c r="E124" s="196" t="s">
        <v>171</v>
      </c>
      <c r="F124" s="80" t="s">
        <v>488</v>
      </c>
      <c r="G124" s="80">
        <v>27</v>
      </c>
      <c r="H124" s="80">
        <v>8</v>
      </c>
      <c r="I124" s="191">
        <v>216</v>
      </c>
      <c r="J124" s="52">
        <v>27</v>
      </c>
      <c r="K124" s="52">
        <v>4</v>
      </c>
      <c r="L124" s="52">
        <f t="shared" si="3"/>
        <v>108</v>
      </c>
      <c r="M124" s="223" t="s">
        <v>1117</v>
      </c>
    </row>
    <row r="125" ht="26.25" spans="1:13">
      <c r="A125" s="80" t="s">
        <v>165</v>
      </c>
      <c r="B125" s="80">
        <v>82</v>
      </c>
      <c r="C125" s="80" t="s">
        <v>233</v>
      </c>
      <c r="D125" s="80" t="s">
        <v>1995</v>
      </c>
      <c r="E125" s="196" t="s">
        <v>171</v>
      </c>
      <c r="F125" s="80" t="s">
        <v>1996</v>
      </c>
      <c r="G125" s="80">
        <v>8</v>
      </c>
      <c r="H125" s="80">
        <v>10</v>
      </c>
      <c r="I125" s="191">
        <v>80</v>
      </c>
      <c r="J125" s="52">
        <v>8</v>
      </c>
      <c r="K125" s="52">
        <v>4</v>
      </c>
      <c r="L125" s="52">
        <f t="shared" si="3"/>
        <v>32</v>
      </c>
      <c r="M125" s="223" t="s">
        <v>1108</v>
      </c>
    </row>
    <row r="126" ht="26.25" spans="1:13">
      <c r="A126" s="80" t="s">
        <v>165</v>
      </c>
      <c r="B126" s="80">
        <v>83</v>
      </c>
      <c r="C126" s="80" t="s">
        <v>233</v>
      </c>
      <c r="D126" s="80" t="s">
        <v>1997</v>
      </c>
      <c r="E126" s="196" t="s">
        <v>171</v>
      </c>
      <c r="F126" s="80" t="s">
        <v>1200</v>
      </c>
      <c r="G126" s="80">
        <v>26</v>
      </c>
      <c r="H126" s="80">
        <v>8</v>
      </c>
      <c r="I126" s="191">
        <v>208</v>
      </c>
      <c r="J126" s="52">
        <v>26</v>
      </c>
      <c r="K126" s="52">
        <v>4</v>
      </c>
      <c r="L126" s="52">
        <f t="shared" si="3"/>
        <v>104</v>
      </c>
      <c r="M126" s="223" t="s">
        <v>1117</v>
      </c>
    </row>
    <row r="127" ht="26.25" spans="1:13">
      <c r="A127" s="80" t="s">
        <v>165</v>
      </c>
      <c r="B127" s="80">
        <v>84</v>
      </c>
      <c r="C127" s="80" t="s">
        <v>233</v>
      </c>
      <c r="D127" s="80" t="s">
        <v>1998</v>
      </c>
      <c r="E127" s="196" t="s">
        <v>171</v>
      </c>
      <c r="F127" s="80" t="s">
        <v>456</v>
      </c>
      <c r="G127" s="80">
        <v>16</v>
      </c>
      <c r="H127" s="80">
        <v>8</v>
      </c>
      <c r="I127" s="191">
        <v>128</v>
      </c>
      <c r="J127" s="52">
        <v>16</v>
      </c>
      <c r="K127" s="52">
        <v>4</v>
      </c>
      <c r="L127" s="52">
        <f t="shared" si="3"/>
        <v>64</v>
      </c>
      <c r="M127" s="223" t="s">
        <v>1117</v>
      </c>
    </row>
    <row r="128" ht="26.25" spans="1:13">
      <c r="A128" s="80" t="s">
        <v>165</v>
      </c>
      <c r="B128" s="80">
        <v>85</v>
      </c>
      <c r="C128" s="80" t="s">
        <v>233</v>
      </c>
      <c r="D128" s="80" t="s">
        <v>1999</v>
      </c>
      <c r="E128" s="196" t="s">
        <v>171</v>
      </c>
      <c r="F128" s="80" t="s">
        <v>2000</v>
      </c>
      <c r="G128" s="80">
        <v>9</v>
      </c>
      <c r="H128" s="80">
        <v>7</v>
      </c>
      <c r="I128" s="191">
        <v>63</v>
      </c>
      <c r="J128" s="52">
        <v>9</v>
      </c>
      <c r="K128" s="52">
        <v>4</v>
      </c>
      <c r="L128" s="52">
        <f t="shared" si="3"/>
        <v>36</v>
      </c>
      <c r="M128" s="223" t="s">
        <v>1104</v>
      </c>
    </row>
    <row r="129" ht="26.25" spans="1:13">
      <c r="A129" s="80" t="s">
        <v>165</v>
      </c>
      <c r="B129" s="80">
        <v>86</v>
      </c>
      <c r="C129" s="80" t="s">
        <v>233</v>
      </c>
      <c r="D129" s="80" t="s">
        <v>2001</v>
      </c>
      <c r="E129" s="196" t="s">
        <v>162</v>
      </c>
      <c r="F129" s="80" t="s">
        <v>2002</v>
      </c>
      <c r="G129" s="80">
        <v>31</v>
      </c>
      <c r="H129" s="80">
        <v>5</v>
      </c>
      <c r="I129" s="191">
        <v>155</v>
      </c>
      <c r="J129" s="52">
        <v>31</v>
      </c>
      <c r="K129" s="52">
        <v>4</v>
      </c>
      <c r="L129" s="52">
        <f t="shared" si="3"/>
        <v>124</v>
      </c>
      <c r="M129" s="223" t="s">
        <v>1089</v>
      </c>
    </row>
    <row r="130" spans="1:13">
      <c r="A130" s="80" t="s">
        <v>165</v>
      </c>
      <c r="B130" s="80">
        <v>87</v>
      </c>
      <c r="C130" s="80" t="s">
        <v>233</v>
      </c>
      <c r="D130" s="80" t="s">
        <v>2003</v>
      </c>
      <c r="E130" s="196" t="s">
        <v>1107</v>
      </c>
      <c r="F130" s="80" t="s">
        <v>501</v>
      </c>
      <c r="G130" s="80">
        <v>17</v>
      </c>
      <c r="H130" s="80">
        <v>8</v>
      </c>
      <c r="I130" s="191">
        <v>136</v>
      </c>
      <c r="J130" s="52">
        <v>17</v>
      </c>
      <c r="K130" s="52">
        <v>4</v>
      </c>
      <c r="L130" s="52">
        <f t="shared" si="3"/>
        <v>68</v>
      </c>
      <c r="M130" s="223" t="s">
        <v>1117</v>
      </c>
    </row>
    <row r="131" ht="26.25" spans="1:13">
      <c r="A131" s="80" t="s">
        <v>165</v>
      </c>
      <c r="B131" s="80">
        <v>88</v>
      </c>
      <c r="C131" s="80" t="s">
        <v>233</v>
      </c>
      <c r="D131" s="80" t="s">
        <v>2004</v>
      </c>
      <c r="E131" s="196" t="s">
        <v>171</v>
      </c>
      <c r="F131" s="80" t="s">
        <v>374</v>
      </c>
      <c r="G131" s="80">
        <v>17</v>
      </c>
      <c r="H131" s="80">
        <v>8</v>
      </c>
      <c r="I131" s="191">
        <v>136</v>
      </c>
      <c r="J131" s="52">
        <v>17</v>
      </c>
      <c r="K131" s="52">
        <v>4</v>
      </c>
      <c r="L131" s="52">
        <f t="shared" si="3"/>
        <v>68</v>
      </c>
      <c r="M131" s="223" t="s">
        <v>1117</v>
      </c>
    </row>
    <row r="132" ht="26.25" spans="1:13">
      <c r="A132" s="80" t="s">
        <v>165</v>
      </c>
      <c r="B132" s="80">
        <v>89</v>
      </c>
      <c r="C132" s="80" t="s">
        <v>233</v>
      </c>
      <c r="D132" s="80" t="s">
        <v>2005</v>
      </c>
      <c r="E132" s="196" t="s">
        <v>171</v>
      </c>
      <c r="F132" s="80" t="s">
        <v>462</v>
      </c>
      <c r="G132" s="80">
        <v>16</v>
      </c>
      <c r="H132" s="80">
        <v>8</v>
      </c>
      <c r="I132" s="191">
        <v>128</v>
      </c>
      <c r="J132" s="52">
        <v>16</v>
      </c>
      <c r="K132" s="52">
        <v>4</v>
      </c>
      <c r="L132" s="52">
        <f t="shared" si="3"/>
        <v>64</v>
      </c>
      <c r="M132" s="223" t="s">
        <v>1117</v>
      </c>
    </row>
    <row r="133" ht="26.25" spans="1:13">
      <c r="A133" s="80" t="s">
        <v>165</v>
      </c>
      <c r="B133" s="80">
        <v>90</v>
      </c>
      <c r="C133" s="80" t="s">
        <v>233</v>
      </c>
      <c r="D133" s="80" t="s">
        <v>2006</v>
      </c>
      <c r="E133" s="196" t="s">
        <v>162</v>
      </c>
      <c r="F133" s="80" t="s">
        <v>1222</v>
      </c>
      <c r="G133" s="80">
        <v>39</v>
      </c>
      <c r="H133" s="80">
        <v>5</v>
      </c>
      <c r="I133" s="191">
        <v>195</v>
      </c>
      <c r="J133" s="52">
        <v>39</v>
      </c>
      <c r="K133" s="52">
        <v>4</v>
      </c>
      <c r="L133" s="52">
        <f t="shared" si="3"/>
        <v>156</v>
      </c>
      <c r="M133" s="223" t="s">
        <v>1089</v>
      </c>
    </row>
    <row r="134" ht="26.25" spans="1:13">
      <c r="A134" s="80" t="s">
        <v>165</v>
      </c>
      <c r="B134" s="80">
        <v>91</v>
      </c>
      <c r="C134" s="80" t="s">
        <v>233</v>
      </c>
      <c r="D134" s="80" t="s">
        <v>2007</v>
      </c>
      <c r="E134" s="196" t="s">
        <v>171</v>
      </c>
      <c r="F134" s="80" t="s">
        <v>370</v>
      </c>
      <c r="G134" s="80">
        <v>21</v>
      </c>
      <c r="H134" s="80">
        <v>8</v>
      </c>
      <c r="I134" s="191">
        <v>168</v>
      </c>
      <c r="J134" s="52">
        <v>21</v>
      </c>
      <c r="K134" s="52">
        <v>4</v>
      </c>
      <c r="L134" s="52">
        <f t="shared" si="3"/>
        <v>84</v>
      </c>
      <c r="M134" s="223" t="s">
        <v>1117</v>
      </c>
    </row>
    <row r="135" ht="26.25" spans="1:13">
      <c r="A135" s="80" t="s">
        <v>165</v>
      </c>
      <c r="B135" s="80">
        <v>92</v>
      </c>
      <c r="C135" s="80" t="s">
        <v>233</v>
      </c>
      <c r="D135" s="80" t="s">
        <v>2008</v>
      </c>
      <c r="E135" s="196" t="s">
        <v>171</v>
      </c>
      <c r="F135" s="80" t="s">
        <v>370</v>
      </c>
      <c r="G135" s="80">
        <v>22</v>
      </c>
      <c r="H135" s="80">
        <v>8</v>
      </c>
      <c r="I135" s="191">
        <v>176</v>
      </c>
      <c r="J135" s="52">
        <v>22</v>
      </c>
      <c r="K135" s="52">
        <v>4</v>
      </c>
      <c r="L135" s="52">
        <f t="shared" si="3"/>
        <v>88</v>
      </c>
      <c r="M135" s="223" t="s">
        <v>1117</v>
      </c>
    </row>
    <row r="136" ht="26.25" spans="1:13">
      <c r="A136" s="80" t="s">
        <v>165</v>
      </c>
      <c r="B136" s="80">
        <v>93</v>
      </c>
      <c r="C136" s="80" t="s">
        <v>233</v>
      </c>
      <c r="D136" s="80" t="s">
        <v>2009</v>
      </c>
      <c r="E136" s="196" t="s">
        <v>171</v>
      </c>
      <c r="F136" s="80" t="s">
        <v>393</v>
      </c>
      <c r="G136" s="80">
        <v>14</v>
      </c>
      <c r="H136" s="80">
        <v>8</v>
      </c>
      <c r="I136" s="191">
        <v>112</v>
      </c>
      <c r="J136" s="52">
        <v>14</v>
      </c>
      <c r="K136" s="52">
        <v>4</v>
      </c>
      <c r="L136" s="52">
        <f t="shared" si="3"/>
        <v>56</v>
      </c>
      <c r="M136" s="223" t="s">
        <v>1117</v>
      </c>
    </row>
    <row r="137" ht="26.25" spans="1:13">
      <c r="A137" s="80" t="s">
        <v>165</v>
      </c>
      <c r="B137" s="80">
        <v>94</v>
      </c>
      <c r="C137" s="80" t="s">
        <v>1835</v>
      </c>
      <c r="D137" s="80" t="s">
        <v>2010</v>
      </c>
      <c r="E137" s="196" t="s">
        <v>171</v>
      </c>
      <c r="F137" s="80" t="s">
        <v>2011</v>
      </c>
      <c r="G137" s="80">
        <v>16</v>
      </c>
      <c r="H137" s="80">
        <v>7</v>
      </c>
      <c r="I137" s="191">
        <v>112</v>
      </c>
      <c r="J137" s="71">
        <v>16</v>
      </c>
      <c r="K137" s="71">
        <v>4</v>
      </c>
      <c r="L137" s="71">
        <f t="shared" si="3"/>
        <v>64</v>
      </c>
      <c r="M137" s="223" t="s">
        <v>1104</v>
      </c>
    </row>
    <row r="138" ht="26.25" spans="1:13">
      <c r="A138" s="80" t="s">
        <v>165</v>
      </c>
      <c r="B138" s="80">
        <v>95</v>
      </c>
      <c r="C138" s="80" t="s">
        <v>166</v>
      </c>
      <c r="D138" s="80" t="s">
        <v>2012</v>
      </c>
      <c r="E138" s="196" t="s">
        <v>171</v>
      </c>
      <c r="F138" s="80" t="s">
        <v>693</v>
      </c>
      <c r="G138" s="80">
        <v>16</v>
      </c>
      <c r="H138" s="80">
        <v>7</v>
      </c>
      <c r="I138" s="191">
        <v>112</v>
      </c>
      <c r="J138" s="71">
        <v>16</v>
      </c>
      <c r="K138" s="71">
        <v>4</v>
      </c>
      <c r="L138" s="71">
        <f t="shared" si="3"/>
        <v>64</v>
      </c>
      <c r="M138" s="223" t="s">
        <v>1104</v>
      </c>
    </row>
    <row r="139" ht="26.25" spans="1:13">
      <c r="A139" s="80" t="s">
        <v>165</v>
      </c>
      <c r="B139" s="80">
        <v>96</v>
      </c>
      <c r="C139" s="80" t="s">
        <v>166</v>
      </c>
      <c r="D139" s="80" t="s">
        <v>2013</v>
      </c>
      <c r="E139" s="196" t="s">
        <v>171</v>
      </c>
      <c r="F139" s="80" t="s">
        <v>1839</v>
      </c>
      <c r="G139" s="80">
        <v>27</v>
      </c>
      <c r="H139" s="80">
        <v>7</v>
      </c>
      <c r="I139" s="191">
        <v>189</v>
      </c>
      <c r="J139" s="71">
        <v>27</v>
      </c>
      <c r="K139" s="71">
        <v>4</v>
      </c>
      <c r="L139" s="71">
        <f t="shared" si="3"/>
        <v>108</v>
      </c>
      <c r="M139" s="223" t="s">
        <v>1104</v>
      </c>
    </row>
    <row r="140" ht="27" spans="1:13">
      <c r="A140" s="80" t="s">
        <v>165</v>
      </c>
      <c r="B140" s="80">
        <v>97</v>
      </c>
      <c r="C140" s="80" t="s">
        <v>166</v>
      </c>
      <c r="D140" s="80" t="s">
        <v>2014</v>
      </c>
      <c r="E140" s="196" t="s">
        <v>380</v>
      </c>
      <c r="F140" s="80" t="s">
        <v>555</v>
      </c>
      <c r="G140" s="80">
        <v>23</v>
      </c>
      <c r="H140" s="80">
        <v>9</v>
      </c>
      <c r="I140" s="191">
        <v>207</v>
      </c>
      <c r="J140" s="71">
        <v>23</v>
      </c>
      <c r="K140" s="71">
        <v>4</v>
      </c>
      <c r="L140" s="71">
        <f t="shared" si="3"/>
        <v>92</v>
      </c>
      <c r="M140" s="223" t="s">
        <v>1148</v>
      </c>
    </row>
    <row r="141" ht="27" spans="1:13">
      <c r="A141" s="80" t="s">
        <v>165</v>
      </c>
      <c r="B141" s="80">
        <v>98</v>
      </c>
      <c r="C141" s="80" t="s">
        <v>166</v>
      </c>
      <c r="D141" s="80" t="s">
        <v>2015</v>
      </c>
      <c r="E141" s="196" t="s">
        <v>380</v>
      </c>
      <c r="F141" s="80" t="s">
        <v>2016</v>
      </c>
      <c r="G141" s="80">
        <v>21</v>
      </c>
      <c r="H141" s="80">
        <v>5</v>
      </c>
      <c r="I141" s="191">
        <v>105</v>
      </c>
      <c r="J141" s="71">
        <v>21</v>
      </c>
      <c r="K141" s="71">
        <v>4</v>
      </c>
      <c r="L141" s="71">
        <f t="shared" si="3"/>
        <v>84</v>
      </c>
      <c r="M141" s="223" t="s">
        <v>1089</v>
      </c>
    </row>
    <row r="142" ht="26.25" spans="1:13">
      <c r="A142" s="80" t="s">
        <v>165</v>
      </c>
      <c r="B142" s="80">
        <v>99</v>
      </c>
      <c r="C142" s="80" t="s">
        <v>166</v>
      </c>
      <c r="D142" s="80" t="s">
        <v>2017</v>
      </c>
      <c r="E142" s="196" t="s">
        <v>171</v>
      </c>
      <c r="F142" s="80" t="s">
        <v>2018</v>
      </c>
      <c r="G142" s="80">
        <v>24</v>
      </c>
      <c r="H142" s="80">
        <v>9</v>
      </c>
      <c r="I142" s="191">
        <v>216</v>
      </c>
      <c r="J142" s="71">
        <v>24</v>
      </c>
      <c r="K142" s="71">
        <v>4</v>
      </c>
      <c r="L142" s="71">
        <f t="shared" si="3"/>
        <v>96</v>
      </c>
      <c r="M142" s="223" t="s">
        <v>1148</v>
      </c>
    </row>
    <row r="143" ht="26.25" spans="1:13">
      <c r="A143" s="80" t="s">
        <v>165</v>
      </c>
      <c r="B143" s="80">
        <v>100</v>
      </c>
      <c r="C143" s="80" t="s">
        <v>166</v>
      </c>
      <c r="D143" s="80" t="s">
        <v>2019</v>
      </c>
      <c r="E143" s="196" t="s">
        <v>162</v>
      </c>
      <c r="F143" s="80" t="s">
        <v>2020</v>
      </c>
      <c r="G143" s="80">
        <v>15</v>
      </c>
      <c r="H143" s="80">
        <v>8</v>
      </c>
      <c r="I143" s="191">
        <v>120</v>
      </c>
      <c r="J143" s="71">
        <v>15</v>
      </c>
      <c r="K143" s="71">
        <v>4</v>
      </c>
      <c r="L143" s="71">
        <f t="shared" si="3"/>
        <v>60</v>
      </c>
      <c r="M143" s="223" t="s">
        <v>2021</v>
      </c>
    </row>
    <row r="144" ht="27" spans="1:13">
      <c r="A144" s="80" t="s">
        <v>165</v>
      </c>
      <c r="B144" s="80">
        <v>101</v>
      </c>
      <c r="C144" s="80" t="s">
        <v>166</v>
      </c>
      <c r="D144" s="80" t="s">
        <v>2022</v>
      </c>
      <c r="E144" s="196" t="s">
        <v>380</v>
      </c>
      <c r="F144" s="80" t="s">
        <v>559</v>
      </c>
      <c r="G144" s="80">
        <v>18</v>
      </c>
      <c r="H144" s="80">
        <v>9</v>
      </c>
      <c r="I144" s="191">
        <v>162</v>
      </c>
      <c r="J144" s="71">
        <v>18</v>
      </c>
      <c r="K144" s="71">
        <v>4</v>
      </c>
      <c r="L144" s="71">
        <f t="shared" si="3"/>
        <v>72</v>
      </c>
      <c r="M144" s="223" t="s">
        <v>1148</v>
      </c>
    </row>
    <row r="145" ht="26.25" spans="1:13">
      <c r="A145" s="80" t="s">
        <v>165</v>
      </c>
      <c r="B145" s="80">
        <v>102</v>
      </c>
      <c r="C145" s="80" t="s">
        <v>166</v>
      </c>
      <c r="D145" s="80" t="s">
        <v>2023</v>
      </c>
      <c r="E145" s="196" t="s">
        <v>171</v>
      </c>
      <c r="F145" s="80" t="s">
        <v>543</v>
      </c>
      <c r="G145" s="80">
        <v>23</v>
      </c>
      <c r="H145" s="80">
        <v>8</v>
      </c>
      <c r="I145" s="191">
        <v>184</v>
      </c>
      <c r="J145" s="71">
        <v>23</v>
      </c>
      <c r="K145" s="71">
        <v>5</v>
      </c>
      <c r="L145" s="71">
        <f t="shared" si="3"/>
        <v>115</v>
      </c>
      <c r="M145" s="223" t="s">
        <v>1104</v>
      </c>
    </row>
    <row r="146" ht="26.25" spans="1:13">
      <c r="A146" s="80" t="s">
        <v>165</v>
      </c>
      <c r="B146" s="80">
        <v>103</v>
      </c>
      <c r="C146" s="80" t="s">
        <v>166</v>
      </c>
      <c r="D146" s="80" t="s">
        <v>2024</v>
      </c>
      <c r="E146" s="196" t="s">
        <v>171</v>
      </c>
      <c r="F146" s="80" t="s">
        <v>2025</v>
      </c>
      <c r="G146" s="80">
        <v>27</v>
      </c>
      <c r="H146" s="80">
        <v>7</v>
      </c>
      <c r="I146" s="191">
        <v>189</v>
      </c>
      <c r="J146" s="71">
        <v>27</v>
      </c>
      <c r="K146" s="71">
        <v>4</v>
      </c>
      <c r="L146" s="71">
        <f t="shared" si="3"/>
        <v>108</v>
      </c>
      <c r="M146" s="223" t="s">
        <v>1104</v>
      </c>
    </row>
    <row r="147" ht="26.25" spans="1:13">
      <c r="A147" s="80" t="s">
        <v>165</v>
      </c>
      <c r="B147" s="80">
        <v>104</v>
      </c>
      <c r="C147" s="80" t="s">
        <v>166</v>
      </c>
      <c r="D147" s="80" t="s">
        <v>2026</v>
      </c>
      <c r="E147" s="196" t="s">
        <v>171</v>
      </c>
      <c r="F147" s="80" t="s">
        <v>1340</v>
      </c>
      <c r="G147" s="80">
        <v>18</v>
      </c>
      <c r="H147" s="80">
        <v>8</v>
      </c>
      <c r="I147" s="191">
        <v>144</v>
      </c>
      <c r="J147" s="71">
        <v>18</v>
      </c>
      <c r="K147" s="71">
        <v>4</v>
      </c>
      <c r="L147" s="71">
        <f t="shared" si="3"/>
        <v>72</v>
      </c>
      <c r="M147" s="223" t="s">
        <v>1117</v>
      </c>
    </row>
    <row r="148" ht="27" spans="1:13">
      <c r="A148" s="80" t="s">
        <v>165</v>
      </c>
      <c r="B148" s="80">
        <v>105</v>
      </c>
      <c r="C148" s="80" t="s">
        <v>233</v>
      </c>
      <c r="D148" s="80" t="s">
        <v>2027</v>
      </c>
      <c r="E148" s="196" t="s">
        <v>380</v>
      </c>
      <c r="F148" s="80" t="s">
        <v>533</v>
      </c>
      <c r="G148" s="80">
        <v>17</v>
      </c>
      <c r="H148" s="80">
        <v>8</v>
      </c>
      <c r="I148" s="191">
        <v>136</v>
      </c>
      <c r="J148" s="71">
        <v>17</v>
      </c>
      <c r="K148" s="71">
        <v>4</v>
      </c>
      <c r="L148" s="71">
        <f t="shared" si="3"/>
        <v>68</v>
      </c>
      <c r="M148" s="223" t="s">
        <v>1117</v>
      </c>
    </row>
    <row r="149" ht="26.25" spans="1:13">
      <c r="A149" s="80" t="s">
        <v>165</v>
      </c>
      <c r="B149" s="80">
        <v>106</v>
      </c>
      <c r="C149" s="80" t="s">
        <v>233</v>
      </c>
      <c r="D149" s="80" t="s">
        <v>2028</v>
      </c>
      <c r="E149" s="196" t="s">
        <v>171</v>
      </c>
      <c r="F149" s="80" t="s">
        <v>533</v>
      </c>
      <c r="G149" s="80">
        <v>21</v>
      </c>
      <c r="H149" s="80">
        <v>8</v>
      </c>
      <c r="I149" s="191">
        <v>168</v>
      </c>
      <c r="J149" s="71">
        <v>21</v>
      </c>
      <c r="K149" s="71">
        <v>4</v>
      </c>
      <c r="L149" s="71">
        <f t="shared" si="3"/>
        <v>84</v>
      </c>
      <c r="M149" s="223" t="s">
        <v>1117</v>
      </c>
    </row>
    <row r="150" ht="26.25" spans="1:13">
      <c r="A150" s="80" t="s">
        <v>165</v>
      </c>
      <c r="B150" s="80">
        <v>107</v>
      </c>
      <c r="C150" s="80" t="s">
        <v>233</v>
      </c>
      <c r="D150" s="80" t="s">
        <v>2029</v>
      </c>
      <c r="E150" s="196" t="s">
        <v>171</v>
      </c>
      <c r="F150" s="80" t="s">
        <v>553</v>
      </c>
      <c r="G150" s="80">
        <v>26</v>
      </c>
      <c r="H150" s="80">
        <v>7</v>
      </c>
      <c r="I150" s="191">
        <v>182</v>
      </c>
      <c r="J150" s="71">
        <v>26</v>
      </c>
      <c r="K150" s="71">
        <v>5</v>
      </c>
      <c r="L150" s="71">
        <f t="shared" si="3"/>
        <v>130</v>
      </c>
      <c r="M150" s="223" t="s">
        <v>1092</v>
      </c>
    </row>
    <row r="151" ht="26.25" spans="1:13">
      <c r="A151" s="80" t="s">
        <v>165</v>
      </c>
      <c r="B151" s="80">
        <v>108</v>
      </c>
      <c r="C151" s="80" t="s">
        <v>233</v>
      </c>
      <c r="D151" s="80" t="s">
        <v>2030</v>
      </c>
      <c r="E151" s="196" t="s">
        <v>171</v>
      </c>
      <c r="F151" s="80" t="s">
        <v>518</v>
      </c>
      <c r="G151" s="80">
        <v>17</v>
      </c>
      <c r="H151" s="80">
        <v>8</v>
      </c>
      <c r="I151" s="191">
        <v>136</v>
      </c>
      <c r="J151" s="71">
        <v>17</v>
      </c>
      <c r="K151" s="71">
        <v>4</v>
      </c>
      <c r="L151" s="71">
        <f t="shared" si="3"/>
        <v>68</v>
      </c>
      <c r="M151" s="223" t="s">
        <v>2031</v>
      </c>
    </row>
    <row r="152" ht="26.25" spans="1:13">
      <c r="A152" s="80" t="s">
        <v>165</v>
      </c>
      <c r="B152" s="80">
        <v>109</v>
      </c>
      <c r="C152" s="80" t="s">
        <v>233</v>
      </c>
      <c r="D152" s="80" t="s">
        <v>2032</v>
      </c>
      <c r="E152" s="196" t="s">
        <v>171</v>
      </c>
      <c r="F152" s="80" t="s">
        <v>1238</v>
      </c>
      <c r="G152" s="80">
        <v>17</v>
      </c>
      <c r="H152" s="80">
        <v>8</v>
      </c>
      <c r="I152" s="191">
        <v>136</v>
      </c>
      <c r="J152" s="71">
        <v>17</v>
      </c>
      <c r="K152" s="71">
        <v>4</v>
      </c>
      <c r="L152" s="71">
        <f t="shared" si="3"/>
        <v>68</v>
      </c>
      <c r="M152" s="223" t="s">
        <v>2031</v>
      </c>
    </row>
    <row r="153" ht="26.25" spans="1:13">
      <c r="A153" s="80" t="s">
        <v>165</v>
      </c>
      <c r="B153" s="80">
        <v>110</v>
      </c>
      <c r="C153" s="80" t="s">
        <v>233</v>
      </c>
      <c r="D153" s="80" t="s">
        <v>2033</v>
      </c>
      <c r="E153" s="196" t="s">
        <v>171</v>
      </c>
      <c r="F153" s="80" t="s">
        <v>569</v>
      </c>
      <c r="G153" s="80">
        <v>20</v>
      </c>
      <c r="H153" s="80">
        <v>8</v>
      </c>
      <c r="I153" s="191">
        <v>160</v>
      </c>
      <c r="J153" s="71">
        <v>20</v>
      </c>
      <c r="K153" s="71">
        <v>4</v>
      </c>
      <c r="L153" s="71">
        <f t="shared" si="3"/>
        <v>80</v>
      </c>
      <c r="M153" s="223" t="s">
        <v>2031</v>
      </c>
    </row>
    <row r="154" spans="1:13">
      <c r="A154" s="80" t="s">
        <v>165</v>
      </c>
      <c r="B154" s="80">
        <v>111</v>
      </c>
      <c r="C154" s="80" t="s">
        <v>233</v>
      </c>
      <c r="D154" s="80" t="s">
        <v>2034</v>
      </c>
      <c r="E154" s="196" t="s">
        <v>1107</v>
      </c>
      <c r="F154" s="80" t="s">
        <v>2035</v>
      </c>
      <c r="G154" s="80">
        <v>21</v>
      </c>
      <c r="H154" s="80">
        <v>13</v>
      </c>
      <c r="I154" s="191">
        <v>273</v>
      </c>
      <c r="J154" s="71">
        <v>21</v>
      </c>
      <c r="K154" s="71">
        <v>4</v>
      </c>
      <c r="L154" s="71">
        <f t="shared" si="3"/>
        <v>84</v>
      </c>
      <c r="M154" s="223" t="s">
        <v>2036</v>
      </c>
    </row>
    <row r="155" ht="26.25" spans="1:13">
      <c r="A155" s="80" t="s">
        <v>165</v>
      </c>
      <c r="B155" s="80">
        <v>112</v>
      </c>
      <c r="C155" s="80" t="s">
        <v>233</v>
      </c>
      <c r="D155" s="80" t="s">
        <v>2037</v>
      </c>
      <c r="E155" s="196" t="s">
        <v>171</v>
      </c>
      <c r="F155" s="80" t="s">
        <v>537</v>
      </c>
      <c r="G155" s="80">
        <v>20</v>
      </c>
      <c r="H155" s="80">
        <v>8</v>
      </c>
      <c r="I155" s="191">
        <v>160</v>
      </c>
      <c r="J155" s="71">
        <v>20</v>
      </c>
      <c r="K155" s="71">
        <v>4</v>
      </c>
      <c r="L155" s="71">
        <f t="shared" si="3"/>
        <v>80</v>
      </c>
      <c r="M155" s="223" t="s">
        <v>2031</v>
      </c>
    </row>
    <row r="156" ht="26.25" spans="1:13">
      <c r="A156" s="80" t="s">
        <v>165</v>
      </c>
      <c r="B156" s="80">
        <v>113</v>
      </c>
      <c r="C156" s="80" t="s">
        <v>233</v>
      </c>
      <c r="D156" s="80" t="s">
        <v>2038</v>
      </c>
      <c r="E156" s="196" t="s">
        <v>171</v>
      </c>
      <c r="F156" s="80" t="s">
        <v>565</v>
      </c>
      <c r="G156" s="80">
        <v>7</v>
      </c>
      <c r="H156" s="80">
        <v>10</v>
      </c>
      <c r="I156" s="191">
        <v>70</v>
      </c>
      <c r="J156" s="71">
        <v>7</v>
      </c>
      <c r="K156" s="71">
        <v>4</v>
      </c>
      <c r="L156" s="71">
        <f t="shared" si="3"/>
        <v>28</v>
      </c>
      <c r="M156" s="223" t="s">
        <v>2039</v>
      </c>
    </row>
    <row r="157" ht="27" spans="1:13">
      <c r="A157" s="80" t="s">
        <v>165</v>
      </c>
      <c r="B157" s="80">
        <v>114</v>
      </c>
      <c r="C157" s="80" t="s">
        <v>233</v>
      </c>
      <c r="D157" s="80" t="s">
        <v>2040</v>
      </c>
      <c r="E157" s="196" t="s">
        <v>380</v>
      </c>
      <c r="F157" s="80" t="s">
        <v>541</v>
      </c>
      <c r="G157" s="80">
        <v>26</v>
      </c>
      <c r="H157" s="80">
        <v>8</v>
      </c>
      <c r="I157" s="191">
        <v>208</v>
      </c>
      <c r="J157" s="71">
        <v>26</v>
      </c>
      <c r="K157" s="71">
        <v>4</v>
      </c>
      <c r="L157" s="71">
        <f t="shared" si="3"/>
        <v>104</v>
      </c>
      <c r="M157" s="223" t="s">
        <v>2031</v>
      </c>
    </row>
    <row r="158" ht="26.25" spans="1:13">
      <c r="A158" s="80" t="s">
        <v>165</v>
      </c>
      <c r="B158" s="80">
        <v>115</v>
      </c>
      <c r="C158" s="80" t="s">
        <v>233</v>
      </c>
      <c r="D158" s="80" t="s">
        <v>2041</v>
      </c>
      <c r="E158" s="196" t="s">
        <v>171</v>
      </c>
      <c r="F158" s="80" t="s">
        <v>688</v>
      </c>
      <c r="G158" s="80">
        <v>31</v>
      </c>
      <c r="H158" s="80">
        <v>10</v>
      </c>
      <c r="I158" s="191">
        <v>310</v>
      </c>
      <c r="J158" s="71">
        <v>31</v>
      </c>
      <c r="K158" s="71">
        <v>4</v>
      </c>
      <c r="L158" s="71">
        <f t="shared" si="3"/>
        <v>124</v>
      </c>
      <c r="M158" s="223" t="s">
        <v>2039</v>
      </c>
    </row>
    <row r="159" ht="26.25" spans="1:13">
      <c r="A159" s="80" t="s">
        <v>165</v>
      </c>
      <c r="B159" s="80">
        <v>116</v>
      </c>
      <c r="C159" s="80" t="s">
        <v>233</v>
      </c>
      <c r="D159" s="80" t="s">
        <v>2042</v>
      </c>
      <c r="E159" s="196" t="s">
        <v>171</v>
      </c>
      <c r="F159" s="80" t="s">
        <v>543</v>
      </c>
      <c r="G159" s="80">
        <v>22</v>
      </c>
      <c r="H159" s="80">
        <v>8</v>
      </c>
      <c r="I159" s="191">
        <v>176</v>
      </c>
      <c r="J159" s="71">
        <v>22</v>
      </c>
      <c r="K159" s="71">
        <v>4</v>
      </c>
      <c r="L159" s="71">
        <f t="shared" si="3"/>
        <v>88</v>
      </c>
      <c r="M159" s="223" t="s">
        <v>2031</v>
      </c>
    </row>
    <row r="160" ht="27" spans="1:13">
      <c r="A160" s="80" t="s">
        <v>165</v>
      </c>
      <c r="B160" s="80">
        <v>117</v>
      </c>
      <c r="C160" s="80" t="s">
        <v>233</v>
      </c>
      <c r="D160" s="80" t="s">
        <v>2043</v>
      </c>
      <c r="E160" s="196" t="s">
        <v>380</v>
      </c>
      <c r="F160" s="80" t="s">
        <v>535</v>
      </c>
      <c r="G160" s="80">
        <v>21</v>
      </c>
      <c r="H160" s="80">
        <v>8</v>
      </c>
      <c r="I160" s="191">
        <v>168</v>
      </c>
      <c r="J160" s="71">
        <v>21</v>
      </c>
      <c r="K160" s="71">
        <v>4</v>
      </c>
      <c r="L160" s="71">
        <f t="shared" si="3"/>
        <v>84</v>
      </c>
      <c r="M160" s="223" t="s">
        <v>2031</v>
      </c>
    </row>
    <row r="161" ht="27" spans="1:13">
      <c r="A161" s="80" t="s">
        <v>165</v>
      </c>
      <c r="B161" s="80">
        <v>118</v>
      </c>
      <c r="C161" s="80" t="s">
        <v>233</v>
      </c>
      <c r="D161" s="80" t="s">
        <v>2044</v>
      </c>
      <c r="E161" s="196" t="s">
        <v>380</v>
      </c>
      <c r="F161" s="80" t="s">
        <v>1305</v>
      </c>
      <c r="G161" s="80">
        <v>28</v>
      </c>
      <c r="H161" s="80">
        <v>9</v>
      </c>
      <c r="I161" s="191">
        <v>252</v>
      </c>
      <c r="J161" s="71">
        <v>28</v>
      </c>
      <c r="K161" s="71">
        <v>4</v>
      </c>
      <c r="L161" s="71">
        <f t="shared" si="3"/>
        <v>112</v>
      </c>
      <c r="M161" s="223" t="s">
        <v>2045</v>
      </c>
    </row>
    <row r="162" ht="26.25" spans="1:13">
      <c r="A162" s="80" t="s">
        <v>165</v>
      </c>
      <c r="B162" s="80">
        <v>119</v>
      </c>
      <c r="C162" s="80" t="s">
        <v>233</v>
      </c>
      <c r="D162" s="80" t="s">
        <v>2046</v>
      </c>
      <c r="E162" s="196" t="s">
        <v>171</v>
      </c>
      <c r="F162" s="80" t="s">
        <v>613</v>
      </c>
      <c r="G162" s="80">
        <v>20</v>
      </c>
      <c r="H162" s="80">
        <v>8</v>
      </c>
      <c r="I162" s="191">
        <v>160</v>
      </c>
      <c r="J162" s="71">
        <v>20</v>
      </c>
      <c r="K162" s="71">
        <v>4</v>
      </c>
      <c r="L162" s="71">
        <f t="shared" si="3"/>
        <v>80</v>
      </c>
      <c r="M162" s="223" t="s">
        <v>2031</v>
      </c>
    </row>
    <row r="163" spans="1:13">
      <c r="A163" s="80" t="s">
        <v>165</v>
      </c>
      <c r="B163" s="80">
        <v>120</v>
      </c>
      <c r="C163" s="80" t="s">
        <v>233</v>
      </c>
      <c r="D163" s="80" t="s">
        <v>2047</v>
      </c>
      <c r="E163" s="196" t="s">
        <v>1107</v>
      </c>
      <c r="F163" s="80" t="s">
        <v>613</v>
      </c>
      <c r="G163" s="80">
        <v>14</v>
      </c>
      <c r="H163" s="80">
        <v>8</v>
      </c>
      <c r="I163" s="191">
        <v>112</v>
      </c>
      <c r="J163" s="71">
        <v>14</v>
      </c>
      <c r="K163" s="71">
        <v>3</v>
      </c>
      <c r="L163" s="71">
        <f t="shared" si="3"/>
        <v>42</v>
      </c>
      <c r="M163" s="223" t="s">
        <v>2045</v>
      </c>
    </row>
    <row r="164" ht="26.25" spans="1:13">
      <c r="A164" s="80" t="s">
        <v>165</v>
      </c>
      <c r="B164" s="80">
        <v>121</v>
      </c>
      <c r="C164" s="80" t="s">
        <v>233</v>
      </c>
      <c r="D164" s="80" t="s">
        <v>2048</v>
      </c>
      <c r="E164" s="196" t="s">
        <v>171</v>
      </c>
      <c r="F164" s="80" t="s">
        <v>520</v>
      </c>
      <c r="G164" s="80">
        <v>21</v>
      </c>
      <c r="H164" s="80">
        <v>8</v>
      </c>
      <c r="I164" s="191">
        <v>168</v>
      </c>
      <c r="J164" s="71">
        <v>21</v>
      </c>
      <c r="K164" s="71">
        <v>5</v>
      </c>
      <c r="L164" s="71">
        <f t="shared" si="3"/>
        <v>105</v>
      </c>
      <c r="M164" s="223" t="s">
        <v>2049</v>
      </c>
    </row>
    <row r="165" ht="26.25" spans="1:13">
      <c r="A165" s="80" t="s">
        <v>165</v>
      </c>
      <c r="B165" s="80">
        <v>122</v>
      </c>
      <c r="C165" s="80" t="s">
        <v>233</v>
      </c>
      <c r="D165" s="80" t="s">
        <v>2050</v>
      </c>
      <c r="E165" s="196" t="s">
        <v>171</v>
      </c>
      <c r="F165" s="80" t="s">
        <v>1587</v>
      </c>
      <c r="G165" s="80">
        <v>4</v>
      </c>
      <c r="H165" s="80">
        <v>7</v>
      </c>
      <c r="I165" s="191">
        <v>28</v>
      </c>
      <c r="J165" s="71">
        <v>4</v>
      </c>
      <c r="K165" s="71">
        <v>4</v>
      </c>
      <c r="L165" s="71">
        <f t="shared" si="3"/>
        <v>16</v>
      </c>
      <c r="M165" s="223" t="s">
        <v>2049</v>
      </c>
    </row>
    <row r="166" ht="26.25" spans="1:13">
      <c r="A166" s="80" t="s">
        <v>165</v>
      </c>
      <c r="B166" s="80">
        <v>123</v>
      </c>
      <c r="C166" s="80" t="s">
        <v>233</v>
      </c>
      <c r="D166" s="80" t="s">
        <v>2051</v>
      </c>
      <c r="E166" s="196" t="s">
        <v>171</v>
      </c>
      <c r="F166" s="80" t="s">
        <v>572</v>
      </c>
      <c r="G166" s="80">
        <v>11</v>
      </c>
      <c r="H166" s="80">
        <v>8</v>
      </c>
      <c r="I166" s="191">
        <v>88</v>
      </c>
      <c r="J166" s="71">
        <v>11</v>
      </c>
      <c r="K166" s="71">
        <v>4</v>
      </c>
      <c r="L166" s="71">
        <f t="shared" si="3"/>
        <v>44</v>
      </c>
      <c r="M166" s="223" t="s">
        <v>2031</v>
      </c>
    </row>
    <row r="167" ht="26.25" spans="1:13">
      <c r="A167" s="80" t="s">
        <v>165</v>
      </c>
      <c r="B167" s="80">
        <v>124</v>
      </c>
      <c r="C167" s="80" t="s">
        <v>233</v>
      </c>
      <c r="D167" s="80" t="s">
        <v>2052</v>
      </c>
      <c r="E167" s="196" t="s">
        <v>171</v>
      </c>
      <c r="F167" s="80" t="s">
        <v>547</v>
      </c>
      <c r="G167" s="80">
        <v>18</v>
      </c>
      <c r="H167" s="80">
        <v>8</v>
      </c>
      <c r="I167" s="191">
        <v>144</v>
      </c>
      <c r="J167" s="71">
        <v>18</v>
      </c>
      <c r="K167" s="71">
        <v>4</v>
      </c>
      <c r="L167" s="71">
        <f t="shared" si="3"/>
        <v>72</v>
      </c>
      <c r="M167" s="223" t="s">
        <v>2031</v>
      </c>
    </row>
    <row r="168" ht="26.25" spans="1:13">
      <c r="A168" s="80" t="s">
        <v>165</v>
      </c>
      <c r="B168" s="80">
        <v>125</v>
      </c>
      <c r="C168" s="80" t="s">
        <v>250</v>
      </c>
      <c r="D168" s="80" t="s">
        <v>2053</v>
      </c>
      <c r="E168" s="196" t="s">
        <v>2054</v>
      </c>
      <c r="F168" s="80" t="s">
        <v>1248</v>
      </c>
      <c r="G168" s="80">
        <v>24</v>
      </c>
      <c r="H168" s="80">
        <v>13</v>
      </c>
      <c r="I168" s="191">
        <v>312</v>
      </c>
      <c r="J168" s="71">
        <v>24</v>
      </c>
      <c r="K168" s="71">
        <v>4</v>
      </c>
      <c r="L168" s="71">
        <f t="shared" si="3"/>
        <v>96</v>
      </c>
      <c r="M168" s="223" t="s">
        <v>2036</v>
      </c>
    </row>
    <row r="169" ht="26.25" spans="1:13">
      <c r="A169" s="80" t="s">
        <v>165</v>
      </c>
      <c r="B169" s="80">
        <v>126</v>
      </c>
      <c r="C169" s="80" t="s">
        <v>290</v>
      </c>
      <c r="D169" s="80" t="s">
        <v>2055</v>
      </c>
      <c r="E169" s="196" t="s">
        <v>2056</v>
      </c>
      <c r="F169" s="80" t="s">
        <v>2057</v>
      </c>
      <c r="G169" s="80">
        <v>10</v>
      </c>
      <c r="H169" s="80">
        <v>7</v>
      </c>
      <c r="I169" s="191">
        <v>70</v>
      </c>
      <c r="J169" s="71">
        <v>10</v>
      </c>
      <c r="K169" s="71">
        <v>4</v>
      </c>
      <c r="L169" s="71">
        <f t="shared" si="3"/>
        <v>40</v>
      </c>
      <c r="M169" s="223" t="s">
        <v>2049</v>
      </c>
    </row>
    <row r="170" ht="26.25" spans="1:13">
      <c r="A170" s="80" t="s">
        <v>165</v>
      </c>
      <c r="B170" s="80">
        <v>127</v>
      </c>
      <c r="C170" s="80" t="s">
        <v>290</v>
      </c>
      <c r="D170" s="80" t="s">
        <v>2058</v>
      </c>
      <c r="E170" s="196" t="s">
        <v>171</v>
      </c>
      <c r="F170" s="80" t="s">
        <v>693</v>
      </c>
      <c r="G170" s="80">
        <v>15</v>
      </c>
      <c r="H170" s="80">
        <v>7</v>
      </c>
      <c r="I170" s="191">
        <v>105</v>
      </c>
      <c r="J170" s="71">
        <v>15</v>
      </c>
      <c r="K170" s="71">
        <v>4</v>
      </c>
      <c r="L170" s="71">
        <f t="shared" si="3"/>
        <v>60</v>
      </c>
      <c r="M170" s="223" t="s">
        <v>2049</v>
      </c>
    </row>
    <row r="171" ht="26.25" spans="1:13">
      <c r="A171" s="80" t="s">
        <v>165</v>
      </c>
      <c r="B171" s="80">
        <v>128</v>
      </c>
      <c r="C171" s="80" t="s">
        <v>290</v>
      </c>
      <c r="D171" s="80" t="s">
        <v>2059</v>
      </c>
      <c r="E171" s="196" t="s">
        <v>171</v>
      </c>
      <c r="F171" s="80" t="s">
        <v>2060</v>
      </c>
      <c r="G171" s="80">
        <v>21</v>
      </c>
      <c r="H171" s="80">
        <v>4</v>
      </c>
      <c r="I171" s="191">
        <v>84</v>
      </c>
      <c r="J171" s="71">
        <v>21</v>
      </c>
      <c r="K171" s="71">
        <v>4</v>
      </c>
      <c r="L171" s="71">
        <f t="shared" si="3"/>
        <v>84</v>
      </c>
      <c r="M171" s="223"/>
    </row>
    <row r="172" ht="26.25" spans="1:13">
      <c r="A172" s="80" t="s">
        <v>165</v>
      </c>
      <c r="B172" s="80">
        <v>129</v>
      </c>
      <c r="C172" s="80" t="s">
        <v>290</v>
      </c>
      <c r="D172" s="80" t="s">
        <v>2061</v>
      </c>
      <c r="E172" s="196" t="s">
        <v>171</v>
      </c>
      <c r="F172" s="80" t="s">
        <v>2062</v>
      </c>
      <c r="G172" s="80">
        <v>21</v>
      </c>
      <c r="H172" s="80">
        <v>7</v>
      </c>
      <c r="I172" s="191">
        <v>147</v>
      </c>
      <c r="J172" s="71">
        <v>21</v>
      </c>
      <c r="K172" s="71">
        <v>4</v>
      </c>
      <c r="L172" s="71">
        <f t="shared" si="3"/>
        <v>84</v>
      </c>
      <c r="M172" s="223" t="s">
        <v>2049</v>
      </c>
    </row>
    <row r="173" ht="27" spans="1:13">
      <c r="A173" s="80" t="s">
        <v>165</v>
      </c>
      <c r="B173" s="80">
        <v>130</v>
      </c>
      <c r="C173" s="80" t="s">
        <v>290</v>
      </c>
      <c r="D173" s="80" t="s">
        <v>2063</v>
      </c>
      <c r="E173" s="196" t="s">
        <v>380</v>
      </c>
      <c r="F173" s="80" t="s">
        <v>2064</v>
      </c>
      <c r="G173" s="80">
        <v>9</v>
      </c>
      <c r="H173" s="80">
        <v>8</v>
      </c>
      <c r="I173" s="191">
        <v>72</v>
      </c>
      <c r="J173" s="71">
        <v>9</v>
      </c>
      <c r="K173" s="71">
        <v>4</v>
      </c>
      <c r="L173" s="71">
        <f t="shared" ref="L173:L236" si="4">J173*K173</f>
        <v>36</v>
      </c>
      <c r="M173" s="223" t="s">
        <v>2031</v>
      </c>
    </row>
    <row r="174" ht="26.25" spans="1:13">
      <c r="A174" s="80" t="s">
        <v>165</v>
      </c>
      <c r="B174" s="80">
        <v>131</v>
      </c>
      <c r="C174" s="80" t="s">
        <v>290</v>
      </c>
      <c r="D174" s="80" t="s">
        <v>2065</v>
      </c>
      <c r="E174" s="196" t="s">
        <v>171</v>
      </c>
      <c r="F174" s="80" t="s">
        <v>2066</v>
      </c>
      <c r="G174" s="80">
        <v>20</v>
      </c>
      <c r="H174" s="80">
        <v>7</v>
      </c>
      <c r="I174" s="191">
        <v>140</v>
      </c>
      <c r="J174" s="71">
        <v>20</v>
      </c>
      <c r="K174" s="71">
        <v>4</v>
      </c>
      <c r="L174" s="71">
        <f t="shared" si="4"/>
        <v>80</v>
      </c>
      <c r="M174" s="223" t="s">
        <v>2049</v>
      </c>
    </row>
    <row r="175" spans="1:13">
      <c r="A175" s="80" t="s">
        <v>165</v>
      </c>
      <c r="B175" s="80">
        <v>132</v>
      </c>
      <c r="C175" s="80" t="s">
        <v>290</v>
      </c>
      <c r="D175" s="80" t="s">
        <v>2067</v>
      </c>
      <c r="E175" s="196" t="s">
        <v>1107</v>
      </c>
      <c r="F175" s="80" t="s">
        <v>2068</v>
      </c>
      <c r="G175" s="80">
        <v>18</v>
      </c>
      <c r="H175" s="80">
        <v>12</v>
      </c>
      <c r="I175" s="191">
        <v>216</v>
      </c>
      <c r="J175" s="71">
        <v>18</v>
      </c>
      <c r="K175" s="71">
        <v>4</v>
      </c>
      <c r="L175" s="71">
        <f t="shared" si="4"/>
        <v>72</v>
      </c>
      <c r="M175" s="223" t="s">
        <v>2069</v>
      </c>
    </row>
    <row r="176" ht="26.25" spans="1:13">
      <c r="A176" s="80" t="s">
        <v>165</v>
      </c>
      <c r="B176" s="80">
        <v>133</v>
      </c>
      <c r="C176" s="80" t="s">
        <v>290</v>
      </c>
      <c r="D176" s="80" t="s">
        <v>2070</v>
      </c>
      <c r="E176" s="196" t="s">
        <v>171</v>
      </c>
      <c r="F176" s="80" t="s">
        <v>2071</v>
      </c>
      <c r="G176" s="80">
        <v>21</v>
      </c>
      <c r="H176" s="80">
        <v>7</v>
      </c>
      <c r="I176" s="191">
        <v>147</v>
      </c>
      <c r="J176" s="71">
        <v>21</v>
      </c>
      <c r="K176" s="71">
        <v>4</v>
      </c>
      <c r="L176" s="71">
        <f t="shared" si="4"/>
        <v>84</v>
      </c>
      <c r="M176" s="223" t="s">
        <v>2072</v>
      </c>
    </row>
    <row r="177" ht="26.25" spans="1:13">
      <c r="A177" s="80" t="s">
        <v>165</v>
      </c>
      <c r="B177" s="80">
        <v>134</v>
      </c>
      <c r="C177" s="80" t="s">
        <v>290</v>
      </c>
      <c r="D177" s="80" t="s">
        <v>2073</v>
      </c>
      <c r="E177" s="196" t="s">
        <v>2054</v>
      </c>
      <c r="F177" s="80" t="s">
        <v>2074</v>
      </c>
      <c r="G177" s="80">
        <v>19</v>
      </c>
      <c r="H177" s="80">
        <v>12</v>
      </c>
      <c r="I177" s="191">
        <v>228</v>
      </c>
      <c r="J177" s="71">
        <v>19</v>
      </c>
      <c r="K177" s="71">
        <v>4</v>
      </c>
      <c r="L177" s="71">
        <f t="shared" si="4"/>
        <v>76</v>
      </c>
      <c r="M177" s="223" t="s">
        <v>2075</v>
      </c>
    </row>
    <row r="178" spans="1:13">
      <c r="A178" s="80" t="s">
        <v>165</v>
      </c>
      <c r="B178" s="80">
        <v>135</v>
      </c>
      <c r="C178" s="80" t="s">
        <v>290</v>
      </c>
      <c r="D178" s="80" t="s">
        <v>2076</v>
      </c>
      <c r="E178" s="196" t="s">
        <v>364</v>
      </c>
      <c r="F178" s="80" t="s">
        <v>2077</v>
      </c>
      <c r="G178" s="80">
        <v>20</v>
      </c>
      <c r="H178" s="80">
        <v>5</v>
      </c>
      <c r="I178" s="191">
        <v>100</v>
      </c>
      <c r="J178" s="71">
        <v>20</v>
      </c>
      <c r="K178" s="71">
        <v>4</v>
      </c>
      <c r="L178" s="71">
        <f t="shared" si="4"/>
        <v>80</v>
      </c>
      <c r="M178" s="223" t="s">
        <v>2078</v>
      </c>
    </row>
    <row r="179" ht="26.25" spans="1:13">
      <c r="A179" s="80" t="s">
        <v>165</v>
      </c>
      <c r="B179" s="80">
        <v>136</v>
      </c>
      <c r="C179" s="80" t="s">
        <v>522</v>
      </c>
      <c r="D179" s="80" t="s">
        <v>2079</v>
      </c>
      <c r="E179" s="196" t="s">
        <v>171</v>
      </c>
      <c r="F179" s="80" t="s">
        <v>547</v>
      </c>
      <c r="G179" s="80">
        <v>12</v>
      </c>
      <c r="H179" s="80">
        <v>8</v>
      </c>
      <c r="I179" s="191">
        <v>96</v>
      </c>
      <c r="J179" s="71">
        <v>12</v>
      </c>
      <c r="K179" s="71">
        <v>4</v>
      </c>
      <c r="L179" s="71">
        <f t="shared" si="4"/>
        <v>48</v>
      </c>
      <c r="M179" s="223" t="s">
        <v>2031</v>
      </c>
    </row>
    <row r="180" spans="1:13">
      <c r="A180" s="80" t="s">
        <v>165</v>
      </c>
      <c r="B180" s="80">
        <v>137</v>
      </c>
      <c r="C180" s="80" t="s">
        <v>250</v>
      </c>
      <c r="D180" s="80" t="s">
        <v>2080</v>
      </c>
      <c r="E180" s="196" t="s">
        <v>2081</v>
      </c>
      <c r="F180" s="80" t="s">
        <v>450</v>
      </c>
      <c r="G180" s="80">
        <v>22</v>
      </c>
      <c r="H180" s="80">
        <v>6</v>
      </c>
      <c r="I180" s="191">
        <v>132</v>
      </c>
      <c r="J180" s="71">
        <v>22</v>
      </c>
      <c r="K180" s="71">
        <v>4</v>
      </c>
      <c r="L180" s="71">
        <f t="shared" si="4"/>
        <v>88</v>
      </c>
      <c r="M180" s="223" t="s">
        <v>2082</v>
      </c>
    </row>
    <row r="181" ht="27" spans="1:13">
      <c r="A181" s="80" t="s">
        <v>165</v>
      </c>
      <c r="B181" s="80">
        <v>138</v>
      </c>
      <c r="C181" s="80" t="s">
        <v>522</v>
      </c>
      <c r="D181" s="80" t="s">
        <v>2083</v>
      </c>
      <c r="E181" s="196" t="s">
        <v>380</v>
      </c>
      <c r="F181" s="80" t="s">
        <v>2084</v>
      </c>
      <c r="G181" s="80">
        <v>21</v>
      </c>
      <c r="H181" s="80">
        <v>12</v>
      </c>
      <c r="I181" s="191">
        <v>252</v>
      </c>
      <c r="J181" s="71">
        <v>21</v>
      </c>
      <c r="K181" s="71">
        <v>4</v>
      </c>
      <c r="L181" s="71">
        <f t="shared" si="4"/>
        <v>84</v>
      </c>
      <c r="M181" s="223" t="s">
        <v>2069</v>
      </c>
    </row>
    <row r="182" ht="27" spans="1:13">
      <c r="A182" s="80" t="s">
        <v>165</v>
      </c>
      <c r="B182" s="80">
        <v>139</v>
      </c>
      <c r="C182" s="80" t="s">
        <v>522</v>
      </c>
      <c r="D182" s="80" t="s">
        <v>2085</v>
      </c>
      <c r="E182" s="196" t="s">
        <v>380</v>
      </c>
      <c r="F182" s="80" t="s">
        <v>1112</v>
      </c>
      <c r="G182" s="80">
        <v>28</v>
      </c>
      <c r="H182" s="80">
        <v>8</v>
      </c>
      <c r="I182" s="191">
        <v>224</v>
      </c>
      <c r="J182" s="71">
        <v>28</v>
      </c>
      <c r="K182" s="71">
        <v>4</v>
      </c>
      <c r="L182" s="71">
        <f t="shared" si="4"/>
        <v>112</v>
      </c>
      <c r="M182" s="223" t="s">
        <v>2031</v>
      </c>
    </row>
    <row r="183" ht="27" spans="1:13">
      <c r="A183" s="80" t="s">
        <v>165</v>
      </c>
      <c r="B183" s="80">
        <v>140</v>
      </c>
      <c r="C183" s="80" t="s">
        <v>522</v>
      </c>
      <c r="D183" s="80" t="s">
        <v>2086</v>
      </c>
      <c r="E183" s="196" t="s">
        <v>380</v>
      </c>
      <c r="F183" s="80" t="s">
        <v>1112</v>
      </c>
      <c r="G183" s="80">
        <v>18</v>
      </c>
      <c r="H183" s="80">
        <v>8</v>
      </c>
      <c r="I183" s="191">
        <v>144</v>
      </c>
      <c r="J183" s="71">
        <v>18</v>
      </c>
      <c r="K183" s="71">
        <v>5</v>
      </c>
      <c r="L183" s="71">
        <f t="shared" si="4"/>
        <v>90</v>
      </c>
      <c r="M183" s="223" t="s">
        <v>2049</v>
      </c>
    </row>
    <row r="184" ht="26.25" spans="1:13">
      <c r="A184" s="80" t="s">
        <v>165</v>
      </c>
      <c r="B184" s="80">
        <v>141</v>
      </c>
      <c r="C184" s="80" t="s">
        <v>522</v>
      </c>
      <c r="D184" s="80" t="s">
        <v>2087</v>
      </c>
      <c r="E184" s="196" t="s">
        <v>171</v>
      </c>
      <c r="F184" s="80" t="s">
        <v>1541</v>
      </c>
      <c r="G184" s="80">
        <v>29</v>
      </c>
      <c r="H184" s="80">
        <v>8</v>
      </c>
      <c r="I184" s="191">
        <v>232</v>
      </c>
      <c r="J184" s="71">
        <v>29</v>
      </c>
      <c r="K184" s="71">
        <v>4</v>
      </c>
      <c r="L184" s="71">
        <f t="shared" si="4"/>
        <v>116</v>
      </c>
      <c r="M184" s="223" t="s">
        <v>2031</v>
      </c>
    </row>
    <row r="185" ht="26.25" spans="1:13">
      <c r="A185" s="80" t="s">
        <v>165</v>
      </c>
      <c r="B185" s="80">
        <v>142</v>
      </c>
      <c r="C185" s="80" t="s">
        <v>522</v>
      </c>
      <c r="D185" s="80" t="s">
        <v>2088</v>
      </c>
      <c r="E185" s="196" t="s">
        <v>171</v>
      </c>
      <c r="F185" s="80" t="s">
        <v>1541</v>
      </c>
      <c r="G185" s="80">
        <v>17</v>
      </c>
      <c r="H185" s="80">
        <v>8</v>
      </c>
      <c r="I185" s="191">
        <v>136</v>
      </c>
      <c r="J185" s="71">
        <v>17</v>
      </c>
      <c r="K185" s="71">
        <v>4</v>
      </c>
      <c r="L185" s="71">
        <f t="shared" si="4"/>
        <v>68</v>
      </c>
      <c r="M185" s="223" t="s">
        <v>2031</v>
      </c>
    </row>
    <row r="186" ht="26.25" spans="1:13">
      <c r="A186" s="80" t="s">
        <v>165</v>
      </c>
      <c r="B186" s="80">
        <v>143</v>
      </c>
      <c r="C186" s="80" t="s">
        <v>522</v>
      </c>
      <c r="D186" s="80" t="s">
        <v>2089</v>
      </c>
      <c r="E186" s="196" t="s">
        <v>171</v>
      </c>
      <c r="F186" s="80" t="s">
        <v>1541</v>
      </c>
      <c r="G186" s="80">
        <v>20</v>
      </c>
      <c r="H186" s="80">
        <v>8</v>
      </c>
      <c r="I186" s="191">
        <v>160</v>
      </c>
      <c r="J186" s="71">
        <v>20</v>
      </c>
      <c r="K186" s="71">
        <v>4</v>
      </c>
      <c r="L186" s="71">
        <f t="shared" si="4"/>
        <v>80</v>
      </c>
      <c r="M186" s="223" t="s">
        <v>2031</v>
      </c>
    </row>
    <row r="187" ht="27" spans="1:13">
      <c r="A187" s="80" t="s">
        <v>165</v>
      </c>
      <c r="B187" s="80">
        <v>144</v>
      </c>
      <c r="C187" s="80" t="s">
        <v>522</v>
      </c>
      <c r="D187" s="80" t="s">
        <v>2090</v>
      </c>
      <c r="E187" s="196" t="s">
        <v>380</v>
      </c>
      <c r="F187" s="80" t="s">
        <v>1292</v>
      </c>
      <c r="G187" s="80">
        <v>16</v>
      </c>
      <c r="H187" s="80">
        <v>8</v>
      </c>
      <c r="I187" s="191">
        <v>128</v>
      </c>
      <c r="J187" s="71">
        <v>16</v>
      </c>
      <c r="K187" s="71">
        <v>4</v>
      </c>
      <c r="L187" s="71">
        <f t="shared" si="4"/>
        <v>64</v>
      </c>
      <c r="M187" s="223" t="s">
        <v>2031</v>
      </c>
    </row>
    <row r="188" ht="39.75" spans="1:13">
      <c r="A188" s="80" t="s">
        <v>165</v>
      </c>
      <c r="B188" s="80">
        <v>145</v>
      </c>
      <c r="C188" s="80" t="s">
        <v>522</v>
      </c>
      <c r="D188" s="80" t="s">
        <v>2091</v>
      </c>
      <c r="E188" s="196" t="s">
        <v>524</v>
      </c>
      <c r="F188" s="80" t="s">
        <v>1292</v>
      </c>
      <c r="G188" s="80">
        <v>26</v>
      </c>
      <c r="H188" s="80">
        <v>8</v>
      </c>
      <c r="I188" s="191">
        <v>208</v>
      </c>
      <c r="J188" s="71">
        <v>26</v>
      </c>
      <c r="K188" s="71">
        <v>4</v>
      </c>
      <c r="L188" s="71">
        <f t="shared" si="4"/>
        <v>104</v>
      </c>
      <c r="M188" s="223" t="s">
        <v>2031</v>
      </c>
    </row>
    <row r="189" spans="1:13">
      <c r="A189" s="80" t="s">
        <v>165</v>
      </c>
      <c r="B189" s="80">
        <v>146</v>
      </c>
      <c r="C189" s="80" t="s">
        <v>522</v>
      </c>
      <c r="D189" s="80" t="s">
        <v>2092</v>
      </c>
      <c r="E189" s="196" t="s">
        <v>364</v>
      </c>
      <c r="F189" s="80" t="s">
        <v>2093</v>
      </c>
      <c r="G189" s="80">
        <v>22</v>
      </c>
      <c r="H189" s="80">
        <v>10</v>
      </c>
      <c r="I189" s="191">
        <v>220</v>
      </c>
      <c r="J189" s="71">
        <v>22</v>
      </c>
      <c r="K189" s="71">
        <v>4</v>
      </c>
      <c r="L189" s="71">
        <f t="shared" si="4"/>
        <v>88</v>
      </c>
      <c r="M189" s="223" t="s">
        <v>2039</v>
      </c>
    </row>
    <row r="190" ht="27" spans="1:13">
      <c r="A190" s="80" t="s">
        <v>165</v>
      </c>
      <c r="B190" s="80">
        <v>147</v>
      </c>
      <c r="C190" s="80" t="s">
        <v>522</v>
      </c>
      <c r="D190" s="80" t="s">
        <v>2094</v>
      </c>
      <c r="E190" s="196" t="s">
        <v>380</v>
      </c>
      <c r="F190" s="80" t="s">
        <v>684</v>
      </c>
      <c r="G190" s="80">
        <v>20</v>
      </c>
      <c r="H190" s="80">
        <v>8</v>
      </c>
      <c r="I190" s="191">
        <v>160</v>
      </c>
      <c r="J190" s="71">
        <v>20</v>
      </c>
      <c r="K190" s="71">
        <v>4</v>
      </c>
      <c r="L190" s="71">
        <f t="shared" si="4"/>
        <v>80</v>
      </c>
      <c r="M190" s="223" t="s">
        <v>2031</v>
      </c>
    </row>
    <row r="191" ht="27" spans="1:13">
      <c r="A191" s="80" t="s">
        <v>165</v>
      </c>
      <c r="B191" s="80">
        <v>148</v>
      </c>
      <c r="C191" s="80" t="s">
        <v>522</v>
      </c>
      <c r="D191" s="80" t="s">
        <v>2095</v>
      </c>
      <c r="E191" s="196" t="s">
        <v>380</v>
      </c>
      <c r="F191" s="80" t="s">
        <v>1292</v>
      </c>
      <c r="G191" s="80">
        <v>16</v>
      </c>
      <c r="H191" s="80">
        <v>8</v>
      </c>
      <c r="I191" s="191">
        <v>128</v>
      </c>
      <c r="J191" s="71">
        <v>16</v>
      </c>
      <c r="K191" s="71">
        <v>4</v>
      </c>
      <c r="L191" s="71">
        <f t="shared" si="4"/>
        <v>64</v>
      </c>
      <c r="M191" s="223" t="s">
        <v>2031</v>
      </c>
    </row>
    <row r="192" ht="27" spans="1:13">
      <c r="A192" s="80" t="s">
        <v>165</v>
      </c>
      <c r="B192" s="80">
        <v>149</v>
      </c>
      <c r="C192" s="80" t="s">
        <v>522</v>
      </c>
      <c r="D192" s="80" t="s">
        <v>2096</v>
      </c>
      <c r="E192" s="196" t="s">
        <v>380</v>
      </c>
      <c r="F192" s="80" t="s">
        <v>1238</v>
      </c>
      <c r="G192" s="80">
        <v>8</v>
      </c>
      <c r="H192" s="80">
        <v>8</v>
      </c>
      <c r="I192" s="191">
        <v>64</v>
      </c>
      <c r="J192" s="71">
        <v>8</v>
      </c>
      <c r="K192" s="71">
        <v>4</v>
      </c>
      <c r="L192" s="71">
        <f t="shared" si="4"/>
        <v>32</v>
      </c>
      <c r="M192" s="223" t="s">
        <v>2031</v>
      </c>
    </row>
    <row r="193" ht="27" spans="1:13">
      <c r="A193" s="80" t="s">
        <v>165</v>
      </c>
      <c r="B193" s="80">
        <v>150</v>
      </c>
      <c r="C193" s="80" t="s">
        <v>522</v>
      </c>
      <c r="D193" s="80" t="s">
        <v>2097</v>
      </c>
      <c r="E193" s="196" t="s">
        <v>380</v>
      </c>
      <c r="F193" s="80" t="s">
        <v>518</v>
      </c>
      <c r="G193" s="80">
        <v>20</v>
      </c>
      <c r="H193" s="80">
        <v>8</v>
      </c>
      <c r="I193" s="191">
        <v>160</v>
      </c>
      <c r="J193" s="71">
        <v>20</v>
      </c>
      <c r="K193" s="71">
        <v>4</v>
      </c>
      <c r="L193" s="71">
        <f t="shared" si="4"/>
        <v>80</v>
      </c>
      <c r="M193" s="223" t="s">
        <v>2031</v>
      </c>
    </row>
    <row r="194" ht="27" spans="1:13">
      <c r="A194" s="80" t="s">
        <v>165</v>
      </c>
      <c r="B194" s="80">
        <v>151</v>
      </c>
      <c r="C194" s="80" t="s">
        <v>522</v>
      </c>
      <c r="D194" s="80" t="s">
        <v>2098</v>
      </c>
      <c r="E194" s="196" t="s">
        <v>380</v>
      </c>
      <c r="F194" s="80" t="s">
        <v>2099</v>
      </c>
      <c r="G194" s="80">
        <v>27</v>
      </c>
      <c r="H194" s="80">
        <v>15</v>
      </c>
      <c r="I194" s="191">
        <v>405</v>
      </c>
      <c r="J194" s="71">
        <v>27</v>
      </c>
      <c r="K194" s="71">
        <v>4</v>
      </c>
      <c r="L194" s="71">
        <f t="shared" si="4"/>
        <v>108</v>
      </c>
      <c r="M194" s="223" t="s">
        <v>2100</v>
      </c>
    </row>
    <row r="195" ht="27" spans="1:13">
      <c r="A195" s="80" t="s">
        <v>165</v>
      </c>
      <c r="B195" s="80">
        <v>152</v>
      </c>
      <c r="C195" s="80" t="s">
        <v>522</v>
      </c>
      <c r="D195" s="80" t="s">
        <v>2101</v>
      </c>
      <c r="E195" s="196" t="s">
        <v>380</v>
      </c>
      <c r="F195" s="80" t="s">
        <v>2099</v>
      </c>
      <c r="G195" s="80">
        <v>17</v>
      </c>
      <c r="H195" s="80">
        <v>15</v>
      </c>
      <c r="I195" s="191">
        <v>255</v>
      </c>
      <c r="J195" s="71">
        <v>17</v>
      </c>
      <c r="K195" s="71">
        <v>4</v>
      </c>
      <c r="L195" s="71">
        <f t="shared" si="4"/>
        <v>68</v>
      </c>
      <c r="M195" s="223" t="s">
        <v>2100</v>
      </c>
    </row>
    <row r="196" spans="1:13">
      <c r="A196" s="80" t="s">
        <v>165</v>
      </c>
      <c r="B196" s="80">
        <v>153</v>
      </c>
      <c r="C196" s="80" t="s">
        <v>522</v>
      </c>
      <c r="D196" s="80" t="s">
        <v>2102</v>
      </c>
      <c r="E196" s="196" t="s">
        <v>1107</v>
      </c>
      <c r="F196" s="80" t="s">
        <v>567</v>
      </c>
      <c r="G196" s="80">
        <v>19</v>
      </c>
      <c r="H196" s="80">
        <v>8</v>
      </c>
      <c r="I196" s="191">
        <v>152</v>
      </c>
      <c r="J196" s="71">
        <v>19</v>
      </c>
      <c r="K196" s="71">
        <v>4</v>
      </c>
      <c r="L196" s="71">
        <f t="shared" si="4"/>
        <v>76</v>
      </c>
      <c r="M196" s="223" t="s">
        <v>2031</v>
      </c>
    </row>
    <row r="197" spans="1:13">
      <c r="A197" s="80" t="s">
        <v>165</v>
      </c>
      <c r="B197" s="80">
        <v>154</v>
      </c>
      <c r="C197" s="80" t="s">
        <v>522</v>
      </c>
      <c r="D197" s="80" t="s">
        <v>2103</v>
      </c>
      <c r="E197" s="196" t="s">
        <v>1107</v>
      </c>
      <c r="F197" s="80" t="s">
        <v>567</v>
      </c>
      <c r="G197" s="80">
        <v>34</v>
      </c>
      <c r="H197" s="80">
        <v>8</v>
      </c>
      <c r="I197" s="191">
        <v>272</v>
      </c>
      <c r="J197" s="71">
        <v>34</v>
      </c>
      <c r="K197" s="71">
        <v>4</v>
      </c>
      <c r="L197" s="71">
        <f t="shared" si="4"/>
        <v>136</v>
      </c>
      <c r="M197" s="223" t="s">
        <v>2031</v>
      </c>
    </row>
    <row r="198" ht="26.25" spans="1:13">
      <c r="A198" s="80" t="s">
        <v>165</v>
      </c>
      <c r="B198" s="80">
        <v>155</v>
      </c>
      <c r="C198" s="80" t="s">
        <v>522</v>
      </c>
      <c r="D198" s="80" t="s">
        <v>2104</v>
      </c>
      <c r="E198" s="196" t="s">
        <v>171</v>
      </c>
      <c r="F198" s="80" t="s">
        <v>567</v>
      </c>
      <c r="G198" s="80">
        <v>11</v>
      </c>
      <c r="H198" s="80">
        <v>8</v>
      </c>
      <c r="I198" s="191">
        <v>88</v>
      </c>
      <c r="J198" s="71">
        <v>11</v>
      </c>
      <c r="K198" s="71">
        <v>4</v>
      </c>
      <c r="L198" s="71">
        <f t="shared" si="4"/>
        <v>44</v>
      </c>
      <c r="M198" s="223" t="s">
        <v>2031</v>
      </c>
    </row>
    <row r="199" ht="26.25" spans="1:13">
      <c r="A199" s="80" t="s">
        <v>165</v>
      </c>
      <c r="B199" s="80">
        <v>156</v>
      </c>
      <c r="C199" s="80" t="s">
        <v>522</v>
      </c>
      <c r="D199" s="80" t="s">
        <v>2105</v>
      </c>
      <c r="E199" s="196" t="s">
        <v>171</v>
      </c>
      <c r="F199" s="80" t="s">
        <v>700</v>
      </c>
      <c r="G199" s="80">
        <v>16</v>
      </c>
      <c r="H199" s="80">
        <v>8</v>
      </c>
      <c r="I199" s="191">
        <v>128</v>
      </c>
      <c r="J199" s="71">
        <v>16</v>
      </c>
      <c r="K199" s="71">
        <v>4</v>
      </c>
      <c r="L199" s="71">
        <f t="shared" si="4"/>
        <v>64</v>
      </c>
      <c r="M199" s="223" t="s">
        <v>2031</v>
      </c>
    </row>
    <row r="200" spans="1:13">
      <c r="A200" s="80" t="s">
        <v>165</v>
      </c>
      <c r="B200" s="80">
        <v>157</v>
      </c>
      <c r="C200" s="80" t="s">
        <v>522</v>
      </c>
      <c r="D200" s="80" t="s">
        <v>2106</v>
      </c>
      <c r="E200" s="196" t="s">
        <v>1107</v>
      </c>
      <c r="F200" s="80" t="s">
        <v>700</v>
      </c>
      <c r="G200" s="80">
        <v>24</v>
      </c>
      <c r="H200" s="80">
        <v>8</v>
      </c>
      <c r="I200" s="191">
        <v>192</v>
      </c>
      <c r="J200" s="71">
        <v>24</v>
      </c>
      <c r="K200" s="71">
        <v>4</v>
      </c>
      <c r="L200" s="71">
        <f t="shared" si="4"/>
        <v>96</v>
      </c>
      <c r="M200" s="223" t="s">
        <v>2031</v>
      </c>
    </row>
    <row r="201" ht="26.25" spans="1:13">
      <c r="A201" s="80" t="s">
        <v>165</v>
      </c>
      <c r="B201" s="80">
        <v>158</v>
      </c>
      <c r="C201" s="80" t="s">
        <v>522</v>
      </c>
      <c r="D201" s="80" t="s">
        <v>2107</v>
      </c>
      <c r="E201" s="196" t="s">
        <v>171</v>
      </c>
      <c r="F201" s="80" t="s">
        <v>700</v>
      </c>
      <c r="G201" s="80">
        <v>20</v>
      </c>
      <c r="H201" s="80">
        <v>8</v>
      </c>
      <c r="I201" s="191">
        <v>160</v>
      </c>
      <c r="J201" s="71">
        <v>20</v>
      </c>
      <c r="K201" s="71">
        <v>4</v>
      </c>
      <c r="L201" s="71">
        <f t="shared" si="4"/>
        <v>80</v>
      </c>
      <c r="M201" s="223" t="s">
        <v>2031</v>
      </c>
    </row>
    <row r="202" ht="26.25" spans="1:13">
      <c r="A202" s="80" t="s">
        <v>165</v>
      </c>
      <c r="B202" s="80">
        <v>159</v>
      </c>
      <c r="C202" s="80" t="s">
        <v>522</v>
      </c>
      <c r="D202" s="80" t="s">
        <v>2108</v>
      </c>
      <c r="E202" s="196" t="s">
        <v>162</v>
      </c>
      <c r="F202" s="80" t="s">
        <v>700</v>
      </c>
      <c r="G202" s="80">
        <v>18</v>
      </c>
      <c r="H202" s="80">
        <v>8</v>
      </c>
      <c r="I202" s="191">
        <v>144</v>
      </c>
      <c r="J202" s="71">
        <v>18</v>
      </c>
      <c r="K202" s="71">
        <v>4</v>
      </c>
      <c r="L202" s="71">
        <f t="shared" si="4"/>
        <v>72</v>
      </c>
      <c r="M202" s="223" t="s">
        <v>2031</v>
      </c>
    </row>
    <row r="203" spans="1:13">
      <c r="A203" s="80" t="s">
        <v>165</v>
      </c>
      <c r="B203" s="80">
        <v>160</v>
      </c>
      <c r="C203" s="80" t="s">
        <v>522</v>
      </c>
      <c r="D203" s="80" t="s">
        <v>2109</v>
      </c>
      <c r="E203" s="196" t="s">
        <v>1107</v>
      </c>
      <c r="F203" s="80" t="s">
        <v>700</v>
      </c>
      <c r="G203" s="80">
        <v>21</v>
      </c>
      <c r="H203" s="80">
        <v>8</v>
      </c>
      <c r="I203" s="191">
        <v>168</v>
      </c>
      <c r="J203" s="71">
        <v>21</v>
      </c>
      <c r="K203" s="71">
        <v>4</v>
      </c>
      <c r="L203" s="71">
        <f t="shared" si="4"/>
        <v>84</v>
      </c>
      <c r="M203" s="223" t="s">
        <v>2110</v>
      </c>
    </row>
    <row r="204" ht="39.75" spans="1:13">
      <c r="A204" s="80" t="s">
        <v>165</v>
      </c>
      <c r="B204" s="80">
        <v>161</v>
      </c>
      <c r="C204" s="80" t="s">
        <v>522</v>
      </c>
      <c r="D204" s="80" t="s">
        <v>2111</v>
      </c>
      <c r="E204" s="196" t="s">
        <v>2112</v>
      </c>
      <c r="F204" s="80" t="s">
        <v>667</v>
      </c>
      <c r="G204" s="80">
        <v>22</v>
      </c>
      <c r="H204" s="80">
        <v>10</v>
      </c>
      <c r="I204" s="191">
        <v>220</v>
      </c>
      <c r="J204" s="71">
        <v>22</v>
      </c>
      <c r="K204" s="71">
        <v>4</v>
      </c>
      <c r="L204" s="71">
        <f t="shared" si="4"/>
        <v>88</v>
      </c>
      <c r="M204" s="223" t="s">
        <v>2039</v>
      </c>
    </row>
    <row r="205" ht="27" spans="1:13">
      <c r="A205" s="80" t="s">
        <v>165</v>
      </c>
      <c r="B205" s="80">
        <v>162</v>
      </c>
      <c r="C205" s="80" t="s">
        <v>522</v>
      </c>
      <c r="D205" s="80" t="s">
        <v>2113</v>
      </c>
      <c r="E205" s="196" t="s">
        <v>380</v>
      </c>
      <c r="F205" s="80" t="s">
        <v>667</v>
      </c>
      <c r="G205" s="80">
        <v>20</v>
      </c>
      <c r="H205" s="80">
        <v>10</v>
      </c>
      <c r="I205" s="191">
        <v>200</v>
      </c>
      <c r="J205" s="71">
        <v>20</v>
      </c>
      <c r="K205" s="71">
        <v>4</v>
      </c>
      <c r="L205" s="71">
        <f t="shared" si="4"/>
        <v>80</v>
      </c>
      <c r="M205" s="223" t="s">
        <v>2039</v>
      </c>
    </row>
    <row r="206" ht="26.25" spans="1:13">
      <c r="A206" s="80" t="s">
        <v>165</v>
      </c>
      <c r="B206" s="80">
        <v>163</v>
      </c>
      <c r="C206" s="80" t="s">
        <v>522</v>
      </c>
      <c r="D206" s="80" t="s">
        <v>2114</v>
      </c>
      <c r="E206" s="196" t="s">
        <v>171</v>
      </c>
      <c r="F206" s="80" t="s">
        <v>569</v>
      </c>
      <c r="G206" s="80">
        <v>23</v>
      </c>
      <c r="H206" s="80">
        <v>8</v>
      </c>
      <c r="I206" s="191">
        <v>184</v>
      </c>
      <c r="J206" s="71">
        <v>23</v>
      </c>
      <c r="K206" s="71">
        <v>6</v>
      </c>
      <c r="L206" s="71">
        <f t="shared" si="4"/>
        <v>138</v>
      </c>
      <c r="M206" s="223" t="s">
        <v>2082</v>
      </c>
    </row>
    <row r="207" ht="27" spans="1:13">
      <c r="A207" s="80" t="s">
        <v>165</v>
      </c>
      <c r="B207" s="80">
        <v>164</v>
      </c>
      <c r="C207" s="80" t="s">
        <v>522</v>
      </c>
      <c r="D207" s="80" t="s">
        <v>2115</v>
      </c>
      <c r="E207" s="196" t="s">
        <v>380</v>
      </c>
      <c r="F207" s="80" t="s">
        <v>569</v>
      </c>
      <c r="G207" s="80">
        <v>17</v>
      </c>
      <c r="H207" s="80">
        <v>8</v>
      </c>
      <c r="I207" s="191">
        <v>136</v>
      </c>
      <c r="J207" s="71">
        <v>17</v>
      </c>
      <c r="K207" s="71">
        <v>4</v>
      </c>
      <c r="L207" s="71">
        <f t="shared" si="4"/>
        <v>68</v>
      </c>
      <c r="M207" s="223" t="s">
        <v>2031</v>
      </c>
    </row>
    <row r="208" ht="27" spans="1:13">
      <c r="A208" s="80" t="s">
        <v>165</v>
      </c>
      <c r="B208" s="80">
        <v>165</v>
      </c>
      <c r="C208" s="80" t="s">
        <v>522</v>
      </c>
      <c r="D208" s="80" t="s">
        <v>2116</v>
      </c>
      <c r="E208" s="196" t="s">
        <v>380</v>
      </c>
      <c r="F208" s="80" t="s">
        <v>667</v>
      </c>
      <c r="G208" s="80">
        <v>16</v>
      </c>
      <c r="H208" s="80">
        <v>10</v>
      </c>
      <c r="I208" s="191">
        <v>160</v>
      </c>
      <c r="J208" s="71">
        <v>16</v>
      </c>
      <c r="K208" s="71">
        <v>4</v>
      </c>
      <c r="L208" s="71">
        <f t="shared" si="4"/>
        <v>64</v>
      </c>
      <c r="M208" s="223" t="s">
        <v>2039</v>
      </c>
    </row>
    <row r="209" ht="27" spans="1:13">
      <c r="A209" s="80" t="s">
        <v>165</v>
      </c>
      <c r="B209" s="80">
        <v>166</v>
      </c>
      <c r="C209" s="80" t="s">
        <v>522</v>
      </c>
      <c r="D209" s="80" t="s">
        <v>2117</v>
      </c>
      <c r="E209" s="196" t="s">
        <v>380</v>
      </c>
      <c r="F209" s="80" t="s">
        <v>667</v>
      </c>
      <c r="G209" s="80">
        <v>17</v>
      </c>
      <c r="H209" s="80">
        <v>10</v>
      </c>
      <c r="I209" s="191">
        <v>170</v>
      </c>
      <c r="J209" s="71">
        <v>17</v>
      </c>
      <c r="K209" s="71">
        <v>4</v>
      </c>
      <c r="L209" s="71">
        <f t="shared" si="4"/>
        <v>68</v>
      </c>
      <c r="M209" s="223" t="s">
        <v>2039</v>
      </c>
    </row>
    <row r="210" ht="26.25" spans="1:13">
      <c r="A210" s="80" t="s">
        <v>165</v>
      </c>
      <c r="B210" s="80">
        <v>167</v>
      </c>
      <c r="C210" s="80" t="s">
        <v>522</v>
      </c>
      <c r="D210" s="80" t="s">
        <v>2118</v>
      </c>
      <c r="E210" s="196" t="s">
        <v>171</v>
      </c>
      <c r="F210" s="80" t="s">
        <v>537</v>
      </c>
      <c r="G210" s="80">
        <v>24</v>
      </c>
      <c r="H210" s="80">
        <v>8</v>
      </c>
      <c r="I210" s="191">
        <v>192</v>
      </c>
      <c r="J210" s="71">
        <v>24</v>
      </c>
      <c r="K210" s="71">
        <v>4</v>
      </c>
      <c r="L210" s="71">
        <f t="shared" si="4"/>
        <v>96</v>
      </c>
      <c r="M210" s="223" t="s">
        <v>2031</v>
      </c>
    </row>
    <row r="211" ht="26.25" spans="1:13">
      <c r="A211" s="80" t="s">
        <v>165</v>
      </c>
      <c r="B211" s="80">
        <v>168</v>
      </c>
      <c r="C211" s="80" t="s">
        <v>522</v>
      </c>
      <c r="D211" s="80" t="s">
        <v>2119</v>
      </c>
      <c r="E211" s="196" t="s">
        <v>171</v>
      </c>
      <c r="F211" s="80" t="s">
        <v>531</v>
      </c>
      <c r="G211" s="80">
        <v>22</v>
      </c>
      <c r="H211" s="80">
        <v>8</v>
      </c>
      <c r="I211" s="191">
        <v>176</v>
      </c>
      <c r="J211" s="71">
        <v>22</v>
      </c>
      <c r="K211" s="71">
        <v>4</v>
      </c>
      <c r="L211" s="71">
        <f t="shared" si="4"/>
        <v>88</v>
      </c>
      <c r="M211" s="223" t="s">
        <v>2031</v>
      </c>
    </row>
    <row r="212" spans="1:13">
      <c r="A212" s="80" t="s">
        <v>165</v>
      </c>
      <c r="B212" s="80">
        <v>169</v>
      </c>
      <c r="C212" s="80" t="s">
        <v>522</v>
      </c>
      <c r="D212" s="80" t="s">
        <v>2120</v>
      </c>
      <c r="E212" s="196" t="s">
        <v>364</v>
      </c>
      <c r="F212" s="80" t="s">
        <v>2121</v>
      </c>
      <c r="G212" s="80">
        <v>18</v>
      </c>
      <c r="H212" s="80">
        <v>9</v>
      </c>
      <c r="I212" s="191">
        <v>162</v>
      </c>
      <c r="J212" s="71">
        <v>18</v>
      </c>
      <c r="K212" s="71">
        <v>4</v>
      </c>
      <c r="L212" s="71">
        <f t="shared" si="4"/>
        <v>72</v>
      </c>
      <c r="M212" s="223" t="s">
        <v>2122</v>
      </c>
    </row>
    <row r="213" ht="26.25" spans="1:13">
      <c r="A213" s="80" t="s">
        <v>165</v>
      </c>
      <c r="B213" s="80">
        <v>170</v>
      </c>
      <c r="C213" s="80" t="s">
        <v>522</v>
      </c>
      <c r="D213" s="80" t="s">
        <v>2123</v>
      </c>
      <c r="E213" s="196" t="s">
        <v>171</v>
      </c>
      <c r="F213" s="80" t="s">
        <v>539</v>
      </c>
      <c r="G213" s="80">
        <v>16</v>
      </c>
      <c r="H213" s="80">
        <v>8</v>
      </c>
      <c r="I213" s="191">
        <v>128</v>
      </c>
      <c r="J213" s="71">
        <v>16</v>
      </c>
      <c r="K213" s="71">
        <v>5</v>
      </c>
      <c r="L213" s="71">
        <f t="shared" si="4"/>
        <v>80</v>
      </c>
      <c r="M213" s="223" t="s">
        <v>2072</v>
      </c>
    </row>
    <row r="214" ht="26.25" spans="1:13">
      <c r="A214" s="80" t="s">
        <v>165</v>
      </c>
      <c r="B214" s="80">
        <v>171</v>
      </c>
      <c r="C214" s="80" t="s">
        <v>522</v>
      </c>
      <c r="D214" s="80" t="s">
        <v>2124</v>
      </c>
      <c r="E214" s="196" t="s">
        <v>171</v>
      </c>
      <c r="F214" s="80" t="s">
        <v>563</v>
      </c>
      <c r="G214" s="80">
        <v>26</v>
      </c>
      <c r="H214" s="80">
        <v>8</v>
      </c>
      <c r="I214" s="191">
        <v>208</v>
      </c>
      <c r="J214" s="71">
        <v>26</v>
      </c>
      <c r="K214" s="71">
        <v>4</v>
      </c>
      <c r="L214" s="71">
        <f t="shared" si="4"/>
        <v>104</v>
      </c>
      <c r="M214" s="223" t="s">
        <v>2031</v>
      </c>
    </row>
    <row r="215" ht="26.25" spans="1:13">
      <c r="A215" s="80" t="s">
        <v>165</v>
      </c>
      <c r="B215" s="80">
        <v>172</v>
      </c>
      <c r="C215" s="80" t="s">
        <v>522</v>
      </c>
      <c r="D215" s="80" t="s">
        <v>2125</v>
      </c>
      <c r="E215" s="196" t="s">
        <v>171</v>
      </c>
      <c r="F215" s="80" t="s">
        <v>563</v>
      </c>
      <c r="G215" s="80">
        <v>20</v>
      </c>
      <c r="H215" s="80">
        <v>8</v>
      </c>
      <c r="I215" s="191">
        <v>160</v>
      </c>
      <c r="J215" s="71">
        <v>20</v>
      </c>
      <c r="K215" s="71">
        <v>4</v>
      </c>
      <c r="L215" s="71">
        <f t="shared" si="4"/>
        <v>80</v>
      </c>
      <c r="M215" s="223" t="s">
        <v>2031</v>
      </c>
    </row>
    <row r="216" ht="27" spans="1:13">
      <c r="A216" s="80" t="s">
        <v>165</v>
      </c>
      <c r="B216" s="80">
        <v>173</v>
      </c>
      <c r="C216" s="80" t="s">
        <v>522</v>
      </c>
      <c r="D216" s="80" t="s">
        <v>2126</v>
      </c>
      <c r="E216" s="196" t="s">
        <v>380</v>
      </c>
      <c r="F216" s="80" t="s">
        <v>2127</v>
      </c>
      <c r="G216" s="80">
        <v>19</v>
      </c>
      <c r="H216" s="80">
        <v>10</v>
      </c>
      <c r="I216" s="191">
        <v>190</v>
      </c>
      <c r="J216" s="71">
        <v>19</v>
      </c>
      <c r="K216" s="71">
        <v>4</v>
      </c>
      <c r="L216" s="71">
        <f t="shared" si="4"/>
        <v>76</v>
      </c>
      <c r="M216" s="223" t="s">
        <v>2039</v>
      </c>
    </row>
    <row r="217" ht="39.75" spans="1:13">
      <c r="A217" s="80" t="s">
        <v>165</v>
      </c>
      <c r="B217" s="80">
        <v>174</v>
      </c>
      <c r="C217" s="80" t="s">
        <v>522</v>
      </c>
      <c r="D217" s="80" t="s">
        <v>2128</v>
      </c>
      <c r="E217" s="196" t="s">
        <v>2129</v>
      </c>
      <c r="F217" s="80" t="s">
        <v>2130</v>
      </c>
      <c r="G217" s="80">
        <v>21</v>
      </c>
      <c r="H217" s="80">
        <v>22</v>
      </c>
      <c r="I217" s="191">
        <v>462</v>
      </c>
      <c r="J217" s="71">
        <v>21</v>
      </c>
      <c r="K217" s="71">
        <v>4</v>
      </c>
      <c r="L217" s="71">
        <f t="shared" si="4"/>
        <v>84</v>
      </c>
      <c r="M217" s="223" t="s">
        <v>2131</v>
      </c>
    </row>
    <row r="218" ht="26.25" spans="1:13">
      <c r="A218" s="80" t="s">
        <v>165</v>
      </c>
      <c r="B218" s="80">
        <v>175</v>
      </c>
      <c r="C218" s="80" t="s">
        <v>522</v>
      </c>
      <c r="D218" s="80" t="s">
        <v>2132</v>
      </c>
      <c r="E218" s="196" t="s">
        <v>171</v>
      </c>
      <c r="F218" s="80" t="s">
        <v>541</v>
      </c>
      <c r="G218" s="80">
        <v>20</v>
      </c>
      <c r="H218" s="80">
        <v>8</v>
      </c>
      <c r="I218" s="191">
        <v>160</v>
      </c>
      <c r="J218" s="71">
        <v>20</v>
      </c>
      <c r="K218" s="71">
        <v>4</v>
      </c>
      <c r="L218" s="71">
        <f t="shared" si="4"/>
        <v>80</v>
      </c>
      <c r="M218" s="223" t="s">
        <v>2031</v>
      </c>
    </row>
    <row r="219" ht="39.75" spans="1:13">
      <c r="A219" s="80" t="s">
        <v>165</v>
      </c>
      <c r="B219" s="80">
        <v>176</v>
      </c>
      <c r="C219" s="80" t="s">
        <v>522</v>
      </c>
      <c r="D219" s="80" t="s">
        <v>2133</v>
      </c>
      <c r="E219" s="196" t="s">
        <v>2134</v>
      </c>
      <c r="F219" s="80" t="s">
        <v>2135</v>
      </c>
      <c r="G219" s="80">
        <v>20</v>
      </c>
      <c r="H219" s="80">
        <v>15</v>
      </c>
      <c r="I219" s="191">
        <v>300</v>
      </c>
      <c r="J219" s="71">
        <v>20</v>
      </c>
      <c r="K219" s="71">
        <v>4</v>
      </c>
      <c r="L219" s="71">
        <f t="shared" si="4"/>
        <v>80</v>
      </c>
      <c r="M219" s="223" t="s">
        <v>2100</v>
      </c>
    </row>
    <row r="220" ht="26.25" spans="1:13">
      <c r="A220" s="80" t="s">
        <v>165</v>
      </c>
      <c r="B220" s="80">
        <v>177</v>
      </c>
      <c r="C220" s="80" t="s">
        <v>522</v>
      </c>
      <c r="D220" s="80" t="s">
        <v>2136</v>
      </c>
      <c r="E220" s="196" t="s">
        <v>171</v>
      </c>
      <c r="F220" s="80" t="s">
        <v>543</v>
      </c>
      <c r="G220" s="80">
        <v>21</v>
      </c>
      <c r="H220" s="80">
        <v>8</v>
      </c>
      <c r="I220" s="191">
        <v>168</v>
      </c>
      <c r="J220" s="71">
        <v>21</v>
      </c>
      <c r="K220" s="71">
        <v>4</v>
      </c>
      <c r="L220" s="71">
        <f t="shared" si="4"/>
        <v>84</v>
      </c>
      <c r="M220" s="223" t="s">
        <v>2031</v>
      </c>
    </row>
    <row r="221" ht="27" spans="1:13">
      <c r="A221" s="80" t="s">
        <v>165</v>
      </c>
      <c r="B221" s="80">
        <v>178</v>
      </c>
      <c r="C221" s="80" t="s">
        <v>522</v>
      </c>
      <c r="D221" s="80" t="s">
        <v>2137</v>
      </c>
      <c r="E221" s="196" t="s">
        <v>380</v>
      </c>
      <c r="F221" s="80" t="s">
        <v>543</v>
      </c>
      <c r="G221" s="80">
        <v>19</v>
      </c>
      <c r="H221" s="80">
        <v>8</v>
      </c>
      <c r="I221" s="191">
        <v>152</v>
      </c>
      <c r="J221" s="71">
        <v>19</v>
      </c>
      <c r="K221" s="71">
        <v>4</v>
      </c>
      <c r="L221" s="71">
        <f t="shared" si="4"/>
        <v>76</v>
      </c>
      <c r="M221" s="223" t="s">
        <v>2031</v>
      </c>
    </row>
    <row r="222" ht="26.25" spans="1:13">
      <c r="A222" s="80" t="s">
        <v>165</v>
      </c>
      <c r="B222" s="80">
        <v>179</v>
      </c>
      <c r="C222" s="80" t="s">
        <v>522</v>
      </c>
      <c r="D222" s="80" t="s">
        <v>2138</v>
      </c>
      <c r="E222" s="196" t="s">
        <v>171</v>
      </c>
      <c r="F222" s="80" t="s">
        <v>543</v>
      </c>
      <c r="G222" s="80">
        <v>17</v>
      </c>
      <c r="H222" s="80">
        <v>8</v>
      </c>
      <c r="I222" s="191">
        <v>136</v>
      </c>
      <c r="J222" s="71">
        <v>17</v>
      </c>
      <c r="K222" s="71">
        <v>4</v>
      </c>
      <c r="L222" s="71">
        <f t="shared" si="4"/>
        <v>68</v>
      </c>
      <c r="M222" s="223" t="s">
        <v>2031</v>
      </c>
    </row>
    <row r="223" ht="27" spans="1:13">
      <c r="A223" s="80" t="s">
        <v>165</v>
      </c>
      <c r="B223" s="80">
        <v>180</v>
      </c>
      <c r="C223" s="80" t="s">
        <v>522</v>
      </c>
      <c r="D223" s="80" t="s">
        <v>2139</v>
      </c>
      <c r="E223" s="196" t="s">
        <v>380</v>
      </c>
      <c r="F223" s="80" t="s">
        <v>2140</v>
      </c>
      <c r="G223" s="80">
        <v>20</v>
      </c>
      <c r="H223" s="80">
        <v>12</v>
      </c>
      <c r="I223" s="191">
        <v>240</v>
      </c>
      <c r="J223" s="71">
        <v>20</v>
      </c>
      <c r="K223" s="71">
        <v>4</v>
      </c>
      <c r="L223" s="71">
        <f t="shared" si="4"/>
        <v>80</v>
      </c>
      <c r="M223" s="223" t="s">
        <v>2069</v>
      </c>
    </row>
    <row r="224" ht="39.75" spans="1:13">
      <c r="A224" s="80" t="s">
        <v>165</v>
      </c>
      <c r="B224" s="80">
        <v>181</v>
      </c>
      <c r="C224" s="80" t="s">
        <v>522</v>
      </c>
      <c r="D224" s="80" t="s">
        <v>2141</v>
      </c>
      <c r="E224" s="196" t="s">
        <v>2142</v>
      </c>
      <c r="F224" s="80" t="s">
        <v>2140</v>
      </c>
      <c r="G224" s="80">
        <v>22</v>
      </c>
      <c r="H224" s="80">
        <v>12</v>
      </c>
      <c r="I224" s="191">
        <v>264</v>
      </c>
      <c r="J224" s="71">
        <v>22</v>
      </c>
      <c r="K224" s="71">
        <v>4</v>
      </c>
      <c r="L224" s="71">
        <f t="shared" si="4"/>
        <v>88</v>
      </c>
      <c r="M224" s="223" t="s">
        <v>1246</v>
      </c>
    </row>
    <row r="225" ht="26.25" spans="1:13">
      <c r="A225" s="80" t="s">
        <v>165</v>
      </c>
      <c r="B225" s="80">
        <v>182</v>
      </c>
      <c r="C225" s="80" t="s">
        <v>522</v>
      </c>
      <c r="D225" s="80" t="s">
        <v>2143</v>
      </c>
      <c r="E225" s="196" t="s">
        <v>171</v>
      </c>
      <c r="F225" s="80" t="s">
        <v>535</v>
      </c>
      <c r="G225" s="80">
        <v>30</v>
      </c>
      <c r="H225" s="80">
        <v>8</v>
      </c>
      <c r="I225" s="191">
        <v>240</v>
      </c>
      <c r="J225" s="71">
        <v>30</v>
      </c>
      <c r="K225" s="71">
        <v>4</v>
      </c>
      <c r="L225" s="71">
        <f t="shared" si="4"/>
        <v>120</v>
      </c>
      <c r="M225" s="223" t="s">
        <v>1117</v>
      </c>
    </row>
    <row r="226" ht="26.25" spans="1:13">
      <c r="A226" s="80" t="s">
        <v>165</v>
      </c>
      <c r="B226" s="80">
        <v>183</v>
      </c>
      <c r="C226" s="80" t="s">
        <v>522</v>
      </c>
      <c r="D226" s="80" t="s">
        <v>2144</v>
      </c>
      <c r="E226" s="196" t="s">
        <v>171</v>
      </c>
      <c r="F226" s="80" t="s">
        <v>535</v>
      </c>
      <c r="G226" s="80">
        <v>20</v>
      </c>
      <c r="H226" s="80">
        <v>8</v>
      </c>
      <c r="I226" s="191">
        <v>160</v>
      </c>
      <c r="J226" s="71">
        <v>20</v>
      </c>
      <c r="K226" s="71">
        <v>4</v>
      </c>
      <c r="L226" s="71">
        <f t="shared" si="4"/>
        <v>80</v>
      </c>
      <c r="M226" s="223" t="s">
        <v>1117</v>
      </c>
    </row>
    <row r="227" ht="27" spans="1:13">
      <c r="A227" s="80" t="s">
        <v>165</v>
      </c>
      <c r="B227" s="80">
        <v>184</v>
      </c>
      <c r="C227" s="80" t="s">
        <v>522</v>
      </c>
      <c r="D227" s="80" t="s">
        <v>2145</v>
      </c>
      <c r="E227" s="196" t="s">
        <v>380</v>
      </c>
      <c r="F227" s="80" t="s">
        <v>613</v>
      </c>
      <c r="G227" s="80">
        <v>21</v>
      </c>
      <c r="H227" s="80">
        <v>8</v>
      </c>
      <c r="I227" s="191">
        <v>168</v>
      </c>
      <c r="J227" s="71">
        <v>21</v>
      </c>
      <c r="K227" s="71">
        <v>4</v>
      </c>
      <c r="L227" s="71">
        <f t="shared" si="4"/>
        <v>84</v>
      </c>
      <c r="M227" s="223" t="s">
        <v>1117</v>
      </c>
    </row>
    <row r="228" ht="26.25" spans="1:13">
      <c r="A228" s="80" t="s">
        <v>165</v>
      </c>
      <c r="B228" s="80">
        <v>185</v>
      </c>
      <c r="C228" s="80" t="s">
        <v>522</v>
      </c>
      <c r="D228" s="80" t="s">
        <v>2146</v>
      </c>
      <c r="E228" s="196" t="s">
        <v>171</v>
      </c>
      <c r="F228" s="80" t="s">
        <v>613</v>
      </c>
      <c r="G228" s="80">
        <v>15</v>
      </c>
      <c r="H228" s="80">
        <v>8</v>
      </c>
      <c r="I228" s="191">
        <v>120</v>
      </c>
      <c r="J228" s="71">
        <v>15</v>
      </c>
      <c r="K228" s="71">
        <v>4</v>
      </c>
      <c r="L228" s="71">
        <f t="shared" si="4"/>
        <v>60</v>
      </c>
      <c r="M228" s="223" t="s">
        <v>1117</v>
      </c>
    </row>
    <row r="229" ht="26.25" spans="1:13">
      <c r="A229" s="80" t="s">
        <v>165</v>
      </c>
      <c r="B229" s="80">
        <v>186</v>
      </c>
      <c r="C229" s="80" t="s">
        <v>522</v>
      </c>
      <c r="D229" s="80" t="s">
        <v>2147</v>
      </c>
      <c r="E229" s="196" t="s">
        <v>171</v>
      </c>
      <c r="F229" s="80" t="s">
        <v>572</v>
      </c>
      <c r="G229" s="80">
        <v>26</v>
      </c>
      <c r="H229" s="80">
        <v>8</v>
      </c>
      <c r="I229" s="191">
        <v>208</v>
      </c>
      <c r="J229" s="71">
        <v>26</v>
      </c>
      <c r="K229" s="71">
        <v>4</v>
      </c>
      <c r="L229" s="71">
        <f t="shared" si="4"/>
        <v>104</v>
      </c>
      <c r="M229" s="223" t="s">
        <v>1117</v>
      </c>
    </row>
    <row r="230" ht="26.25" spans="1:13">
      <c r="A230" s="80" t="s">
        <v>165</v>
      </c>
      <c r="B230" s="80">
        <v>187</v>
      </c>
      <c r="C230" s="80" t="s">
        <v>522</v>
      </c>
      <c r="D230" s="80" t="s">
        <v>2148</v>
      </c>
      <c r="E230" s="196" t="s">
        <v>2149</v>
      </c>
      <c r="F230" s="80" t="s">
        <v>572</v>
      </c>
      <c r="G230" s="80">
        <v>22</v>
      </c>
      <c r="H230" s="80">
        <v>8</v>
      </c>
      <c r="I230" s="191">
        <v>176</v>
      </c>
      <c r="J230" s="71">
        <v>22</v>
      </c>
      <c r="K230" s="71">
        <v>4</v>
      </c>
      <c r="L230" s="71">
        <f t="shared" si="4"/>
        <v>88</v>
      </c>
      <c r="M230" s="223" t="s">
        <v>1117</v>
      </c>
    </row>
    <row r="231" spans="1:13">
      <c r="A231" s="80" t="s">
        <v>165</v>
      </c>
      <c r="B231" s="80">
        <v>188</v>
      </c>
      <c r="C231" s="80" t="s">
        <v>522</v>
      </c>
      <c r="D231" s="80" t="s">
        <v>2150</v>
      </c>
      <c r="E231" s="196" t="s">
        <v>1107</v>
      </c>
      <c r="F231" s="80" t="s">
        <v>2084</v>
      </c>
      <c r="G231" s="80">
        <v>22</v>
      </c>
      <c r="H231" s="80">
        <v>22</v>
      </c>
      <c r="I231" s="191">
        <v>484</v>
      </c>
      <c r="J231" s="71">
        <v>22</v>
      </c>
      <c r="K231" s="71">
        <v>4</v>
      </c>
      <c r="L231" s="71">
        <f t="shared" si="4"/>
        <v>88</v>
      </c>
      <c r="M231" s="223" t="s">
        <v>1259</v>
      </c>
    </row>
    <row r="232" ht="26.25" spans="1:13">
      <c r="A232" s="80" t="s">
        <v>165</v>
      </c>
      <c r="B232" s="80">
        <v>189</v>
      </c>
      <c r="C232" s="80" t="s">
        <v>522</v>
      </c>
      <c r="D232" s="80" t="s">
        <v>2151</v>
      </c>
      <c r="E232" s="196" t="s">
        <v>171</v>
      </c>
      <c r="F232" s="80" t="s">
        <v>547</v>
      </c>
      <c r="G232" s="80">
        <v>17</v>
      </c>
      <c r="H232" s="80">
        <v>8</v>
      </c>
      <c r="I232" s="191">
        <v>136</v>
      </c>
      <c r="J232" s="71">
        <v>17</v>
      </c>
      <c r="K232" s="71">
        <v>4</v>
      </c>
      <c r="L232" s="71">
        <f t="shared" si="4"/>
        <v>68</v>
      </c>
      <c r="M232" s="223" t="s">
        <v>1117</v>
      </c>
    </row>
    <row r="233" ht="27" spans="1:13">
      <c r="A233" s="80" t="s">
        <v>165</v>
      </c>
      <c r="B233" s="80">
        <v>190</v>
      </c>
      <c r="C233" s="80" t="s">
        <v>522</v>
      </c>
      <c r="D233" s="80" t="s">
        <v>2152</v>
      </c>
      <c r="E233" s="196" t="s">
        <v>380</v>
      </c>
      <c r="F233" s="80" t="s">
        <v>730</v>
      </c>
      <c r="G233" s="80">
        <v>18</v>
      </c>
      <c r="H233" s="80">
        <v>10</v>
      </c>
      <c r="I233" s="191">
        <v>180</v>
      </c>
      <c r="J233" s="71">
        <v>18</v>
      </c>
      <c r="K233" s="71">
        <v>4</v>
      </c>
      <c r="L233" s="71">
        <f t="shared" si="4"/>
        <v>72</v>
      </c>
      <c r="M233" s="223" t="s">
        <v>1108</v>
      </c>
    </row>
    <row r="234" ht="27" spans="1:13">
      <c r="A234" s="80" t="s">
        <v>165</v>
      </c>
      <c r="B234" s="80">
        <v>191</v>
      </c>
      <c r="C234" s="80" t="s">
        <v>522</v>
      </c>
      <c r="D234" s="80" t="s">
        <v>2153</v>
      </c>
      <c r="E234" s="196" t="s">
        <v>380</v>
      </c>
      <c r="F234" s="80" t="s">
        <v>682</v>
      </c>
      <c r="G234" s="80">
        <v>15</v>
      </c>
      <c r="H234" s="80">
        <v>10</v>
      </c>
      <c r="I234" s="191">
        <v>150</v>
      </c>
      <c r="J234" s="71">
        <v>15</v>
      </c>
      <c r="K234" s="71">
        <v>4</v>
      </c>
      <c r="L234" s="71">
        <f t="shared" si="4"/>
        <v>60</v>
      </c>
      <c r="M234" s="223" t="s">
        <v>1108</v>
      </c>
    </row>
    <row r="235" spans="1:13">
      <c r="A235" s="80" t="s">
        <v>165</v>
      </c>
      <c r="B235" s="80">
        <v>192</v>
      </c>
      <c r="C235" s="80" t="s">
        <v>522</v>
      </c>
      <c r="D235" s="80" t="s">
        <v>2154</v>
      </c>
      <c r="E235" s="196" t="s">
        <v>2155</v>
      </c>
      <c r="F235" s="80" t="s">
        <v>2156</v>
      </c>
      <c r="G235" s="80">
        <v>12</v>
      </c>
      <c r="H235" s="80">
        <v>5</v>
      </c>
      <c r="I235" s="191">
        <v>60</v>
      </c>
      <c r="J235" s="71">
        <v>12</v>
      </c>
      <c r="K235" s="71">
        <v>3</v>
      </c>
      <c r="L235" s="71">
        <f t="shared" si="4"/>
        <v>36</v>
      </c>
      <c r="M235" s="223" t="s">
        <v>2157</v>
      </c>
    </row>
    <row r="236" ht="27" spans="1:13">
      <c r="A236" s="80" t="s">
        <v>165</v>
      </c>
      <c r="B236" s="80">
        <v>193</v>
      </c>
      <c r="C236" s="80" t="s">
        <v>522</v>
      </c>
      <c r="D236" s="80" t="s">
        <v>2158</v>
      </c>
      <c r="E236" s="196" t="s">
        <v>380</v>
      </c>
      <c r="F236" s="80" t="s">
        <v>2159</v>
      </c>
      <c r="G236" s="80">
        <v>29</v>
      </c>
      <c r="H236" s="80">
        <v>11</v>
      </c>
      <c r="I236" s="191">
        <v>319</v>
      </c>
      <c r="J236" s="71">
        <v>29</v>
      </c>
      <c r="K236" s="71">
        <v>4</v>
      </c>
      <c r="L236" s="71">
        <f t="shared" si="4"/>
        <v>116</v>
      </c>
      <c r="M236" s="223" t="s">
        <v>1249</v>
      </c>
    </row>
    <row r="237" ht="27" spans="1:13">
      <c r="A237" s="80" t="s">
        <v>165</v>
      </c>
      <c r="B237" s="80">
        <v>194</v>
      </c>
      <c r="C237" s="80" t="s">
        <v>522</v>
      </c>
      <c r="D237" s="80" t="s">
        <v>2160</v>
      </c>
      <c r="E237" s="196" t="s">
        <v>380</v>
      </c>
      <c r="F237" s="80" t="s">
        <v>2159</v>
      </c>
      <c r="G237" s="80">
        <v>30</v>
      </c>
      <c r="H237" s="80">
        <v>11</v>
      </c>
      <c r="I237" s="191">
        <v>330</v>
      </c>
      <c r="J237" s="71">
        <v>30</v>
      </c>
      <c r="K237" s="71">
        <v>4</v>
      </c>
      <c r="L237" s="71">
        <f t="shared" ref="L237:L300" si="5">J237*K237</f>
        <v>120</v>
      </c>
      <c r="M237" s="223" t="s">
        <v>1249</v>
      </c>
    </row>
    <row r="238" spans="1:13">
      <c r="A238" s="80" t="s">
        <v>165</v>
      </c>
      <c r="B238" s="80">
        <v>195</v>
      </c>
      <c r="C238" s="80" t="s">
        <v>1376</v>
      </c>
      <c r="D238" s="80" t="s">
        <v>2161</v>
      </c>
      <c r="E238" s="196" t="s">
        <v>142</v>
      </c>
      <c r="F238" s="80" t="s">
        <v>2162</v>
      </c>
      <c r="G238" s="80">
        <v>8</v>
      </c>
      <c r="H238" s="80">
        <v>5</v>
      </c>
      <c r="I238" s="191">
        <v>40</v>
      </c>
      <c r="J238" s="71">
        <v>8</v>
      </c>
      <c r="K238" s="71">
        <v>4</v>
      </c>
      <c r="L238" s="71">
        <f t="shared" si="5"/>
        <v>32</v>
      </c>
      <c r="M238" s="223" t="s">
        <v>1864</v>
      </c>
    </row>
    <row r="239" ht="26.25" spans="1:13">
      <c r="A239" s="80" t="s">
        <v>165</v>
      </c>
      <c r="B239" s="80">
        <v>196</v>
      </c>
      <c r="C239" s="80" t="s">
        <v>166</v>
      </c>
      <c r="D239" s="80" t="s">
        <v>2163</v>
      </c>
      <c r="E239" s="196" t="s">
        <v>171</v>
      </c>
      <c r="F239" s="80" t="s">
        <v>2164</v>
      </c>
      <c r="G239" s="80">
        <v>29</v>
      </c>
      <c r="H239" s="80">
        <v>7</v>
      </c>
      <c r="I239" s="191">
        <v>203</v>
      </c>
      <c r="J239" s="71">
        <v>29</v>
      </c>
      <c r="K239" s="71">
        <v>4</v>
      </c>
      <c r="L239" s="71">
        <f t="shared" si="5"/>
        <v>116</v>
      </c>
      <c r="M239" s="223" t="s">
        <v>1104</v>
      </c>
    </row>
    <row r="240" ht="26.25" spans="1:13">
      <c r="A240" s="80" t="s">
        <v>165</v>
      </c>
      <c r="B240" s="80">
        <v>197</v>
      </c>
      <c r="C240" s="80" t="s">
        <v>166</v>
      </c>
      <c r="D240" s="80" t="s">
        <v>2165</v>
      </c>
      <c r="E240" s="196" t="s">
        <v>171</v>
      </c>
      <c r="F240" s="80" t="s">
        <v>1598</v>
      </c>
      <c r="G240" s="80">
        <v>28</v>
      </c>
      <c r="H240" s="80">
        <v>8</v>
      </c>
      <c r="I240" s="191">
        <v>224</v>
      </c>
      <c r="J240" s="71">
        <v>28</v>
      </c>
      <c r="K240" s="71">
        <v>4</v>
      </c>
      <c r="L240" s="71">
        <f t="shared" si="5"/>
        <v>112</v>
      </c>
      <c r="M240" s="223" t="s">
        <v>1117</v>
      </c>
    </row>
    <row r="241" ht="26.25" spans="1:13">
      <c r="A241" s="80" t="s">
        <v>165</v>
      </c>
      <c r="B241" s="80">
        <v>198</v>
      </c>
      <c r="C241" s="80" t="s">
        <v>166</v>
      </c>
      <c r="D241" s="80" t="s">
        <v>2166</v>
      </c>
      <c r="E241" s="196" t="s">
        <v>171</v>
      </c>
      <c r="F241" s="80" t="s">
        <v>2167</v>
      </c>
      <c r="G241" s="80">
        <v>33</v>
      </c>
      <c r="H241" s="80">
        <v>9</v>
      </c>
      <c r="I241" s="191">
        <v>297</v>
      </c>
      <c r="J241" s="71">
        <v>33</v>
      </c>
      <c r="K241" s="71">
        <v>5</v>
      </c>
      <c r="L241" s="71">
        <f t="shared" si="5"/>
        <v>165</v>
      </c>
      <c r="M241" s="223" t="s">
        <v>1117</v>
      </c>
    </row>
    <row r="242" ht="26.25" spans="1:13">
      <c r="A242" s="80" t="s">
        <v>165</v>
      </c>
      <c r="B242" s="80">
        <v>199</v>
      </c>
      <c r="C242" s="80" t="s">
        <v>166</v>
      </c>
      <c r="D242" s="80" t="s">
        <v>2168</v>
      </c>
      <c r="E242" s="196" t="s">
        <v>171</v>
      </c>
      <c r="F242" s="80" t="s">
        <v>2169</v>
      </c>
      <c r="G242" s="80">
        <v>26</v>
      </c>
      <c r="H242" s="80">
        <v>7</v>
      </c>
      <c r="I242" s="191">
        <v>182</v>
      </c>
      <c r="J242" s="71">
        <v>26</v>
      </c>
      <c r="K242" s="71">
        <v>4</v>
      </c>
      <c r="L242" s="71">
        <f t="shared" si="5"/>
        <v>104</v>
      </c>
      <c r="M242" s="223" t="s">
        <v>1104</v>
      </c>
    </row>
    <row r="243" ht="26.25" spans="1:13">
      <c r="A243" s="80" t="s">
        <v>165</v>
      </c>
      <c r="B243" s="80">
        <v>200</v>
      </c>
      <c r="C243" s="80" t="s">
        <v>166</v>
      </c>
      <c r="D243" s="80" t="s">
        <v>2170</v>
      </c>
      <c r="E243" s="196" t="s">
        <v>171</v>
      </c>
      <c r="F243" s="80" t="s">
        <v>2171</v>
      </c>
      <c r="G243" s="80">
        <v>31</v>
      </c>
      <c r="H243" s="80">
        <v>8</v>
      </c>
      <c r="I243" s="191">
        <v>248</v>
      </c>
      <c r="J243" s="71">
        <v>31</v>
      </c>
      <c r="K243" s="71">
        <v>6</v>
      </c>
      <c r="L243" s="71">
        <f t="shared" si="5"/>
        <v>186</v>
      </c>
      <c r="M243" s="223" t="s">
        <v>1092</v>
      </c>
    </row>
    <row r="244" ht="26.25" spans="1:13">
      <c r="A244" s="80" t="s">
        <v>165</v>
      </c>
      <c r="B244" s="80">
        <v>201</v>
      </c>
      <c r="C244" s="80" t="s">
        <v>166</v>
      </c>
      <c r="D244" s="80" t="s">
        <v>2172</v>
      </c>
      <c r="E244" s="196" t="s">
        <v>171</v>
      </c>
      <c r="F244" s="80" t="s">
        <v>2173</v>
      </c>
      <c r="G244" s="80">
        <v>26</v>
      </c>
      <c r="H244" s="80">
        <v>7</v>
      </c>
      <c r="I244" s="191">
        <v>182</v>
      </c>
      <c r="J244" s="71">
        <v>26</v>
      </c>
      <c r="K244" s="71">
        <v>4</v>
      </c>
      <c r="L244" s="71">
        <f t="shared" si="5"/>
        <v>104</v>
      </c>
      <c r="M244" s="223" t="s">
        <v>1104</v>
      </c>
    </row>
    <row r="245" ht="26.25" spans="1:13">
      <c r="A245" s="80" t="s">
        <v>165</v>
      </c>
      <c r="B245" s="80">
        <v>202</v>
      </c>
      <c r="C245" s="80" t="s">
        <v>166</v>
      </c>
      <c r="D245" s="80" t="s">
        <v>2174</v>
      </c>
      <c r="E245" s="196" t="s">
        <v>171</v>
      </c>
      <c r="F245" s="80" t="s">
        <v>761</v>
      </c>
      <c r="G245" s="80">
        <v>21</v>
      </c>
      <c r="H245" s="80">
        <v>8</v>
      </c>
      <c r="I245" s="191">
        <v>168</v>
      </c>
      <c r="J245" s="71">
        <v>21</v>
      </c>
      <c r="K245" s="71">
        <v>3</v>
      </c>
      <c r="L245" s="71">
        <f t="shared" si="5"/>
        <v>63</v>
      </c>
      <c r="M245" s="223" t="s">
        <v>1148</v>
      </c>
    </row>
    <row r="246" ht="26.25" spans="1:13">
      <c r="A246" s="80" t="s">
        <v>165</v>
      </c>
      <c r="B246" s="80">
        <v>203</v>
      </c>
      <c r="C246" s="80" t="s">
        <v>166</v>
      </c>
      <c r="D246" s="80" t="s">
        <v>2175</v>
      </c>
      <c r="E246" s="196" t="s">
        <v>162</v>
      </c>
      <c r="F246" s="80" t="s">
        <v>2176</v>
      </c>
      <c r="G246" s="80">
        <v>23</v>
      </c>
      <c r="H246" s="80">
        <v>9</v>
      </c>
      <c r="I246" s="191">
        <v>207</v>
      </c>
      <c r="J246" s="71">
        <v>23</v>
      </c>
      <c r="K246" s="71">
        <v>3</v>
      </c>
      <c r="L246" s="71">
        <f t="shared" si="5"/>
        <v>69</v>
      </c>
      <c r="M246" s="223" t="s">
        <v>1108</v>
      </c>
    </row>
    <row r="247" ht="26.25" spans="1:13">
      <c r="A247" s="80" t="s">
        <v>165</v>
      </c>
      <c r="B247" s="80">
        <v>204</v>
      </c>
      <c r="C247" s="80" t="s">
        <v>166</v>
      </c>
      <c r="D247" s="80" t="s">
        <v>2177</v>
      </c>
      <c r="E247" s="196" t="s">
        <v>162</v>
      </c>
      <c r="F247" s="80" t="s">
        <v>759</v>
      </c>
      <c r="G247" s="80">
        <v>15</v>
      </c>
      <c r="H247" s="80">
        <v>9</v>
      </c>
      <c r="I247" s="191">
        <v>135</v>
      </c>
      <c r="J247" s="71">
        <v>15</v>
      </c>
      <c r="K247" s="71">
        <v>4</v>
      </c>
      <c r="L247" s="71">
        <f t="shared" si="5"/>
        <v>60</v>
      </c>
      <c r="M247" s="223" t="s">
        <v>1148</v>
      </c>
    </row>
    <row r="248" spans="1:13">
      <c r="A248" s="80" t="s">
        <v>165</v>
      </c>
      <c r="B248" s="80">
        <v>205</v>
      </c>
      <c r="C248" s="80" t="s">
        <v>166</v>
      </c>
      <c r="D248" s="80" t="s">
        <v>2178</v>
      </c>
      <c r="E248" s="196" t="s">
        <v>1107</v>
      </c>
      <c r="F248" s="80" t="s">
        <v>751</v>
      </c>
      <c r="G248" s="80">
        <v>21</v>
      </c>
      <c r="H248" s="80">
        <v>8</v>
      </c>
      <c r="I248" s="191">
        <v>168</v>
      </c>
      <c r="J248" s="71">
        <v>21</v>
      </c>
      <c r="K248" s="71">
        <v>4</v>
      </c>
      <c r="L248" s="71">
        <f t="shared" si="5"/>
        <v>84</v>
      </c>
      <c r="M248" s="223" t="s">
        <v>1117</v>
      </c>
    </row>
    <row r="249" ht="26.25" spans="1:13">
      <c r="A249" s="80" t="s">
        <v>165</v>
      </c>
      <c r="B249" s="80">
        <v>206</v>
      </c>
      <c r="C249" s="80" t="s">
        <v>166</v>
      </c>
      <c r="D249" s="80" t="s">
        <v>2179</v>
      </c>
      <c r="E249" s="196" t="s">
        <v>171</v>
      </c>
      <c r="F249" s="80" t="s">
        <v>1611</v>
      </c>
      <c r="G249" s="80">
        <v>18</v>
      </c>
      <c r="H249" s="80">
        <v>8</v>
      </c>
      <c r="I249" s="191">
        <v>144</v>
      </c>
      <c r="J249" s="71">
        <v>18</v>
      </c>
      <c r="K249" s="71">
        <v>4</v>
      </c>
      <c r="L249" s="71">
        <f t="shared" si="5"/>
        <v>72</v>
      </c>
      <c r="M249" s="223" t="s">
        <v>1117</v>
      </c>
    </row>
    <row r="250" ht="26.25" spans="1:13">
      <c r="A250" s="80" t="s">
        <v>165</v>
      </c>
      <c r="B250" s="80">
        <v>207</v>
      </c>
      <c r="C250" s="80" t="s">
        <v>166</v>
      </c>
      <c r="D250" s="80" t="s">
        <v>2180</v>
      </c>
      <c r="E250" s="196" t="s">
        <v>171</v>
      </c>
      <c r="F250" s="80" t="s">
        <v>1618</v>
      </c>
      <c r="G250" s="80">
        <v>20</v>
      </c>
      <c r="H250" s="80">
        <v>8</v>
      </c>
      <c r="I250" s="191">
        <v>160</v>
      </c>
      <c r="J250" s="71">
        <v>20</v>
      </c>
      <c r="K250" s="71">
        <v>4</v>
      </c>
      <c r="L250" s="71">
        <f t="shared" si="5"/>
        <v>80</v>
      </c>
      <c r="M250" s="223" t="s">
        <v>1117</v>
      </c>
    </row>
    <row r="251" ht="26.25" spans="1:13">
      <c r="A251" s="80" t="s">
        <v>165</v>
      </c>
      <c r="B251" s="80">
        <v>208</v>
      </c>
      <c r="C251" s="80" t="s">
        <v>233</v>
      </c>
      <c r="D251" s="80" t="s">
        <v>2181</v>
      </c>
      <c r="E251" s="196" t="s">
        <v>171</v>
      </c>
      <c r="F251" s="80" t="s">
        <v>2182</v>
      </c>
      <c r="G251" s="80">
        <v>30</v>
      </c>
      <c r="H251" s="80">
        <v>8</v>
      </c>
      <c r="I251" s="191">
        <v>240</v>
      </c>
      <c r="J251" s="71">
        <v>30</v>
      </c>
      <c r="K251" s="71">
        <v>4</v>
      </c>
      <c r="L251" s="71">
        <f t="shared" si="5"/>
        <v>120</v>
      </c>
      <c r="M251" s="223" t="s">
        <v>1117</v>
      </c>
    </row>
    <row r="252" ht="26.25" spans="1:13">
      <c r="A252" s="80" t="s">
        <v>165</v>
      </c>
      <c r="B252" s="80">
        <v>209</v>
      </c>
      <c r="C252" s="80" t="s">
        <v>233</v>
      </c>
      <c r="D252" s="80" t="s">
        <v>2183</v>
      </c>
      <c r="E252" s="196" t="s">
        <v>171</v>
      </c>
      <c r="F252" s="80" t="s">
        <v>2184</v>
      </c>
      <c r="G252" s="80">
        <v>26</v>
      </c>
      <c r="H252" s="80">
        <v>8</v>
      </c>
      <c r="I252" s="191">
        <v>208</v>
      </c>
      <c r="J252" s="71">
        <v>26</v>
      </c>
      <c r="K252" s="71">
        <v>4</v>
      </c>
      <c r="L252" s="71">
        <f t="shared" si="5"/>
        <v>104</v>
      </c>
      <c r="M252" s="223" t="s">
        <v>1117</v>
      </c>
    </row>
    <row r="253" ht="26.25" spans="1:13">
      <c r="A253" s="80" t="s">
        <v>165</v>
      </c>
      <c r="B253" s="80">
        <v>210</v>
      </c>
      <c r="C253" s="80" t="s">
        <v>233</v>
      </c>
      <c r="D253" s="80" t="s">
        <v>2185</v>
      </c>
      <c r="E253" s="196" t="s">
        <v>171</v>
      </c>
      <c r="F253" s="80" t="s">
        <v>2171</v>
      </c>
      <c r="G253" s="80">
        <v>20</v>
      </c>
      <c r="H253" s="80">
        <v>8</v>
      </c>
      <c r="I253" s="191">
        <v>160</v>
      </c>
      <c r="J253" s="71">
        <v>20</v>
      </c>
      <c r="K253" s="71">
        <v>5</v>
      </c>
      <c r="L253" s="71">
        <f t="shared" si="5"/>
        <v>100</v>
      </c>
      <c r="M253" s="223" t="s">
        <v>1104</v>
      </c>
    </row>
    <row r="254" spans="1:13">
      <c r="A254" s="80" t="s">
        <v>165</v>
      </c>
      <c r="B254" s="80">
        <v>211</v>
      </c>
      <c r="C254" s="80" t="s">
        <v>233</v>
      </c>
      <c r="D254" s="80" t="s">
        <v>2186</v>
      </c>
      <c r="E254" s="196" t="s">
        <v>1107</v>
      </c>
      <c r="F254" s="80" t="s">
        <v>771</v>
      </c>
      <c r="G254" s="80">
        <v>25</v>
      </c>
      <c r="H254" s="80">
        <v>8</v>
      </c>
      <c r="I254" s="191">
        <v>200</v>
      </c>
      <c r="J254" s="71">
        <v>25</v>
      </c>
      <c r="K254" s="71">
        <v>4</v>
      </c>
      <c r="L254" s="71">
        <f t="shared" si="5"/>
        <v>100</v>
      </c>
      <c r="M254" s="223" t="s">
        <v>1117</v>
      </c>
    </row>
    <row r="255" ht="27" spans="1:13">
      <c r="A255" s="80" t="s">
        <v>165</v>
      </c>
      <c r="B255" s="80">
        <v>212</v>
      </c>
      <c r="C255" s="80" t="s">
        <v>233</v>
      </c>
      <c r="D255" s="80" t="s">
        <v>2187</v>
      </c>
      <c r="E255" s="196" t="s">
        <v>380</v>
      </c>
      <c r="F255" s="80" t="s">
        <v>1604</v>
      </c>
      <c r="G255" s="80">
        <v>23</v>
      </c>
      <c r="H255" s="80">
        <v>8</v>
      </c>
      <c r="I255" s="191">
        <v>184</v>
      </c>
      <c r="J255" s="71">
        <v>23</v>
      </c>
      <c r="K255" s="71">
        <v>4</v>
      </c>
      <c r="L255" s="71">
        <f t="shared" si="5"/>
        <v>92</v>
      </c>
      <c r="M255" s="223" t="s">
        <v>1117</v>
      </c>
    </row>
    <row r="256" s="37" customFormat="true" ht="27" spans="1:13">
      <c r="A256" s="130" t="s">
        <v>165</v>
      </c>
      <c r="B256" s="130">
        <v>213</v>
      </c>
      <c r="C256" s="130" t="s">
        <v>233</v>
      </c>
      <c r="D256" s="130" t="s">
        <v>2188</v>
      </c>
      <c r="E256" s="214" t="s">
        <v>380</v>
      </c>
      <c r="F256" s="130" t="s">
        <v>2189</v>
      </c>
      <c r="G256" s="130">
        <v>21</v>
      </c>
      <c r="H256" s="130">
        <v>8</v>
      </c>
      <c r="I256" s="139">
        <v>168</v>
      </c>
      <c r="J256" s="140">
        <v>21</v>
      </c>
      <c r="K256" s="140">
        <v>4</v>
      </c>
      <c r="L256" s="140">
        <f t="shared" si="5"/>
        <v>84</v>
      </c>
      <c r="M256" s="223" t="s">
        <v>1117</v>
      </c>
    </row>
    <row r="257" ht="26.25" spans="1:13">
      <c r="A257" s="80" t="s">
        <v>165</v>
      </c>
      <c r="B257" s="80">
        <v>214</v>
      </c>
      <c r="C257" s="80" t="s">
        <v>233</v>
      </c>
      <c r="D257" s="80" t="s">
        <v>2190</v>
      </c>
      <c r="E257" s="196" t="s">
        <v>171</v>
      </c>
      <c r="F257" s="80" t="s">
        <v>1604</v>
      </c>
      <c r="G257" s="80">
        <v>17</v>
      </c>
      <c r="H257" s="80">
        <v>5</v>
      </c>
      <c r="I257" s="191">
        <v>85</v>
      </c>
      <c r="J257" s="71">
        <v>17</v>
      </c>
      <c r="K257" s="71">
        <v>2</v>
      </c>
      <c r="L257" s="71">
        <f t="shared" si="5"/>
        <v>34</v>
      </c>
      <c r="M257" s="223" t="s">
        <v>1840</v>
      </c>
    </row>
    <row r="258" ht="26.25" spans="1:13">
      <c r="A258" s="80" t="s">
        <v>165</v>
      </c>
      <c r="B258" s="80">
        <v>215</v>
      </c>
      <c r="C258" s="80" t="s">
        <v>233</v>
      </c>
      <c r="D258" s="80" t="s">
        <v>2191</v>
      </c>
      <c r="E258" s="196" t="s">
        <v>171</v>
      </c>
      <c r="F258" s="80" t="s">
        <v>751</v>
      </c>
      <c r="G258" s="80">
        <v>21</v>
      </c>
      <c r="H258" s="80">
        <v>8</v>
      </c>
      <c r="I258" s="191">
        <v>168</v>
      </c>
      <c r="J258" s="71">
        <v>21</v>
      </c>
      <c r="K258" s="71">
        <v>4</v>
      </c>
      <c r="L258" s="71">
        <f t="shared" si="5"/>
        <v>84</v>
      </c>
      <c r="M258" s="223" t="s">
        <v>1117</v>
      </c>
    </row>
    <row r="259" ht="26.25" spans="1:13">
      <c r="A259" s="80" t="s">
        <v>165</v>
      </c>
      <c r="B259" s="80">
        <v>216</v>
      </c>
      <c r="C259" s="80" t="s">
        <v>233</v>
      </c>
      <c r="D259" s="80" t="s">
        <v>2192</v>
      </c>
      <c r="E259" s="196" t="s">
        <v>171</v>
      </c>
      <c r="F259" s="80" t="s">
        <v>2193</v>
      </c>
      <c r="G259" s="80">
        <v>22</v>
      </c>
      <c r="H259" s="80">
        <v>7</v>
      </c>
      <c r="I259" s="191">
        <v>154</v>
      </c>
      <c r="J259" s="71">
        <v>22</v>
      </c>
      <c r="K259" s="71">
        <v>4</v>
      </c>
      <c r="L259" s="71">
        <f t="shared" si="5"/>
        <v>88</v>
      </c>
      <c r="M259" s="223" t="s">
        <v>1104</v>
      </c>
    </row>
    <row r="260" ht="26.25" spans="1:13">
      <c r="A260" s="80" t="s">
        <v>165</v>
      </c>
      <c r="B260" s="80">
        <v>217</v>
      </c>
      <c r="C260" s="80" t="s">
        <v>233</v>
      </c>
      <c r="D260" s="80" t="s">
        <v>2194</v>
      </c>
      <c r="E260" s="196" t="s">
        <v>171</v>
      </c>
      <c r="F260" s="80" t="s">
        <v>1618</v>
      </c>
      <c r="G260" s="80">
        <v>21</v>
      </c>
      <c r="H260" s="80">
        <v>8</v>
      </c>
      <c r="I260" s="191">
        <v>168</v>
      </c>
      <c r="J260" s="71">
        <v>21</v>
      </c>
      <c r="K260" s="71">
        <v>5</v>
      </c>
      <c r="L260" s="71">
        <f t="shared" si="5"/>
        <v>105</v>
      </c>
      <c r="M260" s="223" t="s">
        <v>1840</v>
      </c>
    </row>
    <row r="261" ht="26.25" spans="1:13">
      <c r="A261" s="80" t="s">
        <v>165</v>
      </c>
      <c r="B261" s="80">
        <v>218</v>
      </c>
      <c r="C261" s="80" t="s">
        <v>233</v>
      </c>
      <c r="D261" s="80" t="s">
        <v>2195</v>
      </c>
      <c r="E261" s="196" t="s">
        <v>171</v>
      </c>
      <c r="F261" s="80" t="s">
        <v>766</v>
      </c>
      <c r="G261" s="80">
        <v>25</v>
      </c>
      <c r="H261" s="80">
        <v>8</v>
      </c>
      <c r="I261" s="191">
        <v>200</v>
      </c>
      <c r="J261" s="71">
        <v>25</v>
      </c>
      <c r="K261" s="71">
        <v>4</v>
      </c>
      <c r="L261" s="71">
        <f t="shared" si="5"/>
        <v>100</v>
      </c>
      <c r="M261" s="223" t="s">
        <v>1117</v>
      </c>
    </row>
    <row r="262" ht="26.25" spans="1:13">
      <c r="A262" s="80" t="s">
        <v>165</v>
      </c>
      <c r="B262" s="80">
        <v>219</v>
      </c>
      <c r="C262" s="80" t="s">
        <v>290</v>
      </c>
      <c r="D262" s="80" t="s">
        <v>2196</v>
      </c>
      <c r="E262" s="196" t="s">
        <v>171</v>
      </c>
      <c r="F262" s="80" t="s">
        <v>2197</v>
      </c>
      <c r="G262" s="80">
        <v>17</v>
      </c>
      <c r="H262" s="80">
        <v>7</v>
      </c>
      <c r="I262" s="191">
        <v>119</v>
      </c>
      <c r="J262" s="71">
        <v>17</v>
      </c>
      <c r="K262" s="71">
        <v>4</v>
      </c>
      <c r="L262" s="71">
        <f t="shared" si="5"/>
        <v>68</v>
      </c>
      <c r="M262" s="223" t="s">
        <v>1104</v>
      </c>
    </row>
    <row r="263" ht="27" spans="1:13">
      <c r="A263" s="80" t="s">
        <v>165</v>
      </c>
      <c r="B263" s="80">
        <v>220</v>
      </c>
      <c r="C263" s="80" t="s">
        <v>290</v>
      </c>
      <c r="D263" s="80" t="s">
        <v>2198</v>
      </c>
      <c r="E263" s="196" t="s">
        <v>380</v>
      </c>
      <c r="F263" s="80" t="s">
        <v>2199</v>
      </c>
      <c r="G263" s="80">
        <v>15</v>
      </c>
      <c r="H263" s="80">
        <v>9</v>
      </c>
      <c r="I263" s="191">
        <v>135</v>
      </c>
      <c r="J263" s="71">
        <v>15</v>
      </c>
      <c r="K263" s="71">
        <v>4</v>
      </c>
      <c r="L263" s="71">
        <f t="shared" si="5"/>
        <v>60</v>
      </c>
      <c r="M263" s="223" t="s">
        <v>1148</v>
      </c>
    </row>
    <row r="264" ht="26.25" spans="1:13">
      <c r="A264" s="80" t="s">
        <v>165</v>
      </c>
      <c r="B264" s="80">
        <v>221</v>
      </c>
      <c r="C264" s="80" t="s">
        <v>290</v>
      </c>
      <c r="D264" s="80" t="s">
        <v>2200</v>
      </c>
      <c r="E264" s="196" t="s">
        <v>171</v>
      </c>
      <c r="F264" s="80" t="s">
        <v>2201</v>
      </c>
      <c r="G264" s="80">
        <v>11</v>
      </c>
      <c r="H264" s="80">
        <v>7</v>
      </c>
      <c r="I264" s="191">
        <v>77</v>
      </c>
      <c r="J264" s="71">
        <v>11</v>
      </c>
      <c r="K264" s="71">
        <v>4</v>
      </c>
      <c r="L264" s="71">
        <f t="shared" si="5"/>
        <v>44</v>
      </c>
      <c r="M264" s="223" t="s">
        <v>1104</v>
      </c>
    </row>
    <row r="265" ht="26.25" spans="1:13">
      <c r="A265" s="80" t="s">
        <v>165</v>
      </c>
      <c r="B265" s="80">
        <v>223</v>
      </c>
      <c r="C265" s="80" t="s">
        <v>290</v>
      </c>
      <c r="D265" s="80" t="s">
        <v>2202</v>
      </c>
      <c r="E265" s="196" t="s">
        <v>162</v>
      </c>
      <c r="F265" s="80" t="s">
        <v>2203</v>
      </c>
      <c r="G265" s="130">
        <v>12</v>
      </c>
      <c r="H265" s="80">
        <v>7</v>
      </c>
      <c r="I265" s="191">
        <v>84</v>
      </c>
      <c r="J265" s="71">
        <v>12</v>
      </c>
      <c r="K265" s="71">
        <v>4</v>
      </c>
      <c r="L265" s="71">
        <f t="shared" si="5"/>
        <v>48</v>
      </c>
      <c r="M265" s="223" t="s">
        <v>1104</v>
      </c>
    </row>
    <row r="266" ht="26.25" spans="1:13">
      <c r="A266" s="80" t="s">
        <v>165</v>
      </c>
      <c r="B266" s="80">
        <v>224</v>
      </c>
      <c r="C266" s="80" t="s">
        <v>290</v>
      </c>
      <c r="D266" s="80" t="s">
        <v>2204</v>
      </c>
      <c r="E266" s="196" t="s">
        <v>171</v>
      </c>
      <c r="F266" s="80" t="s">
        <v>2205</v>
      </c>
      <c r="G266" s="80">
        <v>21</v>
      </c>
      <c r="H266" s="80">
        <v>7</v>
      </c>
      <c r="I266" s="191">
        <v>147</v>
      </c>
      <c r="J266" s="71">
        <v>21</v>
      </c>
      <c r="K266" s="71">
        <v>4</v>
      </c>
      <c r="L266" s="71">
        <f t="shared" si="5"/>
        <v>84</v>
      </c>
      <c r="M266" s="223" t="s">
        <v>1104</v>
      </c>
    </row>
    <row r="267" ht="27" spans="1:13">
      <c r="A267" s="80" t="s">
        <v>165</v>
      </c>
      <c r="B267" s="80">
        <v>225</v>
      </c>
      <c r="C267" s="80" t="s">
        <v>522</v>
      </c>
      <c r="D267" s="80" t="s">
        <v>2206</v>
      </c>
      <c r="E267" s="196" t="s">
        <v>380</v>
      </c>
      <c r="F267" s="80" t="s">
        <v>2182</v>
      </c>
      <c r="G267" s="80">
        <v>26</v>
      </c>
      <c r="H267" s="80">
        <v>8</v>
      </c>
      <c r="I267" s="191">
        <v>208</v>
      </c>
      <c r="J267" s="71">
        <v>26</v>
      </c>
      <c r="K267" s="71">
        <v>4</v>
      </c>
      <c r="L267" s="71">
        <f t="shared" si="5"/>
        <v>104</v>
      </c>
      <c r="M267" s="223" t="s">
        <v>1117</v>
      </c>
    </row>
    <row r="268" ht="27" spans="1:13">
      <c r="A268" s="80" t="s">
        <v>165</v>
      </c>
      <c r="B268" s="80">
        <v>226</v>
      </c>
      <c r="C268" s="80" t="s">
        <v>522</v>
      </c>
      <c r="D268" s="80" t="s">
        <v>2207</v>
      </c>
      <c r="E268" s="196" t="s">
        <v>380</v>
      </c>
      <c r="F268" s="80" t="s">
        <v>1342</v>
      </c>
      <c r="G268" s="80">
        <v>16</v>
      </c>
      <c r="H268" s="80">
        <v>8</v>
      </c>
      <c r="I268" s="191">
        <v>128</v>
      </c>
      <c r="J268" s="71">
        <v>16</v>
      </c>
      <c r="K268" s="71">
        <v>3</v>
      </c>
      <c r="L268" s="71">
        <f t="shared" si="5"/>
        <v>48</v>
      </c>
      <c r="M268" s="223" t="s">
        <v>1974</v>
      </c>
    </row>
    <row r="269" ht="26.25" spans="1:13">
      <c r="A269" s="80" t="s">
        <v>165</v>
      </c>
      <c r="B269" s="80">
        <v>227</v>
      </c>
      <c r="C269" s="80" t="s">
        <v>522</v>
      </c>
      <c r="D269" s="80" t="s">
        <v>2208</v>
      </c>
      <c r="E269" s="196" t="s">
        <v>171</v>
      </c>
      <c r="F269" s="80" t="s">
        <v>2209</v>
      </c>
      <c r="G269" s="80">
        <v>15</v>
      </c>
      <c r="H269" s="80">
        <v>8</v>
      </c>
      <c r="I269" s="191">
        <v>120</v>
      </c>
      <c r="J269" s="71">
        <v>15</v>
      </c>
      <c r="K269" s="71">
        <v>4</v>
      </c>
      <c r="L269" s="71">
        <f t="shared" si="5"/>
        <v>60</v>
      </c>
      <c r="M269" s="223" t="s">
        <v>1117</v>
      </c>
    </row>
    <row r="270" ht="26.25" spans="1:13">
      <c r="A270" s="80" t="s">
        <v>165</v>
      </c>
      <c r="B270" s="80">
        <v>228</v>
      </c>
      <c r="C270" s="80" t="s">
        <v>522</v>
      </c>
      <c r="D270" s="80" t="s">
        <v>2210</v>
      </c>
      <c r="E270" s="196" t="s">
        <v>171</v>
      </c>
      <c r="F270" s="80" t="s">
        <v>769</v>
      </c>
      <c r="G270" s="80">
        <v>19</v>
      </c>
      <c r="H270" s="80">
        <v>8</v>
      </c>
      <c r="I270" s="191">
        <v>152</v>
      </c>
      <c r="J270" s="71">
        <v>19</v>
      </c>
      <c r="K270" s="71">
        <v>4</v>
      </c>
      <c r="L270" s="71">
        <f t="shared" si="5"/>
        <v>76</v>
      </c>
      <c r="M270" s="223" t="s">
        <v>1117</v>
      </c>
    </row>
    <row r="271" ht="26.25" spans="1:13">
      <c r="A271" s="80" t="s">
        <v>165</v>
      </c>
      <c r="B271" s="80">
        <v>229</v>
      </c>
      <c r="C271" s="80" t="s">
        <v>522</v>
      </c>
      <c r="D271" s="80" t="s">
        <v>2211</v>
      </c>
      <c r="E271" s="196" t="s">
        <v>2149</v>
      </c>
      <c r="F271" s="80" t="s">
        <v>754</v>
      </c>
      <c r="G271" s="80">
        <v>15</v>
      </c>
      <c r="H271" s="80">
        <v>8</v>
      </c>
      <c r="I271" s="191">
        <v>120</v>
      </c>
      <c r="J271" s="71">
        <v>15</v>
      </c>
      <c r="K271" s="71">
        <v>4</v>
      </c>
      <c r="L271" s="71">
        <f t="shared" si="5"/>
        <v>60</v>
      </c>
      <c r="M271" s="223" t="s">
        <v>1117</v>
      </c>
    </row>
    <row r="272" spans="1:13">
      <c r="A272" s="80" t="s">
        <v>165</v>
      </c>
      <c r="B272" s="80">
        <v>230</v>
      </c>
      <c r="C272" s="80" t="s">
        <v>522</v>
      </c>
      <c r="D272" s="80" t="s">
        <v>2212</v>
      </c>
      <c r="E272" s="196" t="s">
        <v>1107</v>
      </c>
      <c r="F272" s="80" t="s">
        <v>1854</v>
      </c>
      <c r="G272" s="80">
        <v>15</v>
      </c>
      <c r="H272" s="80">
        <v>9</v>
      </c>
      <c r="I272" s="191">
        <v>135</v>
      </c>
      <c r="J272" s="71">
        <v>15</v>
      </c>
      <c r="K272" s="71">
        <v>4</v>
      </c>
      <c r="L272" s="71">
        <f t="shared" si="5"/>
        <v>60</v>
      </c>
      <c r="M272" s="223" t="s">
        <v>1148</v>
      </c>
    </row>
    <row r="273" ht="26.25" spans="1:13">
      <c r="A273" s="80" t="s">
        <v>165</v>
      </c>
      <c r="B273" s="80">
        <v>231</v>
      </c>
      <c r="C273" s="80" t="s">
        <v>522</v>
      </c>
      <c r="D273" s="80" t="s">
        <v>2213</v>
      </c>
      <c r="E273" s="196" t="s">
        <v>162</v>
      </c>
      <c r="F273" s="80" t="s">
        <v>771</v>
      </c>
      <c r="G273" s="80">
        <v>12</v>
      </c>
      <c r="H273" s="80">
        <v>8</v>
      </c>
      <c r="I273" s="191">
        <v>96</v>
      </c>
      <c r="J273" s="71">
        <v>12</v>
      </c>
      <c r="K273" s="71">
        <v>2</v>
      </c>
      <c r="L273" s="71">
        <f t="shared" si="5"/>
        <v>24</v>
      </c>
      <c r="M273" s="223" t="s">
        <v>2214</v>
      </c>
    </row>
    <row r="274" ht="26.25" spans="1:13">
      <c r="A274" s="80" t="s">
        <v>165</v>
      </c>
      <c r="B274" s="80">
        <v>232</v>
      </c>
      <c r="C274" s="80" t="s">
        <v>522</v>
      </c>
      <c r="D274" s="80" t="s">
        <v>2215</v>
      </c>
      <c r="E274" s="196" t="s">
        <v>171</v>
      </c>
      <c r="F274" s="80" t="s">
        <v>761</v>
      </c>
      <c r="G274" s="80">
        <v>20</v>
      </c>
      <c r="H274" s="80">
        <v>8</v>
      </c>
      <c r="I274" s="191">
        <v>160</v>
      </c>
      <c r="J274" s="71">
        <v>20</v>
      </c>
      <c r="K274" s="71">
        <v>6</v>
      </c>
      <c r="L274" s="71">
        <f t="shared" si="5"/>
        <v>120</v>
      </c>
      <c r="M274" s="223" t="s">
        <v>1092</v>
      </c>
    </row>
    <row r="275" ht="26.25" spans="1:13">
      <c r="A275" s="80" t="s">
        <v>165</v>
      </c>
      <c r="B275" s="80">
        <v>233</v>
      </c>
      <c r="C275" s="80" t="s">
        <v>522</v>
      </c>
      <c r="D275" s="80" t="s">
        <v>2216</v>
      </c>
      <c r="E275" s="196" t="s">
        <v>162</v>
      </c>
      <c r="F275" s="80" t="s">
        <v>2217</v>
      </c>
      <c r="G275" s="80">
        <v>42</v>
      </c>
      <c r="H275" s="80">
        <v>9</v>
      </c>
      <c r="I275" s="191">
        <v>378</v>
      </c>
      <c r="J275" s="71">
        <v>42</v>
      </c>
      <c r="K275" s="71">
        <v>5</v>
      </c>
      <c r="L275" s="71">
        <f t="shared" si="5"/>
        <v>210</v>
      </c>
      <c r="M275" s="223" t="s">
        <v>1117</v>
      </c>
    </row>
    <row r="276" ht="26.25" spans="1:13">
      <c r="A276" s="80" t="s">
        <v>165</v>
      </c>
      <c r="B276" s="80">
        <v>234</v>
      </c>
      <c r="C276" s="80" t="s">
        <v>522</v>
      </c>
      <c r="D276" s="80" t="s">
        <v>2218</v>
      </c>
      <c r="E276" s="196" t="s">
        <v>162</v>
      </c>
      <c r="F276" s="80" t="s">
        <v>2219</v>
      </c>
      <c r="G276" s="80">
        <v>21</v>
      </c>
      <c r="H276" s="80">
        <v>4</v>
      </c>
      <c r="I276" s="191">
        <v>84</v>
      </c>
      <c r="J276" s="71">
        <v>21</v>
      </c>
      <c r="K276" s="71">
        <v>4</v>
      </c>
      <c r="L276" s="71">
        <f t="shared" si="5"/>
        <v>84</v>
      </c>
      <c r="M276" s="223"/>
    </row>
    <row r="277" ht="27" spans="1:13">
      <c r="A277" s="80" t="s">
        <v>165</v>
      </c>
      <c r="B277" s="80">
        <v>236</v>
      </c>
      <c r="C277" s="80" t="s">
        <v>522</v>
      </c>
      <c r="D277" s="80" t="s">
        <v>2220</v>
      </c>
      <c r="E277" s="196" t="s">
        <v>380</v>
      </c>
      <c r="F277" s="80" t="s">
        <v>2221</v>
      </c>
      <c r="G277" s="80">
        <v>21</v>
      </c>
      <c r="H277" s="80">
        <v>10</v>
      </c>
      <c r="I277" s="191">
        <v>210</v>
      </c>
      <c r="J277" s="71">
        <v>21</v>
      </c>
      <c r="K277" s="71">
        <v>4</v>
      </c>
      <c r="L277" s="71">
        <f t="shared" si="5"/>
        <v>84</v>
      </c>
      <c r="M277" s="223" t="s">
        <v>1108</v>
      </c>
    </row>
    <row r="278" ht="26.25" spans="1:13">
      <c r="A278" s="80" t="s">
        <v>165</v>
      </c>
      <c r="B278" s="80">
        <v>237</v>
      </c>
      <c r="C278" s="80" t="s">
        <v>522</v>
      </c>
      <c r="D278" s="80" t="s">
        <v>2222</v>
      </c>
      <c r="E278" s="196" t="s">
        <v>162</v>
      </c>
      <c r="F278" s="80" t="s">
        <v>2189</v>
      </c>
      <c r="G278" s="80">
        <v>20</v>
      </c>
      <c r="H278" s="80">
        <v>8</v>
      </c>
      <c r="I278" s="191">
        <v>160</v>
      </c>
      <c r="J278" s="71">
        <v>20</v>
      </c>
      <c r="K278" s="71">
        <v>4</v>
      </c>
      <c r="L278" s="71">
        <f t="shared" si="5"/>
        <v>80</v>
      </c>
      <c r="M278" s="223" t="s">
        <v>1117</v>
      </c>
    </row>
    <row r="279" spans="1:13">
      <c r="A279" s="80" t="s">
        <v>165</v>
      </c>
      <c r="B279" s="80">
        <v>238</v>
      </c>
      <c r="C279" s="80" t="s">
        <v>522</v>
      </c>
      <c r="D279" s="80" t="s">
        <v>2223</v>
      </c>
      <c r="E279" s="196" t="s">
        <v>1107</v>
      </c>
      <c r="F279" s="80" t="s">
        <v>1349</v>
      </c>
      <c r="G279" s="80">
        <v>17</v>
      </c>
      <c r="H279" s="80">
        <v>8</v>
      </c>
      <c r="I279" s="191">
        <v>136</v>
      </c>
      <c r="J279" s="71">
        <v>17</v>
      </c>
      <c r="K279" s="71">
        <v>4</v>
      </c>
      <c r="L279" s="71">
        <f t="shared" si="5"/>
        <v>68</v>
      </c>
      <c r="M279" s="223" t="s">
        <v>1117</v>
      </c>
    </row>
    <row r="280" ht="26.25" spans="1:13">
      <c r="A280" s="80" t="s">
        <v>165</v>
      </c>
      <c r="B280" s="80">
        <v>239</v>
      </c>
      <c r="C280" s="80" t="s">
        <v>522</v>
      </c>
      <c r="D280" s="80" t="s">
        <v>2224</v>
      </c>
      <c r="E280" s="196" t="s">
        <v>1636</v>
      </c>
      <c r="F280" s="80" t="s">
        <v>751</v>
      </c>
      <c r="G280" s="80">
        <v>14</v>
      </c>
      <c r="H280" s="80">
        <v>8</v>
      </c>
      <c r="I280" s="191">
        <v>112</v>
      </c>
      <c r="J280" s="71">
        <v>14</v>
      </c>
      <c r="K280" s="71">
        <v>4</v>
      </c>
      <c r="L280" s="71">
        <f t="shared" si="5"/>
        <v>56</v>
      </c>
      <c r="M280" s="223" t="s">
        <v>1117</v>
      </c>
    </row>
    <row r="281" spans="1:13">
      <c r="A281" s="80" t="s">
        <v>165</v>
      </c>
      <c r="B281" s="80">
        <v>240</v>
      </c>
      <c r="C281" s="80" t="s">
        <v>522</v>
      </c>
      <c r="D281" s="80" t="s">
        <v>2225</v>
      </c>
      <c r="E281" s="196" t="s">
        <v>1107</v>
      </c>
      <c r="F281" s="80" t="s">
        <v>751</v>
      </c>
      <c r="G281" s="80">
        <v>12</v>
      </c>
      <c r="H281" s="80">
        <v>8</v>
      </c>
      <c r="I281" s="191">
        <v>96</v>
      </c>
      <c r="J281" s="71">
        <v>12</v>
      </c>
      <c r="K281" s="71">
        <v>4</v>
      </c>
      <c r="L281" s="71">
        <f t="shared" si="5"/>
        <v>48</v>
      </c>
      <c r="M281" s="223" t="s">
        <v>1117</v>
      </c>
    </row>
    <row r="282" ht="26.25" spans="1:13">
      <c r="A282" s="80" t="s">
        <v>165</v>
      </c>
      <c r="B282" s="80">
        <v>241</v>
      </c>
      <c r="C282" s="80" t="s">
        <v>522</v>
      </c>
      <c r="D282" s="80" t="s">
        <v>2226</v>
      </c>
      <c r="E282" s="196" t="s">
        <v>171</v>
      </c>
      <c r="F282" s="80" t="s">
        <v>751</v>
      </c>
      <c r="G282" s="80">
        <v>21</v>
      </c>
      <c r="H282" s="80">
        <v>8</v>
      </c>
      <c r="I282" s="191">
        <v>168</v>
      </c>
      <c r="J282" s="71">
        <v>21</v>
      </c>
      <c r="K282" s="71">
        <v>4</v>
      </c>
      <c r="L282" s="71">
        <f t="shared" si="5"/>
        <v>84</v>
      </c>
      <c r="M282" s="223" t="s">
        <v>1117</v>
      </c>
    </row>
    <row r="283" spans="1:13">
      <c r="A283" s="80" t="s">
        <v>165</v>
      </c>
      <c r="B283" s="80">
        <v>242</v>
      </c>
      <c r="C283" s="80" t="s">
        <v>522</v>
      </c>
      <c r="D283" s="80" t="s">
        <v>2227</v>
      </c>
      <c r="E283" s="196" t="s">
        <v>1107</v>
      </c>
      <c r="F283" s="80" t="s">
        <v>1609</v>
      </c>
      <c r="G283" s="80">
        <v>20</v>
      </c>
      <c r="H283" s="80">
        <v>8</v>
      </c>
      <c r="I283" s="191">
        <v>160</v>
      </c>
      <c r="J283" s="71">
        <v>20</v>
      </c>
      <c r="K283" s="71">
        <v>4</v>
      </c>
      <c r="L283" s="71">
        <f t="shared" si="5"/>
        <v>80</v>
      </c>
      <c r="M283" s="223" t="s">
        <v>1117</v>
      </c>
    </row>
    <row r="284" ht="27" spans="1:13">
      <c r="A284" s="80" t="s">
        <v>165</v>
      </c>
      <c r="B284" s="80">
        <v>243</v>
      </c>
      <c r="C284" s="80" t="s">
        <v>522</v>
      </c>
      <c r="D284" s="80" t="s">
        <v>2228</v>
      </c>
      <c r="E284" s="196" t="s">
        <v>380</v>
      </c>
      <c r="F284" s="80" t="s">
        <v>2229</v>
      </c>
      <c r="G284" s="80">
        <v>19</v>
      </c>
      <c r="H284" s="80">
        <v>10</v>
      </c>
      <c r="I284" s="191">
        <v>190</v>
      </c>
      <c r="J284" s="71">
        <v>19</v>
      </c>
      <c r="K284" s="71">
        <v>4</v>
      </c>
      <c r="L284" s="71">
        <f t="shared" si="5"/>
        <v>76</v>
      </c>
      <c r="M284" s="223" t="s">
        <v>1108</v>
      </c>
    </row>
    <row r="285" ht="26.25" spans="1:13">
      <c r="A285" s="80" t="s">
        <v>165</v>
      </c>
      <c r="B285" s="80">
        <v>244</v>
      </c>
      <c r="C285" s="80" t="s">
        <v>522</v>
      </c>
      <c r="D285" s="80" t="s">
        <v>2230</v>
      </c>
      <c r="E285" s="196" t="s">
        <v>171</v>
      </c>
      <c r="F285" s="80" t="s">
        <v>1611</v>
      </c>
      <c r="G285" s="80">
        <v>16</v>
      </c>
      <c r="H285" s="80">
        <v>8</v>
      </c>
      <c r="I285" s="191">
        <v>128</v>
      </c>
      <c r="J285" s="71">
        <v>16</v>
      </c>
      <c r="K285" s="71">
        <v>4</v>
      </c>
      <c r="L285" s="71">
        <f t="shared" si="5"/>
        <v>64</v>
      </c>
      <c r="M285" s="223" t="s">
        <v>1117</v>
      </c>
    </row>
    <row r="286" ht="27" spans="1:13">
      <c r="A286" s="80" t="s">
        <v>165</v>
      </c>
      <c r="B286" s="80">
        <v>245</v>
      </c>
      <c r="C286" s="80" t="s">
        <v>522</v>
      </c>
      <c r="D286" s="80" t="s">
        <v>2231</v>
      </c>
      <c r="E286" s="196" t="s">
        <v>380</v>
      </c>
      <c r="F286" s="80" t="s">
        <v>2229</v>
      </c>
      <c r="G286" s="80">
        <v>22</v>
      </c>
      <c r="H286" s="80">
        <v>10</v>
      </c>
      <c r="I286" s="191">
        <v>220</v>
      </c>
      <c r="J286" s="71">
        <v>22</v>
      </c>
      <c r="K286" s="71">
        <v>4</v>
      </c>
      <c r="L286" s="71">
        <f t="shared" si="5"/>
        <v>88</v>
      </c>
      <c r="M286" s="223" t="s">
        <v>1108</v>
      </c>
    </row>
    <row r="287" ht="27" spans="1:13">
      <c r="A287" s="80" t="s">
        <v>165</v>
      </c>
      <c r="B287" s="80">
        <v>246</v>
      </c>
      <c r="C287" s="80" t="s">
        <v>522</v>
      </c>
      <c r="D287" s="80" t="s">
        <v>2232</v>
      </c>
      <c r="E287" s="196" t="s">
        <v>380</v>
      </c>
      <c r="F287" s="80" t="s">
        <v>1611</v>
      </c>
      <c r="G287" s="80">
        <v>24</v>
      </c>
      <c r="H287" s="80">
        <v>8</v>
      </c>
      <c r="I287" s="191">
        <v>192</v>
      </c>
      <c r="J287" s="71">
        <v>24</v>
      </c>
      <c r="K287" s="71">
        <v>4</v>
      </c>
      <c r="L287" s="71">
        <f t="shared" si="5"/>
        <v>96</v>
      </c>
      <c r="M287" s="223" t="s">
        <v>1117</v>
      </c>
    </row>
    <row r="288" spans="1:13">
      <c r="A288" s="80" t="s">
        <v>165</v>
      </c>
      <c r="B288" s="80">
        <v>247</v>
      </c>
      <c r="C288" s="80" t="s">
        <v>522</v>
      </c>
      <c r="D288" s="80" t="s">
        <v>2233</v>
      </c>
      <c r="E288" s="196" t="s">
        <v>1107</v>
      </c>
      <c r="F288" s="80" t="s">
        <v>1618</v>
      </c>
      <c r="G288" s="80">
        <v>14</v>
      </c>
      <c r="H288" s="80">
        <v>8</v>
      </c>
      <c r="I288" s="191">
        <v>112</v>
      </c>
      <c r="J288" s="71">
        <v>14</v>
      </c>
      <c r="K288" s="71">
        <v>4</v>
      </c>
      <c r="L288" s="71">
        <f t="shared" si="5"/>
        <v>56</v>
      </c>
      <c r="M288" s="223" t="s">
        <v>1117</v>
      </c>
    </row>
    <row r="289" ht="27" spans="1:13">
      <c r="A289" s="80" t="s">
        <v>165</v>
      </c>
      <c r="B289" s="80">
        <v>248</v>
      </c>
      <c r="C289" s="80" t="s">
        <v>522</v>
      </c>
      <c r="D289" s="80" t="s">
        <v>2234</v>
      </c>
      <c r="E289" s="196" t="s">
        <v>380</v>
      </c>
      <c r="F289" s="80" t="s">
        <v>1618</v>
      </c>
      <c r="G289" s="80">
        <v>16</v>
      </c>
      <c r="H289" s="80">
        <v>8</v>
      </c>
      <c r="I289" s="191">
        <v>128</v>
      </c>
      <c r="J289" s="71">
        <v>16</v>
      </c>
      <c r="K289" s="71">
        <v>4</v>
      </c>
      <c r="L289" s="71">
        <f t="shared" si="5"/>
        <v>64</v>
      </c>
      <c r="M289" s="223" t="s">
        <v>1117</v>
      </c>
    </row>
    <row r="290" spans="1:13">
      <c r="A290" s="80" t="s">
        <v>165</v>
      </c>
      <c r="B290" s="80">
        <v>249</v>
      </c>
      <c r="C290" s="80" t="s">
        <v>522</v>
      </c>
      <c r="D290" s="80" t="s">
        <v>2235</v>
      </c>
      <c r="E290" s="196" t="s">
        <v>1107</v>
      </c>
      <c r="F290" s="80" t="s">
        <v>2236</v>
      </c>
      <c r="G290" s="80">
        <v>19</v>
      </c>
      <c r="H290" s="80">
        <v>8</v>
      </c>
      <c r="I290" s="191">
        <v>152</v>
      </c>
      <c r="J290" s="71">
        <v>19</v>
      </c>
      <c r="K290" s="71">
        <v>4</v>
      </c>
      <c r="L290" s="71">
        <f t="shared" si="5"/>
        <v>76</v>
      </c>
      <c r="M290" s="223" t="s">
        <v>1117</v>
      </c>
    </row>
    <row r="291" ht="26.25" spans="1:13">
      <c r="A291" s="80" t="s">
        <v>165</v>
      </c>
      <c r="B291" s="80">
        <v>250</v>
      </c>
      <c r="C291" s="80" t="s">
        <v>522</v>
      </c>
      <c r="D291" s="80" t="s">
        <v>2237</v>
      </c>
      <c r="E291" s="196" t="s">
        <v>171</v>
      </c>
      <c r="F291" s="80" t="s">
        <v>2236</v>
      </c>
      <c r="G291" s="80">
        <v>10</v>
      </c>
      <c r="H291" s="80">
        <v>8</v>
      </c>
      <c r="I291" s="191">
        <v>80</v>
      </c>
      <c r="J291" s="71">
        <v>10</v>
      </c>
      <c r="K291" s="71">
        <v>4</v>
      </c>
      <c r="L291" s="71">
        <f t="shared" si="5"/>
        <v>40</v>
      </c>
      <c r="M291" s="223" t="s">
        <v>1117</v>
      </c>
    </row>
    <row r="292" spans="1:13">
      <c r="A292" s="80" t="s">
        <v>165</v>
      </c>
      <c r="B292" s="80">
        <v>251</v>
      </c>
      <c r="C292" s="80" t="s">
        <v>522</v>
      </c>
      <c r="D292" s="80" t="s">
        <v>2238</v>
      </c>
      <c r="E292" s="196" t="s">
        <v>2239</v>
      </c>
      <c r="F292" s="80" t="s">
        <v>2240</v>
      </c>
      <c r="G292" s="80">
        <v>28</v>
      </c>
      <c r="H292" s="80">
        <v>5</v>
      </c>
      <c r="I292" s="191">
        <v>140</v>
      </c>
      <c r="J292" s="71">
        <v>28</v>
      </c>
      <c r="K292" s="71">
        <v>2</v>
      </c>
      <c r="L292" s="71">
        <f t="shared" si="5"/>
        <v>56</v>
      </c>
      <c r="M292" s="223" t="s">
        <v>2241</v>
      </c>
    </row>
    <row r="293" ht="27" spans="1:13">
      <c r="A293" s="80" t="s">
        <v>165</v>
      </c>
      <c r="B293" s="80">
        <v>252</v>
      </c>
      <c r="C293" s="80" t="s">
        <v>522</v>
      </c>
      <c r="D293" s="196" t="s">
        <v>2242</v>
      </c>
      <c r="E293" s="196" t="s">
        <v>162</v>
      </c>
      <c r="F293" s="80" t="s">
        <v>810</v>
      </c>
      <c r="G293" s="80">
        <v>7</v>
      </c>
      <c r="H293" s="80">
        <v>7</v>
      </c>
      <c r="I293" s="191">
        <v>49</v>
      </c>
      <c r="J293" s="71">
        <v>7</v>
      </c>
      <c r="K293" s="71">
        <v>5</v>
      </c>
      <c r="L293" s="71">
        <f t="shared" si="5"/>
        <v>35</v>
      </c>
      <c r="M293" s="223" t="s">
        <v>2243</v>
      </c>
    </row>
    <row r="294" spans="1:13">
      <c r="A294" s="80" t="s">
        <v>165</v>
      </c>
      <c r="B294" s="80">
        <v>254</v>
      </c>
      <c r="C294" s="80" t="s">
        <v>522</v>
      </c>
      <c r="D294" s="80" t="s">
        <v>2244</v>
      </c>
      <c r="E294" s="196" t="s">
        <v>1107</v>
      </c>
      <c r="F294" s="80" t="s">
        <v>2245</v>
      </c>
      <c r="G294" s="80">
        <v>20</v>
      </c>
      <c r="H294" s="80">
        <v>8</v>
      </c>
      <c r="I294" s="191">
        <v>160</v>
      </c>
      <c r="J294" s="71">
        <v>20</v>
      </c>
      <c r="K294" s="71">
        <v>2</v>
      </c>
      <c r="L294" s="71">
        <f t="shared" si="5"/>
        <v>40</v>
      </c>
      <c r="M294" s="223" t="s">
        <v>1911</v>
      </c>
    </row>
    <row r="295" ht="26.25" spans="1:13">
      <c r="A295" s="80" t="s">
        <v>165</v>
      </c>
      <c r="B295" s="80">
        <v>255</v>
      </c>
      <c r="C295" s="80" t="s">
        <v>522</v>
      </c>
      <c r="D295" s="80" t="s">
        <v>2246</v>
      </c>
      <c r="E295" s="196" t="s">
        <v>171</v>
      </c>
      <c r="F295" s="80" t="s">
        <v>1615</v>
      </c>
      <c r="G295" s="80">
        <v>20</v>
      </c>
      <c r="H295" s="80">
        <v>8</v>
      </c>
      <c r="I295" s="191">
        <v>160</v>
      </c>
      <c r="J295" s="71">
        <v>20</v>
      </c>
      <c r="K295" s="71">
        <v>4</v>
      </c>
      <c r="L295" s="71">
        <f t="shared" si="5"/>
        <v>80</v>
      </c>
      <c r="M295" s="223" t="s">
        <v>1117</v>
      </c>
    </row>
    <row r="296" spans="1:13">
      <c r="A296" s="80" t="s">
        <v>165</v>
      </c>
      <c r="B296" s="80">
        <v>256</v>
      </c>
      <c r="C296" s="80" t="s">
        <v>522</v>
      </c>
      <c r="D296" s="80" t="s">
        <v>2247</v>
      </c>
      <c r="E296" s="196" t="s">
        <v>1107</v>
      </c>
      <c r="F296" s="80" t="s">
        <v>763</v>
      </c>
      <c r="G296" s="80">
        <v>20</v>
      </c>
      <c r="H296" s="80">
        <v>8</v>
      </c>
      <c r="I296" s="191">
        <v>160</v>
      </c>
      <c r="J296" s="71">
        <v>20</v>
      </c>
      <c r="K296" s="71">
        <v>4</v>
      </c>
      <c r="L296" s="71">
        <f t="shared" si="5"/>
        <v>80</v>
      </c>
      <c r="M296" s="223" t="s">
        <v>1117</v>
      </c>
    </row>
    <row r="297" ht="26.25" spans="1:13">
      <c r="A297" s="80" t="s">
        <v>165</v>
      </c>
      <c r="B297" s="80">
        <v>257</v>
      </c>
      <c r="C297" s="80" t="s">
        <v>522</v>
      </c>
      <c r="D297" s="80" t="s">
        <v>2248</v>
      </c>
      <c r="E297" s="196" t="s">
        <v>171</v>
      </c>
      <c r="F297" s="80" t="s">
        <v>2249</v>
      </c>
      <c r="G297" s="80">
        <v>18</v>
      </c>
      <c r="H297" s="80">
        <v>8</v>
      </c>
      <c r="I297" s="191">
        <v>144</v>
      </c>
      <c r="J297" s="52">
        <v>18</v>
      </c>
      <c r="K297" s="52">
        <v>4</v>
      </c>
      <c r="L297" s="52">
        <f t="shared" si="5"/>
        <v>72</v>
      </c>
      <c r="M297" s="223" t="s">
        <v>1117</v>
      </c>
    </row>
    <row r="298" ht="26.25" spans="1:13">
      <c r="A298" s="80" t="s">
        <v>165</v>
      </c>
      <c r="B298" s="80">
        <v>258</v>
      </c>
      <c r="C298" s="80" t="s">
        <v>522</v>
      </c>
      <c r="D298" s="80" t="s">
        <v>2250</v>
      </c>
      <c r="E298" s="196" t="s">
        <v>171</v>
      </c>
      <c r="F298" s="80" t="s">
        <v>2249</v>
      </c>
      <c r="G298" s="80">
        <v>24</v>
      </c>
      <c r="H298" s="80">
        <v>8</v>
      </c>
      <c r="I298" s="191">
        <v>192</v>
      </c>
      <c r="J298" s="52">
        <v>24</v>
      </c>
      <c r="K298" s="52">
        <v>4</v>
      </c>
      <c r="L298" s="52">
        <f t="shared" si="5"/>
        <v>96</v>
      </c>
      <c r="M298" s="223" t="s">
        <v>1117</v>
      </c>
    </row>
    <row r="299" ht="27" spans="1:13">
      <c r="A299" s="80" t="s">
        <v>165</v>
      </c>
      <c r="B299" s="80">
        <v>259</v>
      </c>
      <c r="C299" s="80" t="s">
        <v>522</v>
      </c>
      <c r="D299" s="80" t="s">
        <v>2251</v>
      </c>
      <c r="E299" s="196" t="s">
        <v>380</v>
      </c>
      <c r="F299" s="80" t="s">
        <v>2252</v>
      </c>
      <c r="G299" s="80">
        <v>21</v>
      </c>
      <c r="H299" s="80">
        <v>8</v>
      </c>
      <c r="I299" s="191">
        <v>168</v>
      </c>
      <c r="J299" s="52">
        <v>21</v>
      </c>
      <c r="K299" s="52">
        <v>4</v>
      </c>
      <c r="L299" s="52">
        <f t="shared" si="5"/>
        <v>84</v>
      </c>
      <c r="M299" s="223" t="s">
        <v>1117</v>
      </c>
    </row>
    <row r="300" ht="26.25" spans="1:13">
      <c r="A300" s="80" t="s">
        <v>165</v>
      </c>
      <c r="B300" s="80">
        <v>260</v>
      </c>
      <c r="C300" s="80" t="s">
        <v>233</v>
      </c>
      <c r="D300" s="80" t="s">
        <v>2253</v>
      </c>
      <c r="E300" s="196" t="s">
        <v>171</v>
      </c>
      <c r="F300" s="80" t="s">
        <v>1629</v>
      </c>
      <c r="G300" s="80">
        <v>21</v>
      </c>
      <c r="H300" s="80">
        <v>8</v>
      </c>
      <c r="I300" s="191">
        <v>168</v>
      </c>
      <c r="J300" s="52">
        <v>21</v>
      </c>
      <c r="K300" s="52">
        <v>4</v>
      </c>
      <c r="L300" s="52">
        <f t="shared" si="5"/>
        <v>84</v>
      </c>
      <c r="M300" s="223" t="s">
        <v>1117</v>
      </c>
    </row>
    <row r="301" ht="26.25" spans="1:13">
      <c r="A301" s="80" t="s">
        <v>165</v>
      </c>
      <c r="B301" s="80">
        <v>261</v>
      </c>
      <c r="C301" s="80" t="s">
        <v>233</v>
      </c>
      <c r="D301" s="80" t="s">
        <v>2254</v>
      </c>
      <c r="E301" s="196" t="s">
        <v>171</v>
      </c>
      <c r="F301" s="80" t="s">
        <v>1629</v>
      </c>
      <c r="G301" s="80">
        <v>24</v>
      </c>
      <c r="H301" s="80">
        <v>8</v>
      </c>
      <c r="I301" s="191">
        <v>192</v>
      </c>
      <c r="J301" s="52">
        <v>24</v>
      </c>
      <c r="K301" s="52">
        <v>4</v>
      </c>
      <c r="L301" s="52">
        <f t="shared" ref="L301:L339" si="6">J301*K301</f>
        <v>96</v>
      </c>
      <c r="M301" s="223" t="s">
        <v>1117</v>
      </c>
    </row>
    <row r="302" ht="27" spans="1:13">
      <c r="A302" s="80" t="s">
        <v>165</v>
      </c>
      <c r="B302" s="80">
        <v>262</v>
      </c>
      <c r="C302" s="80" t="s">
        <v>233</v>
      </c>
      <c r="D302" s="80" t="s">
        <v>2255</v>
      </c>
      <c r="E302" s="196" t="s">
        <v>380</v>
      </c>
      <c r="F302" s="80" t="s">
        <v>1317</v>
      </c>
      <c r="G302" s="80">
        <v>29</v>
      </c>
      <c r="H302" s="80">
        <v>8</v>
      </c>
      <c r="I302" s="191">
        <v>232</v>
      </c>
      <c r="J302" s="52">
        <v>29</v>
      </c>
      <c r="K302" s="52">
        <v>4</v>
      </c>
      <c r="L302" s="52">
        <f t="shared" si="6"/>
        <v>116</v>
      </c>
      <c r="M302" s="223" t="s">
        <v>1117</v>
      </c>
    </row>
    <row r="303" ht="26.25" spans="1:13">
      <c r="A303" s="80" t="s">
        <v>165</v>
      </c>
      <c r="B303" s="80">
        <v>263</v>
      </c>
      <c r="C303" s="80" t="s">
        <v>233</v>
      </c>
      <c r="D303" s="80" t="s">
        <v>2256</v>
      </c>
      <c r="E303" s="196" t="s">
        <v>171</v>
      </c>
      <c r="F303" s="80" t="s">
        <v>2257</v>
      </c>
      <c r="G303" s="80">
        <v>15</v>
      </c>
      <c r="H303" s="80">
        <v>8</v>
      </c>
      <c r="I303" s="191">
        <v>120</v>
      </c>
      <c r="J303" s="52">
        <v>15</v>
      </c>
      <c r="K303" s="52">
        <v>4</v>
      </c>
      <c r="L303" s="52">
        <f t="shared" si="6"/>
        <v>60</v>
      </c>
      <c r="M303" s="223" t="s">
        <v>1117</v>
      </c>
    </row>
    <row r="304" ht="26.25" spans="1:13">
      <c r="A304" s="80" t="s">
        <v>165</v>
      </c>
      <c r="B304" s="80">
        <v>264</v>
      </c>
      <c r="C304" s="80" t="s">
        <v>522</v>
      </c>
      <c r="D304" s="80" t="s">
        <v>2258</v>
      </c>
      <c r="E304" s="196" t="s">
        <v>171</v>
      </c>
      <c r="F304" s="80" t="s">
        <v>2259</v>
      </c>
      <c r="G304" s="80">
        <v>20</v>
      </c>
      <c r="H304" s="80">
        <v>8</v>
      </c>
      <c r="I304" s="191">
        <v>160</v>
      </c>
      <c r="J304" s="52">
        <v>20</v>
      </c>
      <c r="K304" s="52">
        <v>4</v>
      </c>
      <c r="L304" s="52">
        <f t="shared" si="6"/>
        <v>80</v>
      </c>
      <c r="M304" s="223" t="s">
        <v>1117</v>
      </c>
    </row>
    <row r="305" ht="27" spans="1:13">
      <c r="A305" s="80" t="s">
        <v>165</v>
      </c>
      <c r="B305" s="80">
        <v>265</v>
      </c>
      <c r="C305" s="80" t="s">
        <v>522</v>
      </c>
      <c r="D305" s="80" t="s">
        <v>2260</v>
      </c>
      <c r="E305" s="196" t="s">
        <v>380</v>
      </c>
      <c r="F305" s="80" t="s">
        <v>2259</v>
      </c>
      <c r="G305" s="80">
        <v>18</v>
      </c>
      <c r="H305" s="80">
        <v>8</v>
      </c>
      <c r="I305" s="191">
        <v>144</v>
      </c>
      <c r="J305" s="52">
        <v>18</v>
      </c>
      <c r="K305" s="52">
        <v>4</v>
      </c>
      <c r="L305" s="52">
        <f t="shared" si="6"/>
        <v>72</v>
      </c>
      <c r="M305" s="223" t="s">
        <v>1117</v>
      </c>
    </row>
    <row r="306" ht="27" spans="1:13">
      <c r="A306" s="80" t="s">
        <v>165</v>
      </c>
      <c r="B306" s="80">
        <v>266</v>
      </c>
      <c r="C306" s="80" t="s">
        <v>522</v>
      </c>
      <c r="D306" s="80" t="s">
        <v>2261</v>
      </c>
      <c r="E306" s="196" t="s">
        <v>380</v>
      </c>
      <c r="F306" s="80" t="s">
        <v>1315</v>
      </c>
      <c r="G306" s="80">
        <v>17</v>
      </c>
      <c r="H306" s="80">
        <v>8</v>
      </c>
      <c r="I306" s="191">
        <v>136</v>
      </c>
      <c r="J306" s="52">
        <v>17</v>
      </c>
      <c r="K306" s="52">
        <v>4</v>
      </c>
      <c r="L306" s="52">
        <f t="shared" si="6"/>
        <v>68</v>
      </c>
      <c r="M306" s="223" t="s">
        <v>1117</v>
      </c>
    </row>
    <row r="307" spans="1:13">
      <c r="A307" s="80" t="s">
        <v>165</v>
      </c>
      <c r="B307" s="80">
        <v>267</v>
      </c>
      <c r="C307" s="80" t="s">
        <v>522</v>
      </c>
      <c r="D307" s="80" t="s">
        <v>2262</v>
      </c>
      <c r="E307" s="196" t="s">
        <v>364</v>
      </c>
      <c r="F307" s="80" t="s">
        <v>1317</v>
      </c>
      <c r="G307" s="80">
        <v>2</v>
      </c>
      <c r="H307" s="80">
        <v>8</v>
      </c>
      <c r="I307" s="191">
        <v>16</v>
      </c>
      <c r="J307" s="52">
        <v>2</v>
      </c>
      <c r="K307" s="52">
        <v>5</v>
      </c>
      <c r="L307" s="52">
        <f t="shared" si="6"/>
        <v>10</v>
      </c>
      <c r="M307" s="223" t="s">
        <v>1104</v>
      </c>
    </row>
    <row r="308" ht="26.25" spans="1:13">
      <c r="A308" s="80" t="s">
        <v>165</v>
      </c>
      <c r="B308" s="80">
        <v>268</v>
      </c>
      <c r="C308" s="80" t="s">
        <v>522</v>
      </c>
      <c r="D308" s="80" t="s">
        <v>2263</v>
      </c>
      <c r="E308" s="196" t="s">
        <v>1636</v>
      </c>
      <c r="F308" s="80" t="s">
        <v>1317</v>
      </c>
      <c r="G308" s="80">
        <v>21</v>
      </c>
      <c r="H308" s="80">
        <v>8</v>
      </c>
      <c r="I308" s="191">
        <v>168</v>
      </c>
      <c r="J308" s="52">
        <v>21</v>
      </c>
      <c r="K308" s="52">
        <v>4</v>
      </c>
      <c r="L308" s="52">
        <f t="shared" si="6"/>
        <v>84</v>
      </c>
      <c r="M308" s="223" t="s">
        <v>1117</v>
      </c>
    </row>
    <row r="309" spans="1:13">
      <c r="A309" s="80" t="s">
        <v>165</v>
      </c>
      <c r="B309" s="80">
        <v>269</v>
      </c>
      <c r="C309" s="80" t="s">
        <v>522</v>
      </c>
      <c r="D309" s="80" t="s">
        <v>2264</v>
      </c>
      <c r="E309" s="196" t="s">
        <v>2155</v>
      </c>
      <c r="F309" s="80" t="s">
        <v>892</v>
      </c>
      <c r="G309" s="80">
        <v>16</v>
      </c>
      <c r="H309" s="80">
        <v>6</v>
      </c>
      <c r="I309" s="191">
        <v>96</v>
      </c>
      <c r="J309" s="52">
        <v>16</v>
      </c>
      <c r="K309" s="52">
        <v>4</v>
      </c>
      <c r="L309" s="52">
        <f t="shared" si="6"/>
        <v>64</v>
      </c>
      <c r="M309" s="223" t="s">
        <v>1092</v>
      </c>
    </row>
    <row r="310" ht="27" spans="1:13">
      <c r="A310" s="80" t="s">
        <v>165</v>
      </c>
      <c r="B310" s="80">
        <v>270</v>
      </c>
      <c r="C310" s="80" t="s">
        <v>522</v>
      </c>
      <c r="D310" s="80" t="s">
        <v>2265</v>
      </c>
      <c r="E310" s="196" t="s">
        <v>380</v>
      </c>
      <c r="F310" s="80" t="s">
        <v>1320</v>
      </c>
      <c r="G310" s="80">
        <v>17</v>
      </c>
      <c r="H310" s="80">
        <v>8</v>
      </c>
      <c r="I310" s="191">
        <v>136</v>
      </c>
      <c r="J310" s="52">
        <v>17</v>
      </c>
      <c r="K310" s="52">
        <v>4</v>
      </c>
      <c r="L310" s="52">
        <f t="shared" si="6"/>
        <v>68</v>
      </c>
      <c r="M310" s="223" t="s">
        <v>1117</v>
      </c>
    </row>
    <row r="311" ht="27" spans="1:13">
      <c r="A311" s="80" t="s">
        <v>165</v>
      </c>
      <c r="B311" s="80">
        <v>271</v>
      </c>
      <c r="C311" s="80" t="s">
        <v>522</v>
      </c>
      <c r="D311" s="80" t="s">
        <v>2266</v>
      </c>
      <c r="E311" s="196" t="s">
        <v>380</v>
      </c>
      <c r="F311" s="80" t="s">
        <v>1320</v>
      </c>
      <c r="G311" s="80">
        <v>20</v>
      </c>
      <c r="H311" s="80">
        <v>8</v>
      </c>
      <c r="I311" s="191">
        <v>160</v>
      </c>
      <c r="J311" s="52">
        <v>20</v>
      </c>
      <c r="K311" s="52">
        <v>5</v>
      </c>
      <c r="L311" s="52">
        <f t="shared" si="6"/>
        <v>100</v>
      </c>
      <c r="M311" s="223" t="s">
        <v>1104</v>
      </c>
    </row>
    <row r="312" ht="27" spans="1:13">
      <c r="A312" s="80" t="s">
        <v>165</v>
      </c>
      <c r="B312" s="80">
        <v>272</v>
      </c>
      <c r="C312" s="80" t="s">
        <v>522</v>
      </c>
      <c r="D312" s="80" t="s">
        <v>2267</v>
      </c>
      <c r="E312" s="196" t="s">
        <v>380</v>
      </c>
      <c r="F312" s="80" t="s">
        <v>2252</v>
      </c>
      <c r="G312" s="80">
        <v>19</v>
      </c>
      <c r="H312" s="80">
        <v>8</v>
      </c>
      <c r="I312" s="191">
        <v>152</v>
      </c>
      <c r="J312" s="52">
        <v>19</v>
      </c>
      <c r="K312" s="52">
        <v>4</v>
      </c>
      <c r="L312" s="52">
        <f t="shared" si="6"/>
        <v>76</v>
      </c>
      <c r="M312" s="122" t="s">
        <v>2268</v>
      </c>
    </row>
    <row r="313" ht="26.25" spans="1:13">
      <c r="A313" s="80" t="s">
        <v>165</v>
      </c>
      <c r="B313" s="80">
        <v>273</v>
      </c>
      <c r="C313" s="80" t="s">
        <v>522</v>
      </c>
      <c r="D313" s="80" t="s">
        <v>2269</v>
      </c>
      <c r="E313" s="196" t="s">
        <v>171</v>
      </c>
      <c r="F313" s="80" t="s">
        <v>2270</v>
      </c>
      <c r="G313" s="80">
        <v>17</v>
      </c>
      <c r="H313" s="80">
        <v>8</v>
      </c>
      <c r="I313" s="191">
        <v>136</v>
      </c>
      <c r="J313" s="52">
        <v>17</v>
      </c>
      <c r="K313" s="52">
        <v>4</v>
      </c>
      <c r="L313" s="52">
        <f t="shared" si="6"/>
        <v>68</v>
      </c>
      <c r="M313" s="223" t="s">
        <v>1117</v>
      </c>
    </row>
    <row r="314" ht="27" spans="1:13">
      <c r="A314" s="80" t="s">
        <v>165</v>
      </c>
      <c r="B314" s="80">
        <v>274</v>
      </c>
      <c r="C314" s="80" t="s">
        <v>522</v>
      </c>
      <c r="D314" s="80" t="s">
        <v>2271</v>
      </c>
      <c r="E314" s="196" t="s">
        <v>380</v>
      </c>
      <c r="F314" s="80" t="s">
        <v>2272</v>
      </c>
      <c r="G314" s="80">
        <v>30</v>
      </c>
      <c r="H314" s="80">
        <v>8</v>
      </c>
      <c r="I314" s="191">
        <v>240</v>
      </c>
      <c r="J314" s="52">
        <v>30</v>
      </c>
      <c r="K314" s="52">
        <v>4</v>
      </c>
      <c r="L314" s="52">
        <f t="shared" si="6"/>
        <v>120</v>
      </c>
      <c r="M314" s="223" t="s">
        <v>1117</v>
      </c>
    </row>
    <row r="315" ht="26.25" spans="1:13">
      <c r="A315" s="80" t="s">
        <v>165</v>
      </c>
      <c r="B315" s="80">
        <v>275</v>
      </c>
      <c r="C315" s="80" t="s">
        <v>522</v>
      </c>
      <c r="D315" s="80" t="s">
        <v>2273</v>
      </c>
      <c r="E315" s="196" t="s">
        <v>171</v>
      </c>
      <c r="F315" s="80" t="s">
        <v>2274</v>
      </c>
      <c r="G315" s="80">
        <v>14</v>
      </c>
      <c r="H315" s="80">
        <v>8</v>
      </c>
      <c r="I315" s="191">
        <v>112</v>
      </c>
      <c r="J315" s="52">
        <v>14</v>
      </c>
      <c r="K315" s="52">
        <v>4</v>
      </c>
      <c r="L315" s="52">
        <f t="shared" si="6"/>
        <v>56</v>
      </c>
      <c r="M315" s="223" t="s">
        <v>1117</v>
      </c>
    </row>
    <row r="316" ht="26.25" spans="1:13">
      <c r="A316" s="80" t="s">
        <v>165</v>
      </c>
      <c r="B316" s="80">
        <v>276</v>
      </c>
      <c r="C316" s="80" t="s">
        <v>166</v>
      </c>
      <c r="D316" s="80" t="s">
        <v>2275</v>
      </c>
      <c r="E316" s="196" t="s">
        <v>171</v>
      </c>
      <c r="F316" s="196" t="s">
        <v>2276</v>
      </c>
      <c r="G316" s="80">
        <v>20</v>
      </c>
      <c r="H316" s="80">
        <v>7</v>
      </c>
      <c r="I316" s="191">
        <v>140</v>
      </c>
      <c r="J316" s="71">
        <v>20</v>
      </c>
      <c r="K316" s="71">
        <v>4</v>
      </c>
      <c r="L316" s="71">
        <f t="shared" si="6"/>
        <v>80</v>
      </c>
      <c r="M316" s="223" t="s">
        <v>1104</v>
      </c>
    </row>
    <row r="317" ht="26.25" spans="1:13">
      <c r="A317" s="80" t="s">
        <v>165</v>
      </c>
      <c r="B317" s="80">
        <v>277</v>
      </c>
      <c r="C317" s="80" t="s">
        <v>233</v>
      </c>
      <c r="D317" s="80" t="s">
        <v>2277</v>
      </c>
      <c r="E317" s="196" t="s">
        <v>171</v>
      </c>
      <c r="F317" s="196" t="s">
        <v>2278</v>
      </c>
      <c r="G317" s="80">
        <v>21</v>
      </c>
      <c r="H317" s="80">
        <v>8</v>
      </c>
      <c r="I317" s="191">
        <v>168</v>
      </c>
      <c r="J317" s="71">
        <v>21</v>
      </c>
      <c r="K317" s="71">
        <v>4</v>
      </c>
      <c r="L317" s="71">
        <f t="shared" si="6"/>
        <v>84</v>
      </c>
      <c r="M317" s="223" t="s">
        <v>1117</v>
      </c>
    </row>
    <row r="318" ht="26.25" spans="1:13">
      <c r="A318" s="80" t="s">
        <v>165</v>
      </c>
      <c r="B318" s="80">
        <v>278</v>
      </c>
      <c r="C318" s="80" t="s">
        <v>233</v>
      </c>
      <c r="D318" s="80" t="s">
        <v>2279</v>
      </c>
      <c r="E318" s="196" t="s">
        <v>171</v>
      </c>
      <c r="F318" s="196" t="s">
        <v>2280</v>
      </c>
      <c r="G318" s="80">
        <v>17</v>
      </c>
      <c r="H318" s="80">
        <v>8</v>
      </c>
      <c r="I318" s="191">
        <v>136</v>
      </c>
      <c r="J318" s="71">
        <v>17</v>
      </c>
      <c r="K318" s="71">
        <v>4</v>
      </c>
      <c r="L318" s="71">
        <f t="shared" si="6"/>
        <v>68</v>
      </c>
      <c r="M318" s="223" t="s">
        <v>1117</v>
      </c>
    </row>
    <row r="319" ht="26.25" spans="1:13">
      <c r="A319" s="80" t="s">
        <v>165</v>
      </c>
      <c r="B319" s="80">
        <v>279</v>
      </c>
      <c r="C319" s="80" t="s">
        <v>290</v>
      </c>
      <c r="D319" s="80" t="s">
        <v>2281</v>
      </c>
      <c r="E319" s="196" t="s">
        <v>162</v>
      </c>
      <c r="F319" s="196" t="s">
        <v>2282</v>
      </c>
      <c r="G319" s="80">
        <v>37</v>
      </c>
      <c r="H319" s="80">
        <v>9</v>
      </c>
      <c r="I319" s="191">
        <v>333</v>
      </c>
      <c r="J319" s="71">
        <v>37</v>
      </c>
      <c r="K319" s="71">
        <v>3</v>
      </c>
      <c r="L319" s="71">
        <f t="shared" si="6"/>
        <v>111</v>
      </c>
      <c r="M319" s="122" t="s">
        <v>2283</v>
      </c>
    </row>
    <row r="320" ht="26.25" spans="1:13">
      <c r="A320" s="80" t="s">
        <v>165</v>
      </c>
      <c r="B320" s="80">
        <v>280</v>
      </c>
      <c r="C320" s="80" t="s">
        <v>290</v>
      </c>
      <c r="D320" s="80" t="s">
        <v>2284</v>
      </c>
      <c r="E320" s="196" t="s">
        <v>171</v>
      </c>
      <c r="F320" s="196" t="s">
        <v>2285</v>
      </c>
      <c r="G320" s="80">
        <v>17</v>
      </c>
      <c r="H320" s="80">
        <v>8</v>
      </c>
      <c r="I320" s="191">
        <v>136</v>
      </c>
      <c r="J320" s="71">
        <v>17</v>
      </c>
      <c r="K320" s="71">
        <v>4</v>
      </c>
      <c r="L320" s="71">
        <f t="shared" si="6"/>
        <v>68</v>
      </c>
      <c r="M320" s="223" t="s">
        <v>1117</v>
      </c>
    </row>
    <row r="321" ht="27" spans="1:13">
      <c r="A321" s="80" t="s">
        <v>165</v>
      </c>
      <c r="B321" s="80">
        <v>281</v>
      </c>
      <c r="C321" s="80" t="s">
        <v>290</v>
      </c>
      <c r="D321" s="80" t="s">
        <v>2286</v>
      </c>
      <c r="E321" s="196" t="s">
        <v>841</v>
      </c>
      <c r="F321" s="196" t="s">
        <v>2287</v>
      </c>
      <c r="G321" s="80">
        <v>9</v>
      </c>
      <c r="H321" s="80">
        <v>7</v>
      </c>
      <c r="I321" s="191">
        <v>63</v>
      </c>
      <c r="J321" s="71">
        <v>9</v>
      </c>
      <c r="K321" s="71">
        <v>4</v>
      </c>
      <c r="L321" s="71">
        <f t="shared" si="6"/>
        <v>36</v>
      </c>
      <c r="M321" s="223" t="s">
        <v>1104</v>
      </c>
    </row>
    <row r="322" ht="39.75" spans="1:13">
      <c r="A322" s="80" t="s">
        <v>165</v>
      </c>
      <c r="B322" s="80">
        <v>282</v>
      </c>
      <c r="C322" s="80" t="s">
        <v>522</v>
      </c>
      <c r="D322" s="80" t="s">
        <v>2288</v>
      </c>
      <c r="E322" s="196" t="s">
        <v>2142</v>
      </c>
      <c r="F322" s="196" t="s">
        <v>912</v>
      </c>
      <c r="G322" s="80">
        <v>27</v>
      </c>
      <c r="H322" s="80">
        <v>10</v>
      </c>
      <c r="I322" s="191">
        <v>270</v>
      </c>
      <c r="J322" s="71">
        <v>27</v>
      </c>
      <c r="K322" s="71">
        <v>4</v>
      </c>
      <c r="L322" s="71">
        <f t="shared" si="6"/>
        <v>108</v>
      </c>
      <c r="M322" s="223" t="s">
        <v>1108</v>
      </c>
    </row>
    <row r="323" ht="27" spans="1:13">
      <c r="A323" s="80" t="s">
        <v>165</v>
      </c>
      <c r="B323" s="80">
        <v>283</v>
      </c>
      <c r="C323" s="80" t="s">
        <v>522</v>
      </c>
      <c r="D323" s="80" t="s">
        <v>2289</v>
      </c>
      <c r="E323" s="196" t="s">
        <v>380</v>
      </c>
      <c r="F323" s="196" t="s">
        <v>2290</v>
      </c>
      <c r="G323" s="80">
        <v>20</v>
      </c>
      <c r="H323" s="80">
        <v>8</v>
      </c>
      <c r="I323" s="191">
        <v>160</v>
      </c>
      <c r="J323" s="71">
        <v>20</v>
      </c>
      <c r="K323" s="71">
        <v>2</v>
      </c>
      <c r="L323" s="71">
        <f t="shared" si="6"/>
        <v>40</v>
      </c>
      <c r="M323" s="223" t="s">
        <v>1911</v>
      </c>
    </row>
    <row r="324" ht="27" spans="1:13">
      <c r="A324" s="80" t="s">
        <v>165</v>
      </c>
      <c r="B324" s="80">
        <v>284</v>
      </c>
      <c r="C324" s="80" t="s">
        <v>522</v>
      </c>
      <c r="D324" s="80" t="s">
        <v>2291</v>
      </c>
      <c r="E324" s="196" t="s">
        <v>380</v>
      </c>
      <c r="F324" s="196" t="s">
        <v>2292</v>
      </c>
      <c r="G324" s="80">
        <v>18</v>
      </c>
      <c r="H324" s="80">
        <v>10</v>
      </c>
      <c r="I324" s="191">
        <v>180</v>
      </c>
      <c r="J324" s="71">
        <v>18</v>
      </c>
      <c r="K324" s="71">
        <v>4</v>
      </c>
      <c r="L324" s="71">
        <f t="shared" si="6"/>
        <v>72</v>
      </c>
      <c r="M324" s="223" t="s">
        <v>1108</v>
      </c>
    </row>
    <row r="325" spans="1:13">
      <c r="A325" s="80" t="s">
        <v>165</v>
      </c>
      <c r="B325" s="80">
        <v>285</v>
      </c>
      <c r="C325" s="80" t="s">
        <v>522</v>
      </c>
      <c r="D325" s="130" t="s">
        <v>2293</v>
      </c>
      <c r="E325" s="196" t="s">
        <v>142</v>
      </c>
      <c r="F325" s="196" t="s">
        <v>2294</v>
      </c>
      <c r="G325" s="80">
        <v>4</v>
      </c>
      <c r="H325" s="80">
        <v>5</v>
      </c>
      <c r="I325" s="191">
        <v>20</v>
      </c>
      <c r="J325" s="71">
        <v>4</v>
      </c>
      <c r="K325" s="71">
        <v>2</v>
      </c>
      <c r="L325" s="71">
        <f t="shared" si="6"/>
        <v>8</v>
      </c>
      <c r="M325" s="223" t="s">
        <v>2295</v>
      </c>
    </row>
    <row r="326" ht="26.25" spans="1:13">
      <c r="A326" s="80" t="s">
        <v>165</v>
      </c>
      <c r="B326" s="80">
        <v>286</v>
      </c>
      <c r="C326" s="80" t="s">
        <v>522</v>
      </c>
      <c r="D326" s="80" t="s">
        <v>2296</v>
      </c>
      <c r="E326" s="196" t="s">
        <v>162</v>
      </c>
      <c r="F326" s="196" t="s">
        <v>899</v>
      </c>
      <c r="G326" s="80">
        <v>4</v>
      </c>
      <c r="H326" s="80">
        <v>8</v>
      </c>
      <c r="I326" s="191">
        <v>32</v>
      </c>
      <c r="J326" s="71">
        <v>4</v>
      </c>
      <c r="K326" s="71">
        <v>4</v>
      </c>
      <c r="L326" s="71">
        <f t="shared" si="6"/>
        <v>16</v>
      </c>
      <c r="M326" s="223" t="s">
        <v>1117</v>
      </c>
    </row>
    <row r="327" ht="26.25" spans="1:13">
      <c r="A327" s="80" t="s">
        <v>165</v>
      </c>
      <c r="B327" s="80">
        <v>287</v>
      </c>
      <c r="C327" s="80" t="s">
        <v>522</v>
      </c>
      <c r="D327" s="80" t="s">
        <v>2297</v>
      </c>
      <c r="E327" s="196" t="s">
        <v>171</v>
      </c>
      <c r="F327" s="80" t="s">
        <v>2298</v>
      </c>
      <c r="G327" s="80">
        <v>12</v>
      </c>
      <c r="H327" s="80">
        <v>8</v>
      </c>
      <c r="I327" s="191">
        <v>96</v>
      </c>
      <c r="J327" s="71">
        <v>12</v>
      </c>
      <c r="K327" s="71">
        <v>4</v>
      </c>
      <c r="L327" s="71">
        <f t="shared" si="6"/>
        <v>48</v>
      </c>
      <c r="M327" s="223" t="s">
        <v>1117</v>
      </c>
    </row>
    <row r="328" ht="26.25" spans="1:13">
      <c r="A328" s="80" t="s">
        <v>165</v>
      </c>
      <c r="B328" s="80">
        <v>288</v>
      </c>
      <c r="C328" s="80" t="s">
        <v>166</v>
      </c>
      <c r="D328" s="80" t="s">
        <v>2299</v>
      </c>
      <c r="E328" s="196" t="s">
        <v>171</v>
      </c>
      <c r="F328" s="80" t="s">
        <v>2300</v>
      </c>
      <c r="G328" s="80">
        <v>23</v>
      </c>
      <c r="H328" s="80">
        <v>8</v>
      </c>
      <c r="I328" s="191">
        <v>184</v>
      </c>
      <c r="J328" s="71">
        <v>23</v>
      </c>
      <c r="K328" s="71">
        <v>4</v>
      </c>
      <c r="L328" s="71">
        <f t="shared" si="6"/>
        <v>92</v>
      </c>
      <c r="M328" s="223" t="s">
        <v>1117</v>
      </c>
    </row>
    <row r="329" ht="26.25" spans="1:13">
      <c r="A329" s="80" t="s">
        <v>165</v>
      </c>
      <c r="B329" s="80">
        <v>289</v>
      </c>
      <c r="C329" s="80" t="s">
        <v>166</v>
      </c>
      <c r="D329" s="376" t="s">
        <v>2301</v>
      </c>
      <c r="E329" s="196" t="s">
        <v>171</v>
      </c>
      <c r="F329" s="80" t="s">
        <v>2302</v>
      </c>
      <c r="G329" s="80">
        <v>24</v>
      </c>
      <c r="H329" s="80">
        <v>8</v>
      </c>
      <c r="I329" s="191">
        <v>192</v>
      </c>
      <c r="J329" s="71">
        <v>24</v>
      </c>
      <c r="K329" s="71">
        <v>3</v>
      </c>
      <c r="L329" s="71">
        <f t="shared" si="6"/>
        <v>72</v>
      </c>
      <c r="M329" s="223" t="s">
        <v>2303</v>
      </c>
    </row>
    <row r="330" ht="26.25" spans="1:13">
      <c r="A330" s="80" t="s">
        <v>165</v>
      </c>
      <c r="B330" s="80">
        <v>290</v>
      </c>
      <c r="C330" s="80" t="s">
        <v>290</v>
      </c>
      <c r="D330" s="80" t="s">
        <v>2304</v>
      </c>
      <c r="E330" s="196" t="s">
        <v>171</v>
      </c>
      <c r="F330" s="80" t="s">
        <v>2305</v>
      </c>
      <c r="G330" s="80">
        <v>9</v>
      </c>
      <c r="H330" s="80">
        <v>7</v>
      </c>
      <c r="I330" s="191">
        <v>63</v>
      </c>
      <c r="J330" s="71">
        <v>9</v>
      </c>
      <c r="K330" s="71">
        <v>4</v>
      </c>
      <c r="L330" s="71">
        <f t="shared" si="6"/>
        <v>36</v>
      </c>
      <c r="M330" s="223" t="s">
        <v>2306</v>
      </c>
    </row>
    <row r="331" ht="26.25" spans="1:13">
      <c r="A331" s="80" t="s">
        <v>165</v>
      </c>
      <c r="B331" s="80">
        <v>291</v>
      </c>
      <c r="C331" s="80" t="s">
        <v>290</v>
      </c>
      <c r="D331" s="80" t="s">
        <v>2307</v>
      </c>
      <c r="E331" s="196" t="s">
        <v>171</v>
      </c>
      <c r="F331" s="80" t="s">
        <v>2308</v>
      </c>
      <c r="G331" s="80">
        <v>20</v>
      </c>
      <c r="H331" s="80">
        <v>7</v>
      </c>
      <c r="I331" s="191">
        <v>140</v>
      </c>
      <c r="J331" s="71">
        <v>20</v>
      </c>
      <c r="K331" s="71">
        <v>4</v>
      </c>
      <c r="L331" s="71">
        <f t="shared" si="6"/>
        <v>80</v>
      </c>
      <c r="M331" s="223" t="s">
        <v>2306</v>
      </c>
    </row>
    <row r="332" ht="26.25" spans="1:13">
      <c r="A332" s="80" t="s">
        <v>165</v>
      </c>
      <c r="B332" s="80">
        <v>292</v>
      </c>
      <c r="C332" s="80" t="s">
        <v>522</v>
      </c>
      <c r="D332" s="196" t="s">
        <v>2309</v>
      </c>
      <c r="E332" s="196" t="s">
        <v>171</v>
      </c>
      <c r="F332" s="80" t="s">
        <v>2310</v>
      </c>
      <c r="G332" s="80">
        <v>31</v>
      </c>
      <c r="H332" s="80">
        <v>8</v>
      </c>
      <c r="I332" s="191">
        <v>248</v>
      </c>
      <c r="J332" s="71">
        <v>31</v>
      </c>
      <c r="K332" s="71">
        <v>4</v>
      </c>
      <c r="L332" s="71">
        <f t="shared" si="6"/>
        <v>124</v>
      </c>
      <c r="M332" s="223" t="s">
        <v>1117</v>
      </c>
    </row>
    <row r="333" ht="26.25" spans="1:13">
      <c r="A333" s="80" t="s">
        <v>165</v>
      </c>
      <c r="B333" s="80">
        <v>293</v>
      </c>
      <c r="C333" s="80" t="s">
        <v>522</v>
      </c>
      <c r="D333" s="196" t="s">
        <v>2311</v>
      </c>
      <c r="E333" s="196" t="s">
        <v>171</v>
      </c>
      <c r="F333" s="80" t="s">
        <v>2312</v>
      </c>
      <c r="G333" s="80">
        <v>24</v>
      </c>
      <c r="H333" s="80">
        <v>8</v>
      </c>
      <c r="I333" s="191">
        <v>192</v>
      </c>
      <c r="J333" s="71">
        <v>24</v>
      </c>
      <c r="K333" s="71">
        <v>4</v>
      </c>
      <c r="L333" s="71">
        <f t="shared" si="6"/>
        <v>96</v>
      </c>
      <c r="M333" s="223" t="s">
        <v>1117</v>
      </c>
    </row>
    <row r="334" ht="27" spans="1:13">
      <c r="A334" s="80" t="s">
        <v>165</v>
      </c>
      <c r="B334" s="80">
        <v>294</v>
      </c>
      <c r="C334" s="80" t="s">
        <v>290</v>
      </c>
      <c r="D334" s="196" t="s">
        <v>2313</v>
      </c>
      <c r="E334" s="196" t="s">
        <v>142</v>
      </c>
      <c r="F334" s="80" t="s">
        <v>2314</v>
      </c>
      <c r="G334" s="80">
        <v>12</v>
      </c>
      <c r="H334" s="80">
        <v>5</v>
      </c>
      <c r="I334" s="191">
        <v>60</v>
      </c>
      <c r="J334" s="71">
        <v>12</v>
      </c>
      <c r="K334" s="71">
        <v>4</v>
      </c>
      <c r="L334" s="71">
        <f t="shared" si="6"/>
        <v>48</v>
      </c>
      <c r="M334" s="223" t="s">
        <v>1864</v>
      </c>
    </row>
    <row r="335" spans="1:13">
      <c r="A335" s="80" t="s">
        <v>165</v>
      </c>
      <c r="B335" s="80">
        <v>295</v>
      </c>
      <c r="C335" s="80" t="s">
        <v>290</v>
      </c>
      <c r="D335" s="196" t="s">
        <v>2315</v>
      </c>
      <c r="E335" s="196" t="s">
        <v>142</v>
      </c>
      <c r="F335" s="80" t="s">
        <v>2316</v>
      </c>
      <c r="G335" s="80">
        <v>25</v>
      </c>
      <c r="H335" s="80">
        <v>5</v>
      </c>
      <c r="I335" s="191">
        <v>125</v>
      </c>
      <c r="J335" s="71">
        <v>25</v>
      </c>
      <c r="K335" s="71">
        <v>4</v>
      </c>
      <c r="L335" s="71">
        <f t="shared" si="6"/>
        <v>100</v>
      </c>
      <c r="M335" s="122" t="s">
        <v>1864</v>
      </c>
    </row>
    <row r="336" ht="26.25" spans="1:14">
      <c r="A336" s="80" t="s">
        <v>165</v>
      </c>
      <c r="B336" s="80">
        <v>296</v>
      </c>
      <c r="C336" s="80" t="s">
        <v>522</v>
      </c>
      <c r="D336" s="196" t="s">
        <v>2317</v>
      </c>
      <c r="E336" s="196" t="s">
        <v>162</v>
      </c>
      <c r="F336" s="80" t="s">
        <v>2318</v>
      </c>
      <c r="G336" s="80">
        <v>9</v>
      </c>
      <c r="H336" s="80">
        <v>8</v>
      </c>
      <c r="I336" s="191">
        <v>72</v>
      </c>
      <c r="J336" s="71">
        <v>9</v>
      </c>
      <c r="K336" s="71">
        <v>4</v>
      </c>
      <c r="L336" s="71">
        <f t="shared" si="6"/>
        <v>36</v>
      </c>
      <c r="M336" s="122" t="s">
        <v>2319</v>
      </c>
      <c r="N336" s="288"/>
    </row>
    <row r="337" ht="26.25" spans="1:13">
      <c r="A337" s="80" t="s">
        <v>165</v>
      </c>
      <c r="B337" s="80">
        <v>297</v>
      </c>
      <c r="C337" s="80" t="s">
        <v>1835</v>
      </c>
      <c r="D337" s="196" t="s">
        <v>2320</v>
      </c>
      <c r="E337" s="196" t="s">
        <v>171</v>
      </c>
      <c r="F337" s="80" t="s">
        <v>2321</v>
      </c>
      <c r="G337" s="80">
        <v>32</v>
      </c>
      <c r="H337" s="80">
        <v>8</v>
      </c>
      <c r="I337" s="191">
        <v>256</v>
      </c>
      <c r="J337" s="71">
        <v>32</v>
      </c>
      <c r="K337" s="71">
        <v>4</v>
      </c>
      <c r="L337" s="71">
        <f t="shared" si="6"/>
        <v>128</v>
      </c>
      <c r="M337" s="223" t="s">
        <v>1117</v>
      </c>
    </row>
    <row r="338" ht="26.25" spans="1:13">
      <c r="A338" s="80" t="s">
        <v>165</v>
      </c>
      <c r="B338" s="80">
        <v>298</v>
      </c>
      <c r="C338" s="80" t="s">
        <v>290</v>
      </c>
      <c r="D338" s="376" t="s">
        <v>2322</v>
      </c>
      <c r="E338" s="196" t="s">
        <v>2323</v>
      </c>
      <c r="F338" s="80" t="s">
        <v>2324</v>
      </c>
      <c r="G338" s="80">
        <v>20</v>
      </c>
      <c r="H338" s="80">
        <v>9</v>
      </c>
      <c r="I338" s="191">
        <v>180</v>
      </c>
      <c r="J338" s="71">
        <v>20</v>
      </c>
      <c r="K338" s="71">
        <v>4</v>
      </c>
      <c r="L338" s="71">
        <f t="shared" si="6"/>
        <v>80</v>
      </c>
      <c r="M338" s="223" t="s">
        <v>1148</v>
      </c>
    </row>
    <row r="339" ht="39.75" spans="1:13">
      <c r="A339" s="80" t="s">
        <v>165</v>
      </c>
      <c r="B339" s="80">
        <v>299</v>
      </c>
      <c r="C339" s="80" t="s">
        <v>290</v>
      </c>
      <c r="D339" s="196" t="s">
        <v>2325</v>
      </c>
      <c r="E339" s="196" t="s">
        <v>2129</v>
      </c>
      <c r="F339" s="80" t="s">
        <v>1724</v>
      </c>
      <c r="G339" s="80">
        <v>4</v>
      </c>
      <c r="H339" s="80">
        <v>8</v>
      </c>
      <c r="I339" s="191">
        <v>32</v>
      </c>
      <c r="J339" s="71">
        <v>4</v>
      </c>
      <c r="K339" s="71">
        <v>4</v>
      </c>
      <c r="L339" s="71">
        <f t="shared" si="6"/>
        <v>16</v>
      </c>
      <c r="M339" s="122" t="s">
        <v>1117</v>
      </c>
    </row>
    <row r="340" s="2" customFormat="true" spans="1:13">
      <c r="A340" s="8" t="s">
        <v>164</v>
      </c>
      <c r="B340" s="9"/>
      <c r="C340" s="9"/>
      <c r="D340" s="9"/>
      <c r="E340" s="212"/>
      <c r="F340" s="9"/>
      <c r="G340" s="9">
        <f>SUM(G44:G339)</f>
        <v>5818</v>
      </c>
      <c r="H340" s="9">
        <f t="shared" ref="H340:L340" si="7">SUM(H44:H339)</f>
        <v>2412</v>
      </c>
      <c r="I340" s="9">
        <f t="shared" si="7"/>
        <v>47756</v>
      </c>
      <c r="J340" s="9">
        <f t="shared" si="7"/>
        <v>5808</v>
      </c>
      <c r="K340" s="9">
        <f t="shared" si="7"/>
        <v>1174</v>
      </c>
      <c r="L340" s="11">
        <f t="shared" si="7"/>
        <v>23208</v>
      </c>
      <c r="M340" s="224"/>
    </row>
    <row r="341" spans="10:12">
      <c r="J341" s="42"/>
      <c r="K341" s="42"/>
      <c r="L341" s="42"/>
    </row>
    <row r="342" spans="10:12">
      <c r="J342" s="42"/>
      <c r="K342" s="42"/>
      <c r="L342" s="42"/>
    </row>
  </sheetData>
  <mergeCells count="12">
    <mergeCell ref="A1:M1"/>
    <mergeCell ref="G2:I2"/>
    <mergeCell ref="J2:L2"/>
    <mergeCell ref="A43:F43"/>
    <mergeCell ref="A340:F340"/>
    <mergeCell ref="A2:A3"/>
    <mergeCell ref="B2:B3"/>
    <mergeCell ref="C2:C3"/>
    <mergeCell ref="D2:D3"/>
    <mergeCell ref="E2:E3"/>
    <mergeCell ref="F2:F3"/>
    <mergeCell ref="M2:M3"/>
  </mergeCells>
  <pageMargins left="0.7" right="0.7" top="0.75" bottom="0.75" header="0.3" footer="0.3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/>
  <dimension ref="A1:N311"/>
  <sheetViews>
    <sheetView workbookViewId="0">
      <pane ySplit="3" topLeftCell="A59" activePane="bottomLeft" state="frozen"/>
      <selection/>
      <selection pane="bottomLeft" activeCell="J309" sqref="J62:J309"/>
    </sheetView>
  </sheetViews>
  <sheetFormatPr defaultColWidth="8.66666666666667" defaultRowHeight="13.5"/>
  <cols>
    <col min="1" max="1" width="13.5" style="42" customWidth="true"/>
    <col min="2" max="3" width="8.66666666666667" style="42"/>
    <col min="4" max="4" width="19.8333333333333" style="42" customWidth="true"/>
    <col min="5" max="5" width="14.5" style="42" customWidth="true"/>
    <col min="6" max="6" width="22.8333333333333" style="42" customWidth="true"/>
    <col min="7" max="12" width="8.66666666666667" style="42"/>
    <col min="13" max="13" width="55" style="36" customWidth="true"/>
    <col min="14" max="16384" width="8.66666666666667" style="36"/>
  </cols>
  <sheetData>
    <row r="1" s="172" customFormat="true" spans="1:13">
      <c r="A1" s="189" t="s">
        <v>2326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8"/>
    </row>
    <row r="2" s="172" customFormat="true" spans="1:13">
      <c r="A2" s="96" t="s">
        <v>131</v>
      </c>
      <c r="B2" s="96" t="s">
        <v>1</v>
      </c>
      <c r="C2" s="96" t="s">
        <v>132</v>
      </c>
      <c r="D2" s="96" t="s">
        <v>133</v>
      </c>
      <c r="E2" s="96" t="s">
        <v>134</v>
      </c>
      <c r="F2" s="96" t="s">
        <v>135</v>
      </c>
      <c r="G2" s="189" t="s">
        <v>45</v>
      </c>
      <c r="H2" s="273"/>
      <c r="I2" s="278"/>
      <c r="J2" s="189" t="s">
        <v>46</v>
      </c>
      <c r="K2" s="273"/>
      <c r="L2" s="278"/>
      <c r="M2" s="96" t="s">
        <v>47</v>
      </c>
    </row>
    <row r="3" s="172" customFormat="true" spans="1:13">
      <c r="A3" s="94"/>
      <c r="B3" s="94"/>
      <c r="C3" s="94"/>
      <c r="D3" s="94"/>
      <c r="E3" s="94"/>
      <c r="F3" s="94"/>
      <c r="G3" s="5" t="s">
        <v>136</v>
      </c>
      <c r="H3" s="5" t="s">
        <v>137</v>
      </c>
      <c r="I3" s="5" t="s">
        <v>138</v>
      </c>
      <c r="J3" s="5" t="s">
        <v>136</v>
      </c>
      <c r="K3" s="5" t="s">
        <v>137</v>
      </c>
      <c r="L3" s="5" t="s">
        <v>138</v>
      </c>
      <c r="M3" s="94"/>
    </row>
    <row r="4" hidden="true" spans="1:14">
      <c r="A4" s="71" t="s">
        <v>139</v>
      </c>
      <c r="B4" s="71">
        <v>1</v>
      </c>
      <c r="C4" s="71" t="s">
        <v>1105</v>
      </c>
      <c r="D4" s="71" t="s">
        <v>2327</v>
      </c>
      <c r="E4" s="71" t="s">
        <v>2328</v>
      </c>
      <c r="F4" s="71" t="s">
        <v>2329</v>
      </c>
      <c r="G4" s="71">
        <v>18</v>
      </c>
      <c r="H4" s="71">
        <v>3</v>
      </c>
      <c r="I4" s="71">
        <v>54</v>
      </c>
      <c r="J4" s="71">
        <v>18</v>
      </c>
      <c r="K4" s="71">
        <v>3</v>
      </c>
      <c r="L4" s="71">
        <v>54</v>
      </c>
      <c r="M4" s="35"/>
      <c r="N4" s="36">
        <f t="shared" ref="N4:N35" si="0">G4-J4</f>
        <v>0</v>
      </c>
    </row>
    <row r="5" hidden="true" spans="1:14">
      <c r="A5" s="71" t="s">
        <v>139</v>
      </c>
      <c r="B5" s="71">
        <v>2</v>
      </c>
      <c r="C5" s="71" t="s">
        <v>1105</v>
      </c>
      <c r="D5" s="71" t="s">
        <v>2330</v>
      </c>
      <c r="E5" s="71" t="s">
        <v>142</v>
      </c>
      <c r="F5" s="71" t="s">
        <v>2331</v>
      </c>
      <c r="G5" s="71">
        <v>76</v>
      </c>
      <c r="H5" s="71">
        <v>2</v>
      </c>
      <c r="I5" s="71">
        <v>152</v>
      </c>
      <c r="J5" s="71">
        <v>76</v>
      </c>
      <c r="K5" s="71">
        <v>2</v>
      </c>
      <c r="L5" s="71">
        <v>152</v>
      </c>
      <c r="M5" s="35"/>
      <c r="N5" s="36">
        <f t="shared" si="0"/>
        <v>0</v>
      </c>
    </row>
    <row r="6" hidden="true" spans="1:14">
      <c r="A6" s="71" t="s">
        <v>139</v>
      </c>
      <c r="B6" s="71">
        <v>3</v>
      </c>
      <c r="C6" s="71" t="s">
        <v>1105</v>
      </c>
      <c r="D6" s="71" t="s">
        <v>2332</v>
      </c>
      <c r="E6" s="71" t="s">
        <v>238</v>
      </c>
      <c r="F6" s="71" t="s">
        <v>172</v>
      </c>
      <c r="G6" s="71">
        <v>30</v>
      </c>
      <c r="H6" s="71">
        <v>3</v>
      </c>
      <c r="I6" s="71">
        <v>90</v>
      </c>
      <c r="J6" s="71">
        <v>0</v>
      </c>
      <c r="K6" s="71">
        <v>0</v>
      </c>
      <c r="L6" s="71">
        <f>J6*K6</f>
        <v>0</v>
      </c>
      <c r="M6" s="38" t="s">
        <v>2333</v>
      </c>
      <c r="N6" s="36">
        <f t="shared" si="0"/>
        <v>30</v>
      </c>
    </row>
    <row r="7" hidden="true" spans="1:14">
      <c r="A7" s="71" t="s">
        <v>139</v>
      </c>
      <c r="B7" s="71">
        <v>4</v>
      </c>
      <c r="C7" s="71" t="s">
        <v>1105</v>
      </c>
      <c r="D7" s="71" t="s">
        <v>2334</v>
      </c>
      <c r="E7" s="71" t="s">
        <v>2335</v>
      </c>
      <c r="F7" s="71" t="s">
        <v>2336</v>
      </c>
      <c r="G7" s="71">
        <v>21</v>
      </c>
      <c r="H7" s="71">
        <v>3</v>
      </c>
      <c r="I7" s="71">
        <v>63</v>
      </c>
      <c r="J7" s="71">
        <v>21</v>
      </c>
      <c r="K7" s="71">
        <v>2</v>
      </c>
      <c r="L7" s="71">
        <v>42</v>
      </c>
      <c r="M7" s="38" t="s">
        <v>2337</v>
      </c>
      <c r="N7" s="36">
        <f t="shared" si="0"/>
        <v>0</v>
      </c>
    </row>
    <row r="8" hidden="true" spans="1:14">
      <c r="A8" s="71" t="s">
        <v>139</v>
      </c>
      <c r="B8" s="71">
        <v>5</v>
      </c>
      <c r="C8" s="71" t="s">
        <v>1105</v>
      </c>
      <c r="D8" s="71" t="s">
        <v>2338</v>
      </c>
      <c r="E8" s="71" t="s">
        <v>2328</v>
      </c>
      <c r="F8" s="71" t="s">
        <v>2339</v>
      </c>
      <c r="G8" s="71">
        <v>21</v>
      </c>
      <c r="H8" s="71">
        <v>3</v>
      </c>
      <c r="I8" s="71">
        <v>63</v>
      </c>
      <c r="J8" s="71">
        <v>0</v>
      </c>
      <c r="K8" s="71">
        <v>0</v>
      </c>
      <c r="L8" s="71">
        <v>0</v>
      </c>
      <c r="M8" s="35" t="s">
        <v>2340</v>
      </c>
      <c r="N8" s="36">
        <f t="shared" si="0"/>
        <v>21</v>
      </c>
    </row>
    <row r="9" hidden="true" spans="1:14">
      <c r="A9" s="71" t="s">
        <v>139</v>
      </c>
      <c r="B9" s="71">
        <v>6</v>
      </c>
      <c r="C9" s="71" t="s">
        <v>1105</v>
      </c>
      <c r="D9" s="71" t="s">
        <v>2341</v>
      </c>
      <c r="E9" s="71" t="s">
        <v>238</v>
      </c>
      <c r="F9" s="71" t="s">
        <v>336</v>
      </c>
      <c r="G9" s="71">
        <v>30</v>
      </c>
      <c r="H9" s="71">
        <v>3</v>
      </c>
      <c r="I9" s="71">
        <v>90</v>
      </c>
      <c r="J9" s="71">
        <v>0</v>
      </c>
      <c r="K9" s="71">
        <v>0</v>
      </c>
      <c r="L9" s="71">
        <v>0</v>
      </c>
      <c r="M9" s="35" t="s">
        <v>2340</v>
      </c>
      <c r="N9" s="36">
        <f t="shared" si="0"/>
        <v>30</v>
      </c>
    </row>
    <row r="10" hidden="true" spans="1:14">
      <c r="A10" s="71" t="s">
        <v>139</v>
      </c>
      <c r="B10" s="71">
        <v>7</v>
      </c>
      <c r="C10" s="71" t="s">
        <v>1105</v>
      </c>
      <c r="D10" s="71" t="s">
        <v>2342</v>
      </c>
      <c r="E10" s="71" t="s">
        <v>2335</v>
      </c>
      <c r="F10" s="71" t="s">
        <v>2339</v>
      </c>
      <c r="G10" s="71">
        <v>22</v>
      </c>
      <c r="H10" s="71">
        <v>3</v>
      </c>
      <c r="I10" s="71">
        <v>66</v>
      </c>
      <c r="J10" s="71">
        <v>0</v>
      </c>
      <c r="K10" s="71">
        <v>0</v>
      </c>
      <c r="L10" s="71">
        <v>0</v>
      </c>
      <c r="M10" s="35" t="s">
        <v>2340</v>
      </c>
      <c r="N10" s="36">
        <f t="shared" si="0"/>
        <v>22</v>
      </c>
    </row>
    <row r="11" hidden="true" spans="1:14">
      <c r="A11" s="71" t="s">
        <v>139</v>
      </c>
      <c r="B11" s="71">
        <v>8</v>
      </c>
      <c r="C11" s="71" t="s">
        <v>1105</v>
      </c>
      <c r="D11" s="71" t="s">
        <v>2343</v>
      </c>
      <c r="E11" s="71" t="s">
        <v>2344</v>
      </c>
      <c r="F11" s="71" t="s">
        <v>2345</v>
      </c>
      <c r="G11" s="71">
        <v>21</v>
      </c>
      <c r="H11" s="71">
        <v>3</v>
      </c>
      <c r="I11" s="71">
        <v>63</v>
      </c>
      <c r="J11" s="71">
        <v>21</v>
      </c>
      <c r="K11" s="71">
        <v>3</v>
      </c>
      <c r="L11" s="71">
        <v>63</v>
      </c>
      <c r="M11" s="35"/>
      <c r="N11" s="36">
        <f t="shared" si="0"/>
        <v>0</v>
      </c>
    </row>
    <row r="12" hidden="true" spans="1:14">
      <c r="A12" s="71" t="s">
        <v>139</v>
      </c>
      <c r="B12" s="71">
        <v>9</v>
      </c>
      <c r="C12" s="71" t="s">
        <v>1105</v>
      </c>
      <c r="D12" s="71" t="s">
        <v>2346</v>
      </c>
      <c r="E12" s="71" t="s">
        <v>2335</v>
      </c>
      <c r="F12" s="71" t="s">
        <v>188</v>
      </c>
      <c r="G12" s="71">
        <v>30</v>
      </c>
      <c r="H12" s="71">
        <v>3</v>
      </c>
      <c r="I12" s="71">
        <v>90</v>
      </c>
      <c r="J12" s="71">
        <v>30</v>
      </c>
      <c r="K12" s="71">
        <v>3</v>
      </c>
      <c r="L12" s="71">
        <v>90</v>
      </c>
      <c r="M12" s="35"/>
      <c r="N12" s="36">
        <f t="shared" si="0"/>
        <v>0</v>
      </c>
    </row>
    <row r="13" hidden="true" spans="1:14">
      <c r="A13" s="71" t="s">
        <v>139</v>
      </c>
      <c r="B13" s="71">
        <v>10</v>
      </c>
      <c r="C13" s="71" t="s">
        <v>1105</v>
      </c>
      <c r="D13" s="71" t="s">
        <v>2347</v>
      </c>
      <c r="E13" s="71" t="s">
        <v>364</v>
      </c>
      <c r="F13" s="71" t="s">
        <v>2348</v>
      </c>
      <c r="G13" s="71">
        <v>11</v>
      </c>
      <c r="H13" s="71">
        <v>2</v>
      </c>
      <c r="I13" s="71">
        <v>22</v>
      </c>
      <c r="J13" s="71">
        <v>0</v>
      </c>
      <c r="K13" s="71">
        <v>0</v>
      </c>
      <c r="L13" s="71">
        <v>0</v>
      </c>
      <c r="M13" s="35" t="s">
        <v>2349</v>
      </c>
      <c r="N13" s="36">
        <f t="shared" si="0"/>
        <v>11</v>
      </c>
    </row>
    <row r="14" hidden="true" spans="1:14">
      <c r="A14" s="71" t="s">
        <v>139</v>
      </c>
      <c r="B14" s="71">
        <v>11</v>
      </c>
      <c r="C14" s="71" t="s">
        <v>1105</v>
      </c>
      <c r="D14" s="71" t="s">
        <v>2350</v>
      </c>
      <c r="E14" s="71" t="s">
        <v>238</v>
      </c>
      <c r="F14" s="71" t="s">
        <v>2351</v>
      </c>
      <c r="G14" s="71">
        <v>25</v>
      </c>
      <c r="H14" s="71">
        <v>3</v>
      </c>
      <c r="I14" s="71">
        <v>75</v>
      </c>
      <c r="J14" s="71">
        <v>25</v>
      </c>
      <c r="K14" s="71">
        <v>3</v>
      </c>
      <c r="L14" s="71">
        <v>75</v>
      </c>
      <c r="M14" s="35"/>
      <c r="N14" s="36">
        <f t="shared" si="0"/>
        <v>0</v>
      </c>
    </row>
    <row r="15" hidden="true" spans="1:14">
      <c r="A15" s="71" t="s">
        <v>139</v>
      </c>
      <c r="B15" s="71">
        <v>12</v>
      </c>
      <c r="C15" s="71" t="s">
        <v>1105</v>
      </c>
      <c r="D15" s="71" t="s">
        <v>2352</v>
      </c>
      <c r="E15" s="71" t="s">
        <v>238</v>
      </c>
      <c r="F15" s="71" t="s">
        <v>183</v>
      </c>
      <c r="G15" s="71">
        <v>31</v>
      </c>
      <c r="H15" s="71">
        <v>3</v>
      </c>
      <c r="I15" s="71">
        <v>93</v>
      </c>
      <c r="J15" s="71">
        <v>31</v>
      </c>
      <c r="K15" s="71">
        <v>3</v>
      </c>
      <c r="L15" s="71">
        <v>93</v>
      </c>
      <c r="M15" s="35"/>
      <c r="N15" s="36">
        <f t="shared" si="0"/>
        <v>0</v>
      </c>
    </row>
    <row r="16" hidden="true" spans="1:14">
      <c r="A16" s="71" t="s">
        <v>139</v>
      </c>
      <c r="B16" s="71">
        <v>13</v>
      </c>
      <c r="C16" s="71" t="s">
        <v>1105</v>
      </c>
      <c r="D16" s="71" t="s">
        <v>2353</v>
      </c>
      <c r="E16" s="71" t="s">
        <v>2335</v>
      </c>
      <c r="F16" s="71" t="s">
        <v>2351</v>
      </c>
      <c r="G16" s="71">
        <v>21</v>
      </c>
      <c r="H16" s="71">
        <v>3</v>
      </c>
      <c r="I16" s="71">
        <v>63</v>
      </c>
      <c r="J16" s="71">
        <v>21</v>
      </c>
      <c r="K16" s="71">
        <v>3</v>
      </c>
      <c r="L16" s="71">
        <v>63</v>
      </c>
      <c r="M16" s="35"/>
      <c r="N16" s="36">
        <f t="shared" si="0"/>
        <v>0</v>
      </c>
    </row>
    <row r="17" hidden="true" spans="1:14">
      <c r="A17" s="71" t="s">
        <v>139</v>
      </c>
      <c r="B17" s="71">
        <v>14</v>
      </c>
      <c r="C17" s="71" t="s">
        <v>1105</v>
      </c>
      <c r="D17" s="71" t="s">
        <v>2354</v>
      </c>
      <c r="E17" s="71" t="s">
        <v>2328</v>
      </c>
      <c r="F17" s="71" t="s">
        <v>2355</v>
      </c>
      <c r="G17" s="71">
        <v>32</v>
      </c>
      <c r="H17" s="71">
        <v>3</v>
      </c>
      <c r="I17" s="71">
        <v>96</v>
      </c>
      <c r="J17" s="71">
        <v>32</v>
      </c>
      <c r="K17" s="71">
        <v>3</v>
      </c>
      <c r="L17" s="71">
        <v>96</v>
      </c>
      <c r="M17" s="35"/>
      <c r="N17" s="36">
        <f t="shared" si="0"/>
        <v>0</v>
      </c>
    </row>
    <row r="18" hidden="true" spans="1:14">
      <c r="A18" s="71" t="s">
        <v>139</v>
      </c>
      <c r="B18" s="71">
        <v>15</v>
      </c>
      <c r="C18" s="71" t="s">
        <v>1105</v>
      </c>
      <c r="D18" s="71" t="s">
        <v>2356</v>
      </c>
      <c r="E18" s="71" t="s">
        <v>2328</v>
      </c>
      <c r="F18" s="71" t="s">
        <v>2336</v>
      </c>
      <c r="G18" s="71">
        <v>21</v>
      </c>
      <c r="H18" s="71">
        <v>3</v>
      </c>
      <c r="I18" s="71">
        <v>63</v>
      </c>
      <c r="J18" s="71">
        <v>21</v>
      </c>
      <c r="K18" s="71">
        <v>2</v>
      </c>
      <c r="L18" s="71">
        <v>42</v>
      </c>
      <c r="M18" s="38" t="s">
        <v>2357</v>
      </c>
      <c r="N18" s="36">
        <f t="shared" si="0"/>
        <v>0</v>
      </c>
    </row>
    <row r="19" hidden="true" spans="1:14">
      <c r="A19" s="71" t="s">
        <v>139</v>
      </c>
      <c r="B19" s="71">
        <v>16</v>
      </c>
      <c r="C19" s="71" t="s">
        <v>1105</v>
      </c>
      <c r="D19" s="71" t="s">
        <v>2358</v>
      </c>
      <c r="E19" s="71" t="s">
        <v>2328</v>
      </c>
      <c r="F19" s="71" t="s">
        <v>2359</v>
      </c>
      <c r="G19" s="71">
        <v>21</v>
      </c>
      <c r="H19" s="71">
        <v>3</v>
      </c>
      <c r="I19" s="71">
        <v>63</v>
      </c>
      <c r="J19" s="71">
        <v>21</v>
      </c>
      <c r="K19" s="71">
        <v>3</v>
      </c>
      <c r="L19" s="71">
        <v>63</v>
      </c>
      <c r="M19" s="35"/>
      <c r="N19" s="36">
        <f t="shared" si="0"/>
        <v>0</v>
      </c>
    </row>
    <row r="20" hidden="true" spans="1:14">
      <c r="A20" s="71" t="s">
        <v>139</v>
      </c>
      <c r="B20" s="71">
        <v>17</v>
      </c>
      <c r="C20" s="71" t="s">
        <v>1105</v>
      </c>
      <c r="D20" s="71" t="s">
        <v>2360</v>
      </c>
      <c r="E20" s="71" t="s">
        <v>238</v>
      </c>
      <c r="F20" s="71" t="s">
        <v>180</v>
      </c>
      <c r="G20" s="71">
        <v>30</v>
      </c>
      <c r="H20" s="71">
        <v>3</v>
      </c>
      <c r="I20" s="71">
        <v>90</v>
      </c>
      <c r="J20" s="71">
        <v>30</v>
      </c>
      <c r="K20" s="71">
        <v>3</v>
      </c>
      <c r="L20" s="71">
        <v>90</v>
      </c>
      <c r="M20" s="35"/>
      <c r="N20" s="36">
        <f t="shared" si="0"/>
        <v>0</v>
      </c>
    </row>
    <row r="21" hidden="true" spans="1:14">
      <c r="A21" s="71" t="s">
        <v>139</v>
      </c>
      <c r="B21" s="71">
        <v>18</v>
      </c>
      <c r="C21" s="71" t="s">
        <v>1105</v>
      </c>
      <c r="D21" s="71" t="s">
        <v>2361</v>
      </c>
      <c r="E21" s="71" t="s">
        <v>238</v>
      </c>
      <c r="F21" s="71" t="s">
        <v>1893</v>
      </c>
      <c r="G21" s="71">
        <v>30</v>
      </c>
      <c r="H21" s="71">
        <v>3</v>
      </c>
      <c r="I21" s="71">
        <v>90</v>
      </c>
      <c r="J21" s="71">
        <v>30</v>
      </c>
      <c r="K21" s="71">
        <v>3</v>
      </c>
      <c r="L21" s="71">
        <v>60</v>
      </c>
      <c r="M21" s="35"/>
      <c r="N21" s="36">
        <f t="shared" si="0"/>
        <v>0</v>
      </c>
    </row>
    <row r="22" hidden="true" spans="1:14">
      <c r="A22" s="71" t="s">
        <v>139</v>
      </c>
      <c r="B22" s="71">
        <v>19</v>
      </c>
      <c r="C22" s="71" t="s">
        <v>1105</v>
      </c>
      <c r="D22" s="71" t="s">
        <v>2362</v>
      </c>
      <c r="E22" s="71" t="s">
        <v>238</v>
      </c>
      <c r="F22" s="71" t="s">
        <v>196</v>
      </c>
      <c r="G22" s="71">
        <v>15</v>
      </c>
      <c r="H22" s="71">
        <v>3</v>
      </c>
      <c r="I22" s="71">
        <v>45</v>
      </c>
      <c r="J22" s="71">
        <v>15</v>
      </c>
      <c r="K22" s="71">
        <v>3</v>
      </c>
      <c r="L22" s="71">
        <v>45</v>
      </c>
      <c r="M22" s="35"/>
      <c r="N22" s="36">
        <f t="shared" si="0"/>
        <v>0</v>
      </c>
    </row>
    <row r="23" hidden="true" spans="1:14">
      <c r="A23" s="182" t="s">
        <v>139</v>
      </c>
      <c r="B23" s="182">
        <v>20</v>
      </c>
      <c r="C23" s="182" t="s">
        <v>1105</v>
      </c>
      <c r="D23" s="182" t="s">
        <v>2363</v>
      </c>
      <c r="E23" s="182" t="s">
        <v>238</v>
      </c>
      <c r="F23" s="182" t="s">
        <v>192</v>
      </c>
      <c r="G23" s="182">
        <v>31</v>
      </c>
      <c r="H23" s="182">
        <v>3</v>
      </c>
      <c r="I23" s="182">
        <v>93</v>
      </c>
      <c r="J23" s="71">
        <v>2</v>
      </c>
      <c r="K23" s="71">
        <v>2</v>
      </c>
      <c r="L23" s="71">
        <v>4</v>
      </c>
      <c r="M23" s="279" t="s">
        <v>2364</v>
      </c>
      <c r="N23" s="36">
        <f t="shared" si="0"/>
        <v>29</v>
      </c>
    </row>
    <row r="24" hidden="true" spans="1:14">
      <c r="A24" s="274"/>
      <c r="B24" s="274"/>
      <c r="C24" s="274"/>
      <c r="D24" s="274"/>
      <c r="E24" s="274"/>
      <c r="F24" s="274"/>
      <c r="G24" s="274"/>
      <c r="H24" s="274"/>
      <c r="I24" s="274"/>
      <c r="J24" s="71">
        <v>29</v>
      </c>
      <c r="K24" s="71">
        <v>3</v>
      </c>
      <c r="L24" s="71">
        <v>87</v>
      </c>
      <c r="M24" s="280"/>
      <c r="N24" s="36">
        <f t="shared" si="0"/>
        <v>-29</v>
      </c>
    </row>
    <row r="25" hidden="true" spans="1:14">
      <c r="A25" s="71" t="s">
        <v>139</v>
      </c>
      <c r="B25" s="71">
        <v>21</v>
      </c>
      <c r="C25" s="71" t="s">
        <v>1105</v>
      </c>
      <c r="D25" s="71" t="s">
        <v>2365</v>
      </c>
      <c r="E25" s="71" t="s">
        <v>238</v>
      </c>
      <c r="F25" s="71" t="s">
        <v>2366</v>
      </c>
      <c r="G25" s="71">
        <v>28</v>
      </c>
      <c r="H25" s="71">
        <v>2</v>
      </c>
      <c r="I25" s="71">
        <v>56</v>
      </c>
      <c r="J25" s="71">
        <v>28</v>
      </c>
      <c r="K25" s="71">
        <v>2</v>
      </c>
      <c r="L25" s="71">
        <v>56</v>
      </c>
      <c r="M25" s="35"/>
      <c r="N25" s="36">
        <f t="shared" si="0"/>
        <v>0</v>
      </c>
    </row>
    <row r="26" hidden="true" spans="1:14">
      <c r="A26" s="71" t="s">
        <v>139</v>
      </c>
      <c r="B26" s="71">
        <v>22</v>
      </c>
      <c r="C26" s="71" t="s">
        <v>1105</v>
      </c>
      <c r="D26" s="71" t="s">
        <v>2367</v>
      </c>
      <c r="E26" s="71" t="s">
        <v>238</v>
      </c>
      <c r="F26" s="71" t="s">
        <v>2368</v>
      </c>
      <c r="G26" s="71">
        <v>30</v>
      </c>
      <c r="H26" s="71">
        <v>3</v>
      </c>
      <c r="I26" s="71">
        <v>90</v>
      </c>
      <c r="J26" s="71">
        <v>30</v>
      </c>
      <c r="K26" s="71">
        <v>3</v>
      </c>
      <c r="L26" s="71">
        <v>90</v>
      </c>
      <c r="M26" s="35"/>
      <c r="N26" s="36">
        <f t="shared" si="0"/>
        <v>0</v>
      </c>
    </row>
    <row r="27" hidden="true" spans="1:14">
      <c r="A27" s="182" t="s">
        <v>139</v>
      </c>
      <c r="B27" s="182">
        <v>23</v>
      </c>
      <c r="C27" s="182" t="s">
        <v>1105</v>
      </c>
      <c r="D27" s="182" t="s">
        <v>2369</v>
      </c>
      <c r="E27" s="182" t="s">
        <v>238</v>
      </c>
      <c r="F27" s="182" t="s">
        <v>2370</v>
      </c>
      <c r="G27" s="182">
        <v>31</v>
      </c>
      <c r="H27" s="182">
        <v>3</v>
      </c>
      <c r="I27" s="182">
        <v>93</v>
      </c>
      <c r="J27" s="71">
        <v>30</v>
      </c>
      <c r="K27" s="71">
        <v>3</v>
      </c>
      <c r="L27" s="71">
        <v>90</v>
      </c>
      <c r="M27" s="279" t="s">
        <v>2371</v>
      </c>
      <c r="N27" s="36">
        <f t="shared" si="0"/>
        <v>1</v>
      </c>
    </row>
    <row r="28" hidden="true" spans="1:14">
      <c r="A28" s="274"/>
      <c r="B28" s="274"/>
      <c r="C28" s="274"/>
      <c r="D28" s="274"/>
      <c r="E28" s="274"/>
      <c r="F28" s="274"/>
      <c r="G28" s="274"/>
      <c r="H28" s="274"/>
      <c r="I28" s="274"/>
      <c r="J28" s="71">
        <v>1</v>
      </c>
      <c r="K28" s="71">
        <v>2</v>
      </c>
      <c r="L28" s="71">
        <v>2</v>
      </c>
      <c r="M28" s="280"/>
      <c r="N28" s="36">
        <f t="shared" si="0"/>
        <v>-1</v>
      </c>
    </row>
    <row r="29" hidden="true" spans="1:14">
      <c r="A29" s="71" t="s">
        <v>139</v>
      </c>
      <c r="B29" s="71">
        <v>24</v>
      </c>
      <c r="C29" s="71" t="s">
        <v>1105</v>
      </c>
      <c r="D29" s="71" t="s">
        <v>2372</v>
      </c>
      <c r="E29" s="71" t="s">
        <v>2335</v>
      </c>
      <c r="F29" s="71" t="s">
        <v>2373</v>
      </c>
      <c r="G29" s="71">
        <v>26</v>
      </c>
      <c r="H29" s="71">
        <v>3</v>
      </c>
      <c r="I29" s="71">
        <v>78</v>
      </c>
      <c r="J29" s="71">
        <v>26</v>
      </c>
      <c r="K29" s="71">
        <v>2</v>
      </c>
      <c r="L29" s="71">
        <v>52</v>
      </c>
      <c r="M29" s="35" t="s">
        <v>2374</v>
      </c>
      <c r="N29" s="36">
        <f t="shared" si="0"/>
        <v>0</v>
      </c>
    </row>
    <row r="30" hidden="true" spans="1:14">
      <c r="A30" s="71" t="s">
        <v>139</v>
      </c>
      <c r="B30" s="71">
        <v>25</v>
      </c>
      <c r="C30" s="71" t="s">
        <v>1105</v>
      </c>
      <c r="D30" s="71" t="s">
        <v>2375</v>
      </c>
      <c r="E30" s="71" t="s">
        <v>238</v>
      </c>
      <c r="F30" s="71" t="s">
        <v>2370</v>
      </c>
      <c r="G30" s="71">
        <v>30</v>
      </c>
      <c r="H30" s="71">
        <v>3</v>
      </c>
      <c r="I30" s="71">
        <v>90</v>
      </c>
      <c r="J30" s="71">
        <v>30</v>
      </c>
      <c r="K30" s="71">
        <v>3</v>
      </c>
      <c r="L30" s="71">
        <v>60</v>
      </c>
      <c r="M30" s="35"/>
      <c r="N30" s="36">
        <f t="shared" si="0"/>
        <v>0</v>
      </c>
    </row>
    <row r="31" hidden="true" spans="1:14">
      <c r="A31" s="71" t="s">
        <v>139</v>
      </c>
      <c r="B31" s="71">
        <v>26</v>
      </c>
      <c r="C31" s="71" t="s">
        <v>1105</v>
      </c>
      <c r="D31" s="71" t="s">
        <v>2376</v>
      </c>
      <c r="E31" s="71" t="s">
        <v>2328</v>
      </c>
      <c r="F31" s="71" t="s">
        <v>2377</v>
      </c>
      <c r="G31" s="71">
        <v>21</v>
      </c>
      <c r="H31" s="71">
        <v>3</v>
      </c>
      <c r="I31" s="71">
        <v>63</v>
      </c>
      <c r="J31" s="71">
        <v>21</v>
      </c>
      <c r="K31" s="71">
        <v>3</v>
      </c>
      <c r="L31" s="71">
        <v>63</v>
      </c>
      <c r="M31" s="35"/>
      <c r="N31" s="36">
        <f t="shared" si="0"/>
        <v>0</v>
      </c>
    </row>
    <row r="32" hidden="true" spans="1:14">
      <c r="A32" s="71" t="s">
        <v>139</v>
      </c>
      <c r="B32" s="71">
        <v>27</v>
      </c>
      <c r="C32" s="71" t="s">
        <v>1105</v>
      </c>
      <c r="D32" s="71" t="s">
        <v>2378</v>
      </c>
      <c r="E32" s="71" t="s">
        <v>2328</v>
      </c>
      <c r="F32" s="71" t="s">
        <v>2379</v>
      </c>
      <c r="G32" s="71">
        <v>21</v>
      </c>
      <c r="H32" s="71">
        <v>3</v>
      </c>
      <c r="I32" s="71">
        <v>63</v>
      </c>
      <c r="J32" s="71">
        <v>21</v>
      </c>
      <c r="K32" s="71">
        <v>3</v>
      </c>
      <c r="L32" s="71">
        <v>63</v>
      </c>
      <c r="M32" s="35"/>
      <c r="N32" s="36">
        <f t="shared" si="0"/>
        <v>0</v>
      </c>
    </row>
    <row r="33" hidden="true" spans="1:14">
      <c r="A33" s="71" t="s">
        <v>139</v>
      </c>
      <c r="B33" s="71">
        <v>28</v>
      </c>
      <c r="C33" s="71" t="s">
        <v>1105</v>
      </c>
      <c r="D33" s="71" t="s">
        <v>2380</v>
      </c>
      <c r="E33" s="71" t="s">
        <v>2328</v>
      </c>
      <c r="F33" s="71" t="s">
        <v>2381</v>
      </c>
      <c r="G33" s="71">
        <v>30</v>
      </c>
      <c r="H33" s="71">
        <v>3</v>
      </c>
      <c r="I33" s="71">
        <v>90</v>
      </c>
      <c r="J33" s="71">
        <v>30</v>
      </c>
      <c r="K33" s="71">
        <v>3</v>
      </c>
      <c r="L33" s="71">
        <v>90</v>
      </c>
      <c r="M33" s="35"/>
      <c r="N33" s="36">
        <f t="shared" si="0"/>
        <v>0</v>
      </c>
    </row>
    <row r="34" hidden="true" spans="1:14">
      <c r="A34" s="71" t="s">
        <v>139</v>
      </c>
      <c r="B34" s="71">
        <v>29</v>
      </c>
      <c r="C34" s="71" t="s">
        <v>1105</v>
      </c>
      <c r="D34" s="71" t="s">
        <v>2382</v>
      </c>
      <c r="E34" s="71" t="s">
        <v>2335</v>
      </c>
      <c r="F34" s="71" t="s">
        <v>2383</v>
      </c>
      <c r="G34" s="71">
        <v>26</v>
      </c>
      <c r="H34" s="71">
        <v>2</v>
      </c>
      <c r="I34" s="71">
        <v>52</v>
      </c>
      <c r="J34" s="71">
        <v>26</v>
      </c>
      <c r="K34" s="71">
        <v>2</v>
      </c>
      <c r="L34" s="71">
        <v>52</v>
      </c>
      <c r="M34" s="35"/>
      <c r="N34" s="36">
        <f t="shared" si="0"/>
        <v>0</v>
      </c>
    </row>
    <row r="35" hidden="true" spans="1:14">
      <c r="A35" s="71" t="s">
        <v>139</v>
      </c>
      <c r="B35" s="71">
        <v>30</v>
      </c>
      <c r="C35" s="71" t="s">
        <v>1105</v>
      </c>
      <c r="D35" s="71" t="s">
        <v>2384</v>
      </c>
      <c r="E35" s="71" t="s">
        <v>238</v>
      </c>
      <c r="F35" s="71" t="s">
        <v>2385</v>
      </c>
      <c r="G35" s="71">
        <v>21</v>
      </c>
      <c r="H35" s="71">
        <v>3</v>
      </c>
      <c r="I35" s="71">
        <v>63</v>
      </c>
      <c r="J35" s="71">
        <v>21</v>
      </c>
      <c r="K35" s="71">
        <v>3</v>
      </c>
      <c r="L35" s="71">
        <v>63</v>
      </c>
      <c r="M35" s="35"/>
      <c r="N35" s="36">
        <f t="shared" si="0"/>
        <v>0</v>
      </c>
    </row>
    <row r="36" hidden="true" spans="1:14">
      <c r="A36" s="71" t="s">
        <v>139</v>
      </c>
      <c r="B36" s="71">
        <v>31</v>
      </c>
      <c r="C36" s="71" t="s">
        <v>1105</v>
      </c>
      <c r="D36" s="71" t="s">
        <v>2386</v>
      </c>
      <c r="E36" s="71" t="s">
        <v>238</v>
      </c>
      <c r="F36" s="71" t="s">
        <v>2385</v>
      </c>
      <c r="G36" s="71">
        <v>39</v>
      </c>
      <c r="H36" s="71">
        <v>3</v>
      </c>
      <c r="I36" s="71">
        <v>117</v>
      </c>
      <c r="J36" s="71">
        <v>39</v>
      </c>
      <c r="K36" s="71">
        <v>3</v>
      </c>
      <c r="L36" s="71">
        <v>117</v>
      </c>
      <c r="M36" s="35"/>
      <c r="N36" s="36">
        <f t="shared" ref="N36:N62" si="1">G36-J36</f>
        <v>0</v>
      </c>
    </row>
    <row r="37" hidden="true" spans="1:14">
      <c r="A37" s="71" t="s">
        <v>139</v>
      </c>
      <c r="B37" s="71">
        <v>32</v>
      </c>
      <c r="C37" s="71" t="s">
        <v>1105</v>
      </c>
      <c r="D37" s="71" t="s">
        <v>2387</v>
      </c>
      <c r="E37" s="71" t="s">
        <v>2335</v>
      </c>
      <c r="F37" s="71" t="s">
        <v>2388</v>
      </c>
      <c r="G37" s="71">
        <v>26</v>
      </c>
      <c r="H37" s="71">
        <v>2</v>
      </c>
      <c r="I37" s="71">
        <v>52</v>
      </c>
      <c r="J37" s="71">
        <v>26</v>
      </c>
      <c r="K37" s="71">
        <v>2</v>
      </c>
      <c r="L37" s="71">
        <v>52</v>
      </c>
      <c r="M37" s="35"/>
      <c r="N37" s="36">
        <f t="shared" si="1"/>
        <v>0</v>
      </c>
    </row>
    <row r="38" hidden="true" spans="1:14">
      <c r="A38" s="71" t="s">
        <v>139</v>
      </c>
      <c r="B38" s="71">
        <v>33</v>
      </c>
      <c r="C38" s="71" t="s">
        <v>1105</v>
      </c>
      <c r="D38" s="71" t="s">
        <v>2389</v>
      </c>
      <c r="E38" s="71" t="s">
        <v>238</v>
      </c>
      <c r="F38" s="71" t="s">
        <v>2390</v>
      </c>
      <c r="G38" s="71">
        <v>30</v>
      </c>
      <c r="H38" s="71">
        <v>3</v>
      </c>
      <c r="I38" s="71">
        <v>90</v>
      </c>
      <c r="J38" s="71">
        <v>30</v>
      </c>
      <c r="K38" s="71">
        <v>2</v>
      </c>
      <c r="L38" s="71">
        <v>90</v>
      </c>
      <c r="M38" s="35"/>
      <c r="N38" s="36">
        <f t="shared" si="1"/>
        <v>0</v>
      </c>
    </row>
    <row r="39" hidden="true" spans="1:14">
      <c r="A39" s="71" t="s">
        <v>139</v>
      </c>
      <c r="B39" s="71">
        <v>34</v>
      </c>
      <c r="C39" s="71" t="s">
        <v>1105</v>
      </c>
      <c r="D39" s="71" t="s">
        <v>2391</v>
      </c>
      <c r="E39" s="71" t="s">
        <v>238</v>
      </c>
      <c r="F39" s="71" t="s">
        <v>2390</v>
      </c>
      <c r="G39" s="71">
        <v>7</v>
      </c>
      <c r="H39" s="71">
        <v>3</v>
      </c>
      <c r="I39" s="71">
        <v>21</v>
      </c>
      <c r="J39" s="71">
        <v>7</v>
      </c>
      <c r="K39" s="71">
        <v>3</v>
      </c>
      <c r="L39" s="71">
        <v>21</v>
      </c>
      <c r="M39" s="35"/>
      <c r="N39" s="36">
        <f t="shared" si="1"/>
        <v>0</v>
      </c>
    </row>
    <row r="40" hidden="true" spans="1:14">
      <c r="A40" s="71" t="s">
        <v>139</v>
      </c>
      <c r="B40" s="71">
        <v>35</v>
      </c>
      <c r="C40" s="71" t="s">
        <v>1105</v>
      </c>
      <c r="D40" s="71" t="s">
        <v>2392</v>
      </c>
      <c r="E40" s="71" t="s">
        <v>2393</v>
      </c>
      <c r="F40" s="71" t="s">
        <v>2394</v>
      </c>
      <c r="G40" s="71">
        <v>26</v>
      </c>
      <c r="H40" s="71">
        <v>3</v>
      </c>
      <c r="I40" s="71">
        <v>78</v>
      </c>
      <c r="J40" s="71">
        <v>26</v>
      </c>
      <c r="K40" s="71">
        <v>3</v>
      </c>
      <c r="L40" s="71">
        <v>78</v>
      </c>
      <c r="M40" s="35"/>
      <c r="N40" s="36">
        <f t="shared" si="1"/>
        <v>0</v>
      </c>
    </row>
    <row r="41" hidden="true" spans="1:14">
      <c r="A41" s="71" t="s">
        <v>139</v>
      </c>
      <c r="B41" s="71">
        <v>36</v>
      </c>
      <c r="C41" s="71" t="s">
        <v>1105</v>
      </c>
      <c r="D41" s="71" t="s">
        <v>2395</v>
      </c>
      <c r="E41" s="71" t="s">
        <v>2335</v>
      </c>
      <c r="F41" s="71" t="s">
        <v>2396</v>
      </c>
      <c r="G41" s="71">
        <v>25</v>
      </c>
      <c r="H41" s="71">
        <v>2</v>
      </c>
      <c r="I41" s="71">
        <v>50</v>
      </c>
      <c r="J41" s="71">
        <v>25</v>
      </c>
      <c r="K41" s="71">
        <v>2</v>
      </c>
      <c r="L41" s="71">
        <v>50</v>
      </c>
      <c r="M41" s="35"/>
      <c r="N41" s="36">
        <f t="shared" si="1"/>
        <v>0</v>
      </c>
    </row>
    <row r="42" hidden="true" spans="1:14">
      <c r="A42" s="71" t="s">
        <v>139</v>
      </c>
      <c r="B42" s="71">
        <v>37</v>
      </c>
      <c r="C42" s="71" t="s">
        <v>1105</v>
      </c>
      <c r="D42" s="71" t="s">
        <v>2397</v>
      </c>
      <c r="E42" s="71" t="s">
        <v>2335</v>
      </c>
      <c r="F42" s="71" t="s">
        <v>2396</v>
      </c>
      <c r="G42" s="71">
        <v>26</v>
      </c>
      <c r="H42" s="71">
        <v>2</v>
      </c>
      <c r="I42" s="71">
        <v>52</v>
      </c>
      <c r="J42" s="71">
        <v>26</v>
      </c>
      <c r="K42" s="71">
        <v>2</v>
      </c>
      <c r="L42" s="71">
        <v>52</v>
      </c>
      <c r="M42" s="35"/>
      <c r="N42" s="36">
        <f t="shared" si="1"/>
        <v>0</v>
      </c>
    </row>
    <row r="43" hidden="true" spans="1:14">
      <c r="A43" s="71" t="s">
        <v>139</v>
      </c>
      <c r="B43" s="71">
        <v>38</v>
      </c>
      <c r="C43" s="71" t="s">
        <v>1105</v>
      </c>
      <c r="D43" s="71" t="s">
        <v>2398</v>
      </c>
      <c r="E43" s="71" t="s">
        <v>2335</v>
      </c>
      <c r="F43" s="71" t="s">
        <v>2399</v>
      </c>
      <c r="G43" s="71">
        <v>26</v>
      </c>
      <c r="H43" s="71">
        <v>3</v>
      </c>
      <c r="I43" s="71">
        <v>78</v>
      </c>
      <c r="J43" s="71">
        <v>26</v>
      </c>
      <c r="K43" s="71">
        <v>3</v>
      </c>
      <c r="L43" s="71">
        <v>78</v>
      </c>
      <c r="M43" s="35"/>
      <c r="N43" s="36">
        <f t="shared" si="1"/>
        <v>0</v>
      </c>
    </row>
    <row r="44" hidden="true" spans="1:14">
      <c r="A44" s="71" t="s">
        <v>139</v>
      </c>
      <c r="B44" s="71">
        <v>39</v>
      </c>
      <c r="C44" s="71" t="s">
        <v>1105</v>
      </c>
      <c r="D44" s="71" t="s">
        <v>2400</v>
      </c>
      <c r="E44" s="71" t="s">
        <v>2335</v>
      </c>
      <c r="F44" s="71" t="s">
        <v>2401</v>
      </c>
      <c r="G44" s="71">
        <v>26</v>
      </c>
      <c r="H44" s="71">
        <v>2</v>
      </c>
      <c r="I44" s="71">
        <v>52</v>
      </c>
      <c r="J44" s="71">
        <v>26</v>
      </c>
      <c r="K44" s="71">
        <v>2</v>
      </c>
      <c r="L44" s="71">
        <v>52</v>
      </c>
      <c r="M44" s="35"/>
      <c r="N44" s="36">
        <f t="shared" si="1"/>
        <v>0</v>
      </c>
    </row>
    <row r="45" hidden="true" spans="1:14">
      <c r="A45" s="71" t="s">
        <v>139</v>
      </c>
      <c r="B45" s="71">
        <v>40</v>
      </c>
      <c r="C45" s="71" t="s">
        <v>1105</v>
      </c>
      <c r="D45" s="71" t="s">
        <v>2402</v>
      </c>
      <c r="E45" s="71" t="s">
        <v>2328</v>
      </c>
      <c r="F45" s="71" t="s">
        <v>2403</v>
      </c>
      <c r="G45" s="71">
        <v>22</v>
      </c>
      <c r="H45" s="71">
        <v>3</v>
      </c>
      <c r="I45" s="71">
        <v>66</v>
      </c>
      <c r="J45" s="71">
        <v>22</v>
      </c>
      <c r="K45" s="71">
        <v>3</v>
      </c>
      <c r="L45" s="71">
        <v>66</v>
      </c>
      <c r="M45" s="35"/>
      <c r="N45" s="36">
        <f t="shared" si="1"/>
        <v>0</v>
      </c>
    </row>
    <row r="46" hidden="true" spans="1:14">
      <c r="A46" s="71" t="s">
        <v>139</v>
      </c>
      <c r="B46" s="71">
        <v>41</v>
      </c>
      <c r="C46" s="71" t="s">
        <v>2404</v>
      </c>
      <c r="D46" s="71" t="s">
        <v>2405</v>
      </c>
      <c r="E46" s="71" t="s">
        <v>2406</v>
      </c>
      <c r="F46" s="71" t="s">
        <v>2407</v>
      </c>
      <c r="G46" s="71">
        <v>6</v>
      </c>
      <c r="H46" s="71">
        <v>2</v>
      </c>
      <c r="I46" s="71">
        <v>12</v>
      </c>
      <c r="J46" s="71">
        <v>6</v>
      </c>
      <c r="K46" s="71">
        <v>2</v>
      </c>
      <c r="L46" s="71">
        <v>12</v>
      </c>
      <c r="M46" s="35"/>
      <c r="N46" s="36">
        <f t="shared" si="1"/>
        <v>0</v>
      </c>
    </row>
    <row r="47" hidden="true" spans="1:14">
      <c r="A47" s="71" t="s">
        <v>139</v>
      </c>
      <c r="B47" s="71">
        <v>42</v>
      </c>
      <c r="C47" s="71" t="s">
        <v>1105</v>
      </c>
      <c r="D47" s="71" t="s">
        <v>2408</v>
      </c>
      <c r="E47" s="71" t="s">
        <v>162</v>
      </c>
      <c r="F47" s="71" t="s">
        <v>2409</v>
      </c>
      <c r="G47" s="71">
        <v>4</v>
      </c>
      <c r="H47" s="71">
        <v>3</v>
      </c>
      <c r="I47" s="71">
        <v>12</v>
      </c>
      <c r="J47" s="71">
        <v>4</v>
      </c>
      <c r="K47" s="71">
        <v>3</v>
      </c>
      <c r="L47" s="71">
        <v>12</v>
      </c>
      <c r="M47" s="35"/>
      <c r="N47" s="36">
        <f t="shared" si="1"/>
        <v>0</v>
      </c>
    </row>
    <row r="48" hidden="true" spans="1:14">
      <c r="A48" s="71" t="s">
        <v>139</v>
      </c>
      <c r="B48" s="71">
        <v>43</v>
      </c>
      <c r="C48" s="71" t="s">
        <v>160</v>
      </c>
      <c r="D48" s="71" t="s">
        <v>2410</v>
      </c>
      <c r="E48" s="71" t="s">
        <v>2406</v>
      </c>
      <c r="F48" s="71" t="s">
        <v>2411</v>
      </c>
      <c r="G48" s="71">
        <v>11</v>
      </c>
      <c r="H48" s="71">
        <v>3</v>
      </c>
      <c r="I48" s="71">
        <v>33</v>
      </c>
      <c r="J48" s="71">
        <v>11</v>
      </c>
      <c r="K48" s="71">
        <v>2</v>
      </c>
      <c r="L48" s="71">
        <v>22</v>
      </c>
      <c r="M48" s="35" t="s">
        <v>2412</v>
      </c>
      <c r="N48" s="36">
        <f t="shared" si="1"/>
        <v>0</v>
      </c>
    </row>
    <row r="49" hidden="true" spans="1:14">
      <c r="A49" s="71" t="s">
        <v>139</v>
      </c>
      <c r="B49" s="71">
        <v>44</v>
      </c>
      <c r="C49" s="71" t="s">
        <v>1105</v>
      </c>
      <c r="D49" s="71" t="s">
        <v>2413</v>
      </c>
      <c r="E49" s="71" t="s">
        <v>142</v>
      </c>
      <c r="F49" s="71" t="s">
        <v>759</v>
      </c>
      <c r="G49" s="71">
        <v>15</v>
      </c>
      <c r="H49" s="71">
        <v>3</v>
      </c>
      <c r="I49" s="71">
        <v>45</v>
      </c>
      <c r="J49" s="71">
        <v>15</v>
      </c>
      <c r="K49" s="71">
        <v>3</v>
      </c>
      <c r="L49" s="71">
        <v>45</v>
      </c>
      <c r="M49" s="35"/>
      <c r="N49" s="36">
        <f t="shared" si="1"/>
        <v>0</v>
      </c>
    </row>
    <row r="50" hidden="true" spans="1:14">
      <c r="A50" s="71" t="s">
        <v>139</v>
      </c>
      <c r="B50" s="71">
        <v>45</v>
      </c>
      <c r="C50" s="71" t="s">
        <v>1105</v>
      </c>
      <c r="D50" s="71" t="s">
        <v>2414</v>
      </c>
      <c r="E50" s="71" t="s">
        <v>142</v>
      </c>
      <c r="F50" s="71" t="s">
        <v>759</v>
      </c>
      <c r="G50" s="71">
        <v>21</v>
      </c>
      <c r="H50" s="71">
        <v>3</v>
      </c>
      <c r="I50" s="71">
        <v>63</v>
      </c>
      <c r="J50" s="71">
        <v>21</v>
      </c>
      <c r="K50" s="71">
        <v>3</v>
      </c>
      <c r="L50" s="71">
        <v>63</v>
      </c>
      <c r="M50" s="35"/>
      <c r="N50" s="36">
        <f t="shared" si="1"/>
        <v>0</v>
      </c>
    </row>
    <row r="51" hidden="true" spans="1:14">
      <c r="A51" s="71" t="s">
        <v>139</v>
      </c>
      <c r="B51" s="71">
        <v>46</v>
      </c>
      <c r="C51" s="71" t="s">
        <v>1105</v>
      </c>
      <c r="D51" s="71" t="s">
        <v>2415</v>
      </c>
      <c r="E51" s="71" t="s">
        <v>142</v>
      </c>
      <c r="F51" s="71" t="s">
        <v>859</v>
      </c>
      <c r="G51" s="71">
        <v>22</v>
      </c>
      <c r="H51" s="71">
        <v>2</v>
      </c>
      <c r="I51" s="71">
        <v>44</v>
      </c>
      <c r="J51" s="71">
        <v>22</v>
      </c>
      <c r="K51" s="71">
        <v>2</v>
      </c>
      <c r="L51" s="71">
        <v>44</v>
      </c>
      <c r="M51" s="35"/>
      <c r="N51" s="36">
        <f t="shared" si="1"/>
        <v>0</v>
      </c>
    </row>
    <row r="52" hidden="true" spans="1:14">
      <c r="A52" s="71" t="s">
        <v>139</v>
      </c>
      <c r="B52" s="71">
        <v>47</v>
      </c>
      <c r="C52" s="71" t="s">
        <v>1105</v>
      </c>
      <c r="D52" s="71" t="s">
        <v>2416</v>
      </c>
      <c r="E52" s="71" t="s">
        <v>142</v>
      </c>
      <c r="F52" s="71" t="s">
        <v>2417</v>
      </c>
      <c r="G52" s="71">
        <v>24</v>
      </c>
      <c r="H52" s="71">
        <v>3</v>
      </c>
      <c r="I52" s="71">
        <v>72</v>
      </c>
      <c r="J52" s="71">
        <v>24</v>
      </c>
      <c r="K52" s="71">
        <v>3</v>
      </c>
      <c r="L52" s="71">
        <v>72</v>
      </c>
      <c r="M52" s="35"/>
      <c r="N52" s="36">
        <f t="shared" si="1"/>
        <v>0</v>
      </c>
    </row>
    <row r="53" hidden="true" spans="1:14">
      <c r="A53" s="71" t="s">
        <v>139</v>
      </c>
      <c r="B53" s="71">
        <v>48</v>
      </c>
      <c r="C53" s="71" t="s">
        <v>1105</v>
      </c>
      <c r="D53" s="71" t="s">
        <v>2418</v>
      </c>
      <c r="E53" s="71" t="s">
        <v>142</v>
      </c>
      <c r="F53" s="71" t="s">
        <v>2419</v>
      </c>
      <c r="G53" s="71">
        <v>4</v>
      </c>
      <c r="H53" s="71">
        <v>3</v>
      </c>
      <c r="I53" s="71">
        <v>12</v>
      </c>
      <c r="J53" s="71">
        <v>4</v>
      </c>
      <c r="K53" s="71">
        <v>2</v>
      </c>
      <c r="L53" s="71">
        <v>8</v>
      </c>
      <c r="M53" s="35" t="s">
        <v>2420</v>
      </c>
      <c r="N53" s="36">
        <f t="shared" si="1"/>
        <v>0</v>
      </c>
    </row>
    <row r="54" hidden="true" spans="1:14">
      <c r="A54" s="71" t="s">
        <v>139</v>
      </c>
      <c r="B54" s="71">
        <v>49</v>
      </c>
      <c r="C54" s="71" t="s">
        <v>1105</v>
      </c>
      <c r="D54" s="71" t="s">
        <v>2421</v>
      </c>
      <c r="E54" s="71" t="s">
        <v>142</v>
      </c>
      <c r="F54" s="71" t="s">
        <v>2422</v>
      </c>
      <c r="G54" s="71">
        <v>19</v>
      </c>
      <c r="H54" s="71">
        <v>3</v>
      </c>
      <c r="I54" s="71">
        <v>57</v>
      </c>
      <c r="J54" s="71">
        <v>19</v>
      </c>
      <c r="K54" s="71">
        <v>2</v>
      </c>
      <c r="L54" s="71">
        <v>38</v>
      </c>
      <c r="M54" s="35" t="s">
        <v>2420</v>
      </c>
      <c r="N54" s="36">
        <f t="shared" si="1"/>
        <v>0</v>
      </c>
    </row>
    <row r="55" hidden="true" spans="1:14">
      <c r="A55" s="71" t="s">
        <v>139</v>
      </c>
      <c r="B55" s="71">
        <v>50</v>
      </c>
      <c r="C55" s="71" t="s">
        <v>1105</v>
      </c>
      <c r="D55" s="71" t="s">
        <v>2423</v>
      </c>
      <c r="E55" s="71" t="s">
        <v>142</v>
      </c>
      <c r="F55" s="71" t="s">
        <v>2424</v>
      </c>
      <c r="G55" s="71">
        <v>48</v>
      </c>
      <c r="H55" s="71">
        <v>2</v>
      </c>
      <c r="I55" s="71">
        <v>96</v>
      </c>
      <c r="J55" s="71">
        <v>48</v>
      </c>
      <c r="K55" s="71">
        <v>2</v>
      </c>
      <c r="L55" s="71">
        <v>96</v>
      </c>
      <c r="M55" s="35"/>
      <c r="N55" s="36">
        <f t="shared" si="1"/>
        <v>0</v>
      </c>
    </row>
    <row r="56" hidden="true" spans="1:14">
      <c r="A56" s="71" t="s">
        <v>139</v>
      </c>
      <c r="B56" s="71">
        <v>51</v>
      </c>
      <c r="C56" s="71" t="s">
        <v>1105</v>
      </c>
      <c r="D56" s="71" t="s">
        <v>2425</v>
      </c>
      <c r="E56" s="71" t="s">
        <v>142</v>
      </c>
      <c r="F56" s="71" t="s">
        <v>2426</v>
      </c>
      <c r="G56" s="71">
        <v>35</v>
      </c>
      <c r="H56" s="71">
        <v>2</v>
      </c>
      <c r="I56" s="71">
        <v>70</v>
      </c>
      <c r="J56" s="71">
        <v>35</v>
      </c>
      <c r="K56" s="71">
        <v>2</v>
      </c>
      <c r="L56" s="71">
        <f>J56*K56</f>
        <v>70</v>
      </c>
      <c r="M56" s="35"/>
      <c r="N56" s="36">
        <f t="shared" si="1"/>
        <v>0</v>
      </c>
    </row>
    <row r="57" hidden="true" spans="1:14">
      <c r="A57" s="71" t="s">
        <v>139</v>
      </c>
      <c r="B57" s="71">
        <v>52</v>
      </c>
      <c r="C57" s="71" t="s">
        <v>1105</v>
      </c>
      <c r="D57" s="71" t="s">
        <v>2327</v>
      </c>
      <c r="E57" s="71" t="s">
        <v>2328</v>
      </c>
      <c r="F57" s="71" t="s">
        <v>2427</v>
      </c>
      <c r="G57" s="71">
        <v>18</v>
      </c>
      <c r="H57" s="71">
        <v>3</v>
      </c>
      <c r="I57" s="71">
        <v>54</v>
      </c>
      <c r="J57" s="71">
        <v>0</v>
      </c>
      <c r="K57" s="71">
        <v>0</v>
      </c>
      <c r="L57" s="71">
        <v>0</v>
      </c>
      <c r="M57" s="38" t="s">
        <v>2428</v>
      </c>
      <c r="N57" s="36">
        <f t="shared" si="1"/>
        <v>18</v>
      </c>
    </row>
    <row r="58" hidden="true" spans="1:14">
      <c r="A58" s="71" t="s">
        <v>139</v>
      </c>
      <c r="B58" s="71">
        <v>53</v>
      </c>
      <c r="C58" s="71" t="s">
        <v>1105</v>
      </c>
      <c r="D58" s="71" t="s">
        <v>2429</v>
      </c>
      <c r="E58" s="71" t="s">
        <v>162</v>
      </c>
      <c r="F58" s="71" t="s">
        <v>2430</v>
      </c>
      <c r="G58" s="71">
        <v>22</v>
      </c>
      <c r="H58" s="71">
        <v>3</v>
      </c>
      <c r="I58" s="71">
        <v>66</v>
      </c>
      <c r="J58" s="71">
        <v>22</v>
      </c>
      <c r="K58" s="71">
        <v>3</v>
      </c>
      <c r="L58" s="71">
        <v>66</v>
      </c>
      <c r="M58" s="35"/>
      <c r="N58" s="36">
        <f t="shared" si="1"/>
        <v>0</v>
      </c>
    </row>
    <row r="59" s="82" customFormat="true" spans="1:14">
      <c r="A59" s="275" t="s">
        <v>1177</v>
      </c>
      <c r="B59" s="276"/>
      <c r="C59" s="276"/>
      <c r="D59" s="276"/>
      <c r="E59" s="276"/>
      <c r="F59" s="277"/>
      <c r="G59" s="24">
        <v>1303</v>
      </c>
      <c r="H59" s="24">
        <v>147</v>
      </c>
      <c r="I59" s="24">
        <v>3554</v>
      </c>
      <c r="J59" s="24">
        <f>SUM(J4:J58)</f>
        <v>1171</v>
      </c>
      <c r="K59" s="24">
        <v>126</v>
      </c>
      <c r="L59" s="24">
        <v>2934</v>
      </c>
      <c r="M59" s="146"/>
      <c r="N59" s="36"/>
    </row>
    <row r="60" hidden="true" spans="1:14">
      <c r="A60" s="71" t="s">
        <v>165</v>
      </c>
      <c r="B60" s="71">
        <v>1</v>
      </c>
      <c r="C60" s="71" t="s">
        <v>1105</v>
      </c>
      <c r="D60" s="71" t="s">
        <v>2431</v>
      </c>
      <c r="E60" s="71" t="s">
        <v>2335</v>
      </c>
      <c r="F60" s="71" t="s">
        <v>2432</v>
      </c>
      <c r="G60" s="71">
        <v>22</v>
      </c>
      <c r="H60" s="71">
        <v>4</v>
      </c>
      <c r="I60" s="71">
        <v>88</v>
      </c>
      <c r="J60" s="71">
        <v>22</v>
      </c>
      <c r="K60" s="71">
        <v>2</v>
      </c>
      <c r="L60" s="71">
        <v>44</v>
      </c>
      <c r="M60" s="35" t="s">
        <v>2433</v>
      </c>
      <c r="N60" s="36">
        <f t="shared" si="1"/>
        <v>0</v>
      </c>
    </row>
    <row r="61" hidden="true" spans="1:14">
      <c r="A61" s="71" t="s">
        <v>165</v>
      </c>
      <c r="B61" s="71">
        <v>2</v>
      </c>
      <c r="C61" s="71" t="s">
        <v>1105</v>
      </c>
      <c r="D61" s="71" t="s">
        <v>2434</v>
      </c>
      <c r="E61" s="71" t="s">
        <v>2328</v>
      </c>
      <c r="F61" s="71" t="s">
        <v>2432</v>
      </c>
      <c r="G61" s="71">
        <v>21</v>
      </c>
      <c r="H61" s="71">
        <v>4</v>
      </c>
      <c r="I61" s="71">
        <v>84</v>
      </c>
      <c r="J61" s="71">
        <v>21</v>
      </c>
      <c r="K61" s="71">
        <v>2</v>
      </c>
      <c r="L61" s="71">
        <v>42</v>
      </c>
      <c r="M61" s="35" t="s">
        <v>2433</v>
      </c>
      <c r="N61" s="36">
        <f t="shared" si="1"/>
        <v>0</v>
      </c>
    </row>
    <row r="62" spans="1:14">
      <c r="A62" s="71" t="s">
        <v>165</v>
      </c>
      <c r="B62" s="71">
        <v>3</v>
      </c>
      <c r="C62" s="71" t="s">
        <v>1105</v>
      </c>
      <c r="D62" s="71" t="s">
        <v>2435</v>
      </c>
      <c r="E62" s="71" t="s">
        <v>2328</v>
      </c>
      <c r="F62" s="71" t="s">
        <v>219</v>
      </c>
      <c r="G62" s="71">
        <v>26</v>
      </c>
      <c r="H62" s="71">
        <v>5</v>
      </c>
      <c r="I62" s="71">
        <v>130</v>
      </c>
      <c r="J62" s="71">
        <v>26</v>
      </c>
      <c r="K62" s="71">
        <v>5</v>
      </c>
      <c r="L62" s="71">
        <v>130</v>
      </c>
      <c r="M62" s="35"/>
      <c r="N62" s="36">
        <f t="shared" si="1"/>
        <v>0</v>
      </c>
    </row>
    <row r="63" spans="1:14">
      <c r="A63" s="71" t="s">
        <v>165</v>
      </c>
      <c r="B63" s="71">
        <v>4</v>
      </c>
      <c r="C63" s="71" t="s">
        <v>1105</v>
      </c>
      <c r="D63" s="71" t="s">
        <v>2436</v>
      </c>
      <c r="E63" s="71" t="s">
        <v>142</v>
      </c>
      <c r="F63" s="71" t="s">
        <v>1413</v>
      </c>
      <c r="G63" s="71">
        <v>9</v>
      </c>
      <c r="H63" s="71">
        <v>5</v>
      </c>
      <c r="I63" s="71">
        <v>45</v>
      </c>
      <c r="J63" s="71">
        <v>9</v>
      </c>
      <c r="K63" s="71">
        <v>5</v>
      </c>
      <c r="L63" s="71">
        <v>45</v>
      </c>
      <c r="M63" s="35"/>
      <c r="N63" s="36">
        <f t="shared" ref="N63:N126" si="2">G63-J63</f>
        <v>0</v>
      </c>
    </row>
    <row r="64" spans="1:14">
      <c r="A64" s="71" t="s">
        <v>165</v>
      </c>
      <c r="B64" s="71">
        <v>5</v>
      </c>
      <c r="C64" s="71" t="s">
        <v>1105</v>
      </c>
      <c r="D64" s="71" t="s">
        <v>2437</v>
      </c>
      <c r="E64" s="71" t="s">
        <v>2438</v>
      </c>
      <c r="F64" s="71" t="s">
        <v>329</v>
      </c>
      <c r="G64" s="71">
        <v>29</v>
      </c>
      <c r="H64" s="71">
        <v>6</v>
      </c>
      <c r="I64" s="71">
        <v>174</v>
      </c>
      <c r="J64" s="71">
        <v>29</v>
      </c>
      <c r="K64" s="71">
        <v>6</v>
      </c>
      <c r="L64" s="71">
        <v>174</v>
      </c>
      <c r="M64" s="35"/>
      <c r="N64" s="36">
        <f t="shared" si="2"/>
        <v>0</v>
      </c>
    </row>
    <row r="65" spans="1:14">
      <c r="A65" s="71" t="s">
        <v>165</v>
      </c>
      <c r="B65" s="71">
        <v>6</v>
      </c>
      <c r="C65" s="71" t="s">
        <v>1105</v>
      </c>
      <c r="D65" s="71" t="s">
        <v>2439</v>
      </c>
      <c r="E65" s="71" t="s">
        <v>2440</v>
      </c>
      <c r="F65" s="71" t="s">
        <v>2441</v>
      </c>
      <c r="G65" s="71">
        <v>27</v>
      </c>
      <c r="H65" s="71">
        <v>4</v>
      </c>
      <c r="I65" s="71">
        <v>108</v>
      </c>
      <c r="J65" s="71">
        <v>27</v>
      </c>
      <c r="K65" s="71">
        <v>4</v>
      </c>
      <c r="L65" s="71">
        <v>108</v>
      </c>
      <c r="M65" s="35"/>
      <c r="N65" s="36">
        <f t="shared" si="2"/>
        <v>0</v>
      </c>
    </row>
    <row r="66" spans="1:14">
      <c r="A66" s="71" t="s">
        <v>165</v>
      </c>
      <c r="B66" s="71">
        <v>7</v>
      </c>
      <c r="C66" s="71" t="s">
        <v>1105</v>
      </c>
      <c r="D66" s="71" t="s">
        <v>2442</v>
      </c>
      <c r="E66" s="71" t="s">
        <v>2328</v>
      </c>
      <c r="F66" s="71" t="s">
        <v>2441</v>
      </c>
      <c r="G66" s="71">
        <v>21</v>
      </c>
      <c r="H66" s="71">
        <v>4</v>
      </c>
      <c r="I66" s="71">
        <v>84</v>
      </c>
      <c r="J66" s="71">
        <v>21</v>
      </c>
      <c r="K66" s="71">
        <v>4</v>
      </c>
      <c r="L66" s="71">
        <v>84</v>
      </c>
      <c r="M66" s="35"/>
      <c r="N66" s="36">
        <f t="shared" si="2"/>
        <v>0</v>
      </c>
    </row>
    <row r="67" spans="1:14">
      <c r="A67" s="71" t="s">
        <v>165</v>
      </c>
      <c r="B67" s="71">
        <v>8</v>
      </c>
      <c r="C67" s="71" t="s">
        <v>1105</v>
      </c>
      <c r="D67" s="71" t="s">
        <v>2443</v>
      </c>
      <c r="E67" s="71" t="s">
        <v>2328</v>
      </c>
      <c r="F67" s="71" t="s">
        <v>183</v>
      </c>
      <c r="G67" s="71">
        <v>23</v>
      </c>
      <c r="H67" s="71">
        <v>5</v>
      </c>
      <c r="I67" s="71">
        <v>115</v>
      </c>
      <c r="J67" s="71">
        <v>23</v>
      </c>
      <c r="K67" s="71">
        <v>4</v>
      </c>
      <c r="L67" s="71">
        <v>92</v>
      </c>
      <c r="M67" s="35" t="s">
        <v>2374</v>
      </c>
      <c r="N67" s="36">
        <f t="shared" si="2"/>
        <v>0</v>
      </c>
    </row>
    <row r="68" spans="1:14">
      <c r="A68" s="71" t="s">
        <v>165</v>
      </c>
      <c r="B68" s="71">
        <v>9</v>
      </c>
      <c r="C68" s="71" t="s">
        <v>1105</v>
      </c>
      <c r="D68" s="71" t="s">
        <v>2444</v>
      </c>
      <c r="E68" s="71" t="s">
        <v>2344</v>
      </c>
      <c r="F68" s="71" t="s">
        <v>183</v>
      </c>
      <c r="G68" s="71">
        <v>21</v>
      </c>
      <c r="H68" s="71">
        <v>5</v>
      </c>
      <c r="I68" s="71">
        <v>105</v>
      </c>
      <c r="J68" s="71">
        <v>21</v>
      </c>
      <c r="K68" s="71">
        <v>4</v>
      </c>
      <c r="L68" s="71">
        <v>84</v>
      </c>
      <c r="M68" s="35" t="s">
        <v>2374</v>
      </c>
      <c r="N68" s="36">
        <f t="shared" si="2"/>
        <v>0</v>
      </c>
    </row>
    <row r="69" hidden="true" spans="1:14">
      <c r="A69" s="71" t="s">
        <v>165</v>
      </c>
      <c r="B69" s="71">
        <v>10</v>
      </c>
      <c r="C69" s="71" t="s">
        <v>1105</v>
      </c>
      <c r="D69" s="71" t="s">
        <v>2445</v>
      </c>
      <c r="E69" s="71" t="s">
        <v>2335</v>
      </c>
      <c r="F69" s="71" t="s">
        <v>1276</v>
      </c>
      <c r="G69" s="71">
        <v>22</v>
      </c>
      <c r="H69" s="71">
        <v>4</v>
      </c>
      <c r="I69" s="71">
        <v>88</v>
      </c>
      <c r="J69" s="71">
        <v>22</v>
      </c>
      <c r="K69" s="71">
        <v>3</v>
      </c>
      <c r="L69" s="71">
        <v>66</v>
      </c>
      <c r="M69" s="35" t="s">
        <v>2374</v>
      </c>
      <c r="N69" s="36">
        <f t="shared" si="2"/>
        <v>0</v>
      </c>
    </row>
    <row r="70" hidden="true" spans="1:14">
      <c r="A70" s="71" t="s">
        <v>165</v>
      </c>
      <c r="B70" s="71">
        <v>11</v>
      </c>
      <c r="C70" s="71" t="s">
        <v>1105</v>
      </c>
      <c r="D70" s="71" t="s">
        <v>2446</v>
      </c>
      <c r="E70" s="71" t="s">
        <v>2328</v>
      </c>
      <c r="F70" s="71" t="s">
        <v>1276</v>
      </c>
      <c r="G70" s="71">
        <v>12</v>
      </c>
      <c r="H70" s="71">
        <v>4</v>
      </c>
      <c r="I70" s="71">
        <v>48</v>
      </c>
      <c r="J70" s="71">
        <v>12</v>
      </c>
      <c r="K70" s="71">
        <v>3</v>
      </c>
      <c r="L70" s="71">
        <v>36</v>
      </c>
      <c r="M70" s="35" t="s">
        <v>2374</v>
      </c>
      <c r="N70" s="36">
        <f t="shared" si="2"/>
        <v>0</v>
      </c>
    </row>
    <row r="71" hidden="true" spans="1:14">
      <c r="A71" s="71" t="s">
        <v>165</v>
      </c>
      <c r="B71" s="71">
        <v>12</v>
      </c>
      <c r="C71" s="71" t="s">
        <v>1105</v>
      </c>
      <c r="D71" s="71" t="s">
        <v>2447</v>
      </c>
      <c r="E71" s="71" t="s">
        <v>2344</v>
      </c>
      <c r="F71" s="71" t="s">
        <v>1276</v>
      </c>
      <c r="G71" s="71">
        <v>21</v>
      </c>
      <c r="H71" s="71">
        <v>4</v>
      </c>
      <c r="I71" s="71">
        <v>84</v>
      </c>
      <c r="J71" s="71">
        <v>21</v>
      </c>
      <c r="K71" s="71">
        <v>3</v>
      </c>
      <c r="L71" s="71">
        <v>63</v>
      </c>
      <c r="M71" s="35" t="s">
        <v>2374</v>
      </c>
      <c r="N71" s="36">
        <f t="shared" si="2"/>
        <v>0</v>
      </c>
    </row>
    <row r="72" spans="1:14">
      <c r="A72" s="71" t="s">
        <v>165</v>
      </c>
      <c r="B72" s="71">
        <v>13</v>
      </c>
      <c r="C72" s="71" t="s">
        <v>1105</v>
      </c>
      <c r="D72" s="71" t="s">
        <v>2448</v>
      </c>
      <c r="E72" s="71" t="s">
        <v>2328</v>
      </c>
      <c r="F72" s="71" t="s">
        <v>2449</v>
      </c>
      <c r="G72" s="71">
        <v>21</v>
      </c>
      <c r="H72" s="71">
        <v>4</v>
      </c>
      <c r="I72" s="71">
        <v>84</v>
      </c>
      <c r="J72" s="71">
        <v>21</v>
      </c>
      <c r="K72" s="71">
        <v>4</v>
      </c>
      <c r="L72" s="71">
        <v>84</v>
      </c>
      <c r="M72" s="35"/>
      <c r="N72" s="36">
        <f t="shared" si="2"/>
        <v>0</v>
      </c>
    </row>
    <row r="73" spans="1:14">
      <c r="A73" s="71" t="s">
        <v>165</v>
      </c>
      <c r="B73" s="71">
        <v>14</v>
      </c>
      <c r="C73" s="71" t="s">
        <v>1105</v>
      </c>
      <c r="D73" s="71" t="s">
        <v>2450</v>
      </c>
      <c r="E73" s="71" t="s">
        <v>2328</v>
      </c>
      <c r="F73" s="71" t="s">
        <v>2451</v>
      </c>
      <c r="G73" s="71">
        <v>38</v>
      </c>
      <c r="H73" s="71">
        <v>4</v>
      </c>
      <c r="I73" s="71">
        <v>152</v>
      </c>
      <c r="J73" s="71">
        <v>38</v>
      </c>
      <c r="K73" s="71">
        <v>4</v>
      </c>
      <c r="L73" s="71">
        <v>152</v>
      </c>
      <c r="M73" s="35"/>
      <c r="N73" s="36">
        <f t="shared" si="2"/>
        <v>0</v>
      </c>
    </row>
    <row r="74" hidden="true" spans="1:14">
      <c r="A74" s="71" t="s">
        <v>165</v>
      </c>
      <c r="B74" s="71">
        <v>15</v>
      </c>
      <c r="C74" s="71" t="s">
        <v>1105</v>
      </c>
      <c r="D74" s="71" t="s">
        <v>2452</v>
      </c>
      <c r="E74" s="71" t="s">
        <v>2453</v>
      </c>
      <c r="F74" s="71" t="s">
        <v>349</v>
      </c>
      <c r="G74" s="71">
        <v>3</v>
      </c>
      <c r="H74" s="71">
        <v>5</v>
      </c>
      <c r="I74" s="71">
        <v>15</v>
      </c>
      <c r="J74" s="71">
        <v>3</v>
      </c>
      <c r="K74" s="71">
        <v>3</v>
      </c>
      <c r="L74" s="71">
        <v>9</v>
      </c>
      <c r="M74" s="35" t="s">
        <v>2454</v>
      </c>
      <c r="N74" s="36">
        <f t="shared" si="2"/>
        <v>0</v>
      </c>
    </row>
    <row r="75" spans="1:14">
      <c r="A75" s="71" t="s">
        <v>165</v>
      </c>
      <c r="B75" s="71">
        <v>16</v>
      </c>
      <c r="C75" s="71" t="s">
        <v>1105</v>
      </c>
      <c r="D75" s="71" t="s">
        <v>2455</v>
      </c>
      <c r="E75" s="71" t="s">
        <v>2335</v>
      </c>
      <c r="F75" s="71" t="s">
        <v>2456</v>
      </c>
      <c r="G75" s="71">
        <v>22</v>
      </c>
      <c r="H75" s="71">
        <v>4</v>
      </c>
      <c r="I75" s="71">
        <v>88</v>
      </c>
      <c r="J75" s="71">
        <v>22</v>
      </c>
      <c r="K75" s="71">
        <v>4</v>
      </c>
      <c r="L75" s="71">
        <v>88</v>
      </c>
      <c r="M75" s="35"/>
      <c r="N75" s="36">
        <f t="shared" si="2"/>
        <v>0</v>
      </c>
    </row>
    <row r="76" spans="1:14">
      <c r="A76" s="71" t="s">
        <v>165</v>
      </c>
      <c r="B76" s="71">
        <v>17</v>
      </c>
      <c r="C76" s="71" t="s">
        <v>1105</v>
      </c>
      <c r="D76" s="71" t="s">
        <v>2457</v>
      </c>
      <c r="E76" s="71" t="s">
        <v>2328</v>
      </c>
      <c r="F76" s="71" t="s">
        <v>256</v>
      </c>
      <c r="G76" s="71">
        <v>21</v>
      </c>
      <c r="H76" s="71">
        <v>4</v>
      </c>
      <c r="I76" s="71">
        <v>84</v>
      </c>
      <c r="J76" s="71">
        <v>21</v>
      </c>
      <c r="K76" s="71">
        <v>4</v>
      </c>
      <c r="L76" s="71">
        <v>84</v>
      </c>
      <c r="M76" s="35"/>
      <c r="N76" s="36">
        <f t="shared" si="2"/>
        <v>0</v>
      </c>
    </row>
    <row r="77" spans="1:14">
      <c r="A77" s="71" t="s">
        <v>165</v>
      </c>
      <c r="B77" s="71">
        <v>18</v>
      </c>
      <c r="C77" s="71" t="s">
        <v>1105</v>
      </c>
      <c r="D77" s="71" t="s">
        <v>2458</v>
      </c>
      <c r="E77" s="71" t="s">
        <v>2459</v>
      </c>
      <c r="F77" s="71" t="s">
        <v>2345</v>
      </c>
      <c r="G77" s="71">
        <v>26</v>
      </c>
      <c r="H77" s="71">
        <v>4</v>
      </c>
      <c r="I77" s="71">
        <v>104</v>
      </c>
      <c r="J77" s="71">
        <v>26</v>
      </c>
      <c r="K77" s="71">
        <v>4</v>
      </c>
      <c r="L77" s="71">
        <v>104</v>
      </c>
      <c r="M77" s="35"/>
      <c r="N77" s="36">
        <f t="shared" si="2"/>
        <v>0</v>
      </c>
    </row>
    <row r="78" spans="1:14">
      <c r="A78" s="71" t="s">
        <v>165</v>
      </c>
      <c r="B78" s="71">
        <v>19</v>
      </c>
      <c r="C78" s="71" t="s">
        <v>1105</v>
      </c>
      <c r="D78" s="71" t="s">
        <v>2460</v>
      </c>
      <c r="E78" s="71" t="s">
        <v>2328</v>
      </c>
      <c r="F78" s="71" t="s">
        <v>2373</v>
      </c>
      <c r="G78" s="71">
        <v>26</v>
      </c>
      <c r="H78" s="71">
        <v>5</v>
      </c>
      <c r="I78" s="71">
        <v>130</v>
      </c>
      <c r="J78" s="71">
        <v>26</v>
      </c>
      <c r="K78" s="71">
        <v>5</v>
      </c>
      <c r="L78" s="71">
        <v>130</v>
      </c>
      <c r="M78" s="35"/>
      <c r="N78" s="36">
        <f t="shared" si="2"/>
        <v>0</v>
      </c>
    </row>
    <row r="79" spans="1:14">
      <c r="A79" s="71" t="s">
        <v>165</v>
      </c>
      <c r="B79" s="71">
        <v>20</v>
      </c>
      <c r="C79" s="71" t="s">
        <v>1105</v>
      </c>
      <c r="D79" s="71" t="s">
        <v>2461</v>
      </c>
      <c r="E79" s="71" t="s">
        <v>2328</v>
      </c>
      <c r="F79" s="71" t="s">
        <v>2462</v>
      </c>
      <c r="G79" s="71">
        <v>21</v>
      </c>
      <c r="H79" s="71">
        <v>4</v>
      </c>
      <c r="I79" s="71">
        <v>84</v>
      </c>
      <c r="J79" s="71">
        <v>21</v>
      </c>
      <c r="K79" s="71">
        <v>4</v>
      </c>
      <c r="L79" s="71">
        <v>84</v>
      </c>
      <c r="M79" s="35"/>
      <c r="N79" s="36">
        <f t="shared" si="2"/>
        <v>0</v>
      </c>
    </row>
    <row r="80" spans="1:14">
      <c r="A80" s="71" t="s">
        <v>165</v>
      </c>
      <c r="B80" s="71">
        <v>21</v>
      </c>
      <c r="C80" s="71" t="s">
        <v>1105</v>
      </c>
      <c r="D80" s="71" t="s">
        <v>2463</v>
      </c>
      <c r="E80" s="71" t="s">
        <v>162</v>
      </c>
      <c r="F80" s="71" t="s">
        <v>2464</v>
      </c>
      <c r="G80" s="71">
        <v>13</v>
      </c>
      <c r="H80" s="71">
        <v>4</v>
      </c>
      <c r="I80" s="71">
        <v>52</v>
      </c>
      <c r="J80" s="71">
        <v>13</v>
      </c>
      <c r="K80" s="71">
        <v>4</v>
      </c>
      <c r="L80" s="71">
        <v>51</v>
      </c>
      <c r="M80" s="35" t="s">
        <v>2371</v>
      </c>
      <c r="N80" s="36">
        <f t="shared" si="2"/>
        <v>0</v>
      </c>
    </row>
    <row r="81" spans="1:14">
      <c r="A81" s="71" t="s">
        <v>165</v>
      </c>
      <c r="B81" s="71">
        <v>22</v>
      </c>
      <c r="C81" s="71" t="s">
        <v>1105</v>
      </c>
      <c r="D81" s="71" t="s">
        <v>2465</v>
      </c>
      <c r="E81" s="71" t="s">
        <v>238</v>
      </c>
      <c r="F81" s="71" t="s">
        <v>2379</v>
      </c>
      <c r="G81" s="71">
        <v>26</v>
      </c>
      <c r="H81" s="71">
        <v>4</v>
      </c>
      <c r="I81" s="71">
        <v>104</v>
      </c>
      <c r="J81" s="71">
        <v>26</v>
      </c>
      <c r="K81" s="71">
        <v>4</v>
      </c>
      <c r="L81" s="71">
        <v>104</v>
      </c>
      <c r="M81" s="35"/>
      <c r="N81" s="36">
        <f t="shared" si="2"/>
        <v>0</v>
      </c>
    </row>
    <row r="82" spans="1:14">
      <c r="A82" s="71" t="s">
        <v>165</v>
      </c>
      <c r="B82" s="71">
        <v>23</v>
      </c>
      <c r="C82" s="71" t="s">
        <v>1105</v>
      </c>
      <c r="D82" s="71" t="s">
        <v>2466</v>
      </c>
      <c r="E82" s="71" t="s">
        <v>2328</v>
      </c>
      <c r="F82" s="71" t="s">
        <v>204</v>
      </c>
      <c r="G82" s="71">
        <v>26</v>
      </c>
      <c r="H82" s="71">
        <v>5</v>
      </c>
      <c r="I82" s="71">
        <v>130</v>
      </c>
      <c r="J82" s="71">
        <v>26</v>
      </c>
      <c r="K82" s="71">
        <v>5</v>
      </c>
      <c r="L82" s="71">
        <v>130</v>
      </c>
      <c r="M82" s="35"/>
      <c r="N82" s="36">
        <f t="shared" si="2"/>
        <v>0</v>
      </c>
    </row>
    <row r="83" spans="1:14">
      <c r="A83" s="71" t="s">
        <v>165</v>
      </c>
      <c r="B83" s="71">
        <v>24</v>
      </c>
      <c r="C83" s="71" t="s">
        <v>1105</v>
      </c>
      <c r="D83" s="71" t="s">
        <v>2467</v>
      </c>
      <c r="E83" s="71" t="s">
        <v>238</v>
      </c>
      <c r="F83" s="71" t="s">
        <v>2468</v>
      </c>
      <c r="G83" s="71">
        <v>21</v>
      </c>
      <c r="H83" s="71">
        <v>4</v>
      </c>
      <c r="I83" s="71">
        <v>84</v>
      </c>
      <c r="J83" s="71">
        <v>21</v>
      </c>
      <c r="K83" s="71">
        <v>4</v>
      </c>
      <c r="L83" s="71">
        <v>84</v>
      </c>
      <c r="M83" s="35"/>
      <c r="N83" s="36">
        <f t="shared" si="2"/>
        <v>0</v>
      </c>
    </row>
    <row r="84" spans="1:14">
      <c r="A84" s="71" t="s">
        <v>165</v>
      </c>
      <c r="B84" s="71">
        <v>25</v>
      </c>
      <c r="C84" s="71" t="s">
        <v>1105</v>
      </c>
      <c r="D84" s="71" t="s">
        <v>2469</v>
      </c>
      <c r="E84" s="71" t="s">
        <v>2328</v>
      </c>
      <c r="F84" s="71" t="s">
        <v>202</v>
      </c>
      <c r="G84" s="71">
        <v>26</v>
      </c>
      <c r="H84" s="71">
        <v>5</v>
      </c>
      <c r="I84" s="71">
        <v>130</v>
      </c>
      <c r="J84" s="71">
        <v>26</v>
      </c>
      <c r="K84" s="71">
        <v>5</v>
      </c>
      <c r="L84" s="71">
        <v>130</v>
      </c>
      <c r="M84" s="35"/>
      <c r="N84" s="36">
        <f t="shared" si="2"/>
        <v>0</v>
      </c>
    </row>
    <row r="85" spans="1:14">
      <c r="A85" s="71" t="s">
        <v>165</v>
      </c>
      <c r="B85" s="71">
        <v>26</v>
      </c>
      <c r="C85" s="71" t="s">
        <v>1105</v>
      </c>
      <c r="D85" s="71" t="s">
        <v>2470</v>
      </c>
      <c r="E85" s="71" t="s">
        <v>2328</v>
      </c>
      <c r="F85" s="71" t="s">
        <v>2390</v>
      </c>
      <c r="G85" s="71">
        <v>15</v>
      </c>
      <c r="H85" s="71">
        <v>4</v>
      </c>
      <c r="I85" s="71">
        <v>60</v>
      </c>
      <c r="J85" s="71">
        <v>15</v>
      </c>
      <c r="K85" s="71">
        <v>4</v>
      </c>
      <c r="L85" s="71">
        <v>60</v>
      </c>
      <c r="M85" s="35"/>
      <c r="N85" s="36">
        <f t="shared" si="2"/>
        <v>0</v>
      </c>
    </row>
    <row r="86" spans="1:14">
      <c r="A86" s="71" t="s">
        <v>165</v>
      </c>
      <c r="B86" s="71">
        <v>27</v>
      </c>
      <c r="C86" s="71" t="s">
        <v>1105</v>
      </c>
      <c r="D86" s="71" t="s">
        <v>2471</v>
      </c>
      <c r="E86" s="71" t="s">
        <v>2328</v>
      </c>
      <c r="F86" s="71" t="s">
        <v>2390</v>
      </c>
      <c r="G86" s="71">
        <v>21</v>
      </c>
      <c r="H86" s="71">
        <v>4</v>
      </c>
      <c r="I86" s="71">
        <v>84</v>
      </c>
      <c r="J86" s="71">
        <v>21</v>
      </c>
      <c r="K86" s="71">
        <v>4</v>
      </c>
      <c r="L86" s="71">
        <v>84</v>
      </c>
      <c r="M86" s="35"/>
      <c r="N86" s="36">
        <f t="shared" si="2"/>
        <v>0</v>
      </c>
    </row>
    <row r="87" spans="1:14">
      <c r="A87" s="71" t="s">
        <v>165</v>
      </c>
      <c r="B87" s="71">
        <v>28</v>
      </c>
      <c r="C87" s="71" t="s">
        <v>1105</v>
      </c>
      <c r="D87" s="71" t="s">
        <v>2472</v>
      </c>
      <c r="E87" s="71" t="s">
        <v>2335</v>
      </c>
      <c r="F87" s="71" t="s">
        <v>2390</v>
      </c>
      <c r="G87" s="71">
        <v>20</v>
      </c>
      <c r="H87" s="71">
        <v>4</v>
      </c>
      <c r="I87" s="71">
        <v>80</v>
      </c>
      <c r="J87" s="71">
        <v>20</v>
      </c>
      <c r="K87" s="71">
        <v>4</v>
      </c>
      <c r="L87" s="71">
        <v>80</v>
      </c>
      <c r="M87" s="35"/>
      <c r="N87" s="36">
        <f t="shared" si="2"/>
        <v>0</v>
      </c>
    </row>
    <row r="88" spans="1:14">
      <c r="A88" s="71" t="s">
        <v>165</v>
      </c>
      <c r="B88" s="71">
        <v>29</v>
      </c>
      <c r="C88" s="71" t="s">
        <v>1105</v>
      </c>
      <c r="D88" s="71" t="s">
        <v>2473</v>
      </c>
      <c r="E88" s="71" t="s">
        <v>2438</v>
      </c>
      <c r="F88" s="71" t="s">
        <v>1194</v>
      </c>
      <c r="G88" s="71">
        <v>10</v>
      </c>
      <c r="H88" s="71">
        <v>7</v>
      </c>
      <c r="I88" s="71">
        <v>70</v>
      </c>
      <c r="J88" s="71">
        <v>10</v>
      </c>
      <c r="K88" s="71">
        <v>6</v>
      </c>
      <c r="L88" s="71">
        <v>60</v>
      </c>
      <c r="M88" s="35" t="s">
        <v>2474</v>
      </c>
      <c r="N88" s="36">
        <f t="shared" si="2"/>
        <v>0</v>
      </c>
    </row>
    <row r="89" spans="1:14">
      <c r="A89" s="71" t="s">
        <v>165</v>
      </c>
      <c r="B89" s="71">
        <v>30</v>
      </c>
      <c r="C89" s="71" t="s">
        <v>1105</v>
      </c>
      <c r="D89" s="71" t="s">
        <v>2475</v>
      </c>
      <c r="E89" s="71" t="s">
        <v>2328</v>
      </c>
      <c r="F89" s="71" t="s">
        <v>260</v>
      </c>
      <c r="G89" s="71">
        <v>17</v>
      </c>
      <c r="H89" s="71">
        <v>4</v>
      </c>
      <c r="I89" s="71">
        <v>68</v>
      </c>
      <c r="J89" s="71">
        <v>17</v>
      </c>
      <c r="K89" s="71">
        <v>4</v>
      </c>
      <c r="L89" s="71">
        <v>68</v>
      </c>
      <c r="M89" s="35"/>
      <c r="N89" s="36">
        <f t="shared" si="2"/>
        <v>0</v>
      </c>
    </row>
    <row r="90" spans="1:14">
      <c r="A90" s="71" t="s">
        <v>165</v>
      </c>
      <c r="B90" s="71">
        <v>31</v>
      </c>
      <c r="C90" s="71" t="s">
        <v>1105</v>
      </c>
      <c r="D90" s="71" t="s">
        <v>2476</v>
      </c>
      <c r="E90" s="71" t="s">
        <v>2335</v>
      </c>
      <c r="F90" s="71" t="s">
        <v>260</v>
      </c>
      <c r="G90" s="71">
        <v>21</v>
      </c>
      <c r="H90" s="71">
        <v>4</v>
      </c>
      <c r="I90" s="71">
        <v>84</v>
      </c>
      <c r="J90" s="71">
        <v>21</v>
      </c>
      <c r="K90" s="71">
        <v>4</v>
      </c>
      <c r="L90" s="71">
        <v>84</v>
      </c>
      <c r="M90" s="35"/>
      <c r="N90" s="36">
        <f t="shared" si="2"/>
        <v>0</v>
      </c>
    </row>
    <row r="91" spans="1:14">
      <c r="A91" s="71" t="s">
        <v>165</v>
      </c>
      <c r="B91" s="71">
        <v>32</v>
      </c>
      <c r="C91" s="71" t="s">
        <v>1105</v>
      </c>
      <c r="D91" s="71" t="s">
        <v>2477</v>
      </c>
      <c r="E91" s="71" t="s">
        <v>2440</v>
      </c>
      <c r="F91" s="71" t="s">
        <v>2462</v>
      </c>
      <c r="G91" s="71">
        <v>17</v>
      </c>
      <c r="H91" s="71">
        <v>4</v>
      </c>
      <c r="I91" s="71">
        <v>68</v>
      </c>
      <c r="J91" s="71">
        <v>17</v>
      </c>
      <c r="K91" s="71">
        <v>4</v>
      </c>
      <c r="L91" s="71">
        <v>68</v>
      </c>
      <c r="M91" s="35"/>
      <c r="N91" s="36">
        <f t="shared" si="2"/>
        <v>0</v>
      </c>
    </row>
    <row r="92" hidden="true" spans="1:14">
      <c r="A92" s="71" t="s">
        <v>165</v>
      </c>
      <c r="B92" s="71">
        <v>33</v>
      </c>
      <c r="C92" s="71" t="s">
        <v>919</v>
      </c>
      <c r="D92" s="71" t="s">
        <v>2478</v>
      </c>
      <c r="E92" s="71" t="s">
        <v>142</v>
      </c>
      <c r="F92" s="71" t="s">
        <v>2449</v>
      </c>
      <c r="G92" s="71">
        <v>47</v>
      </c>
      <c r="H92" s="71">
        <v>2</v>
      </c>
      <c r="I92" s="71">
        <v>94</v>
      </c>
      <c r="J92" s="71">
        <v>47</v>
      </c>
      <c r="K92" s="71">
        <v>2</v>
      </c>
      <c r="L92" s="71">
        <v>94</v>
      </c>
      <c r="M92" s="35"/>
      <c r="N92" s="36">
        <f t="shared" si="2"/>
        <v>0</v>
      </c>
    </row>
    <row r="93" spans="1:14">
      <c r="A93" s="71" t="s">
        <v>165</v>
      </c>
      <c r="B93" s="71">
        <v>34</v>
      </c>
      <c r="C93" s="71" t="s">
        <v>166</v>
      </c>
      <c r="D93" s="71" t="s">
        <v>2479</v>
      </c>
      <c r="E93" s="71" t="s">
        <v>364</v>
      </c>
      <c r="F93" s="71" t="s">
        <v>2480</v>
      </c>
      <c r="G93" s="71">
        <v>21</v>
      </c>
      <c r="H93" s="71">
        <v>9</v>
      </c>
      <c r="I93" s="71">
        <v>189</v>
      </c>
      <c r="J93" s="71">
        <v>21</v>
      </c>
      <c r="K93" s="71">
        <v>8</v>
      </c>
      <c r="L93" s="71">
        <v>168</v>
      </c>
      <c r="M93" s="35" t="s">
        <v>2474</v>
      </c>
      <c r="N93" s="36">
        <f t="shared" si="2"/>
        <v>0</v>
      </c>
    </row>
    <row r="94" spans="1:14">
      <c r="A94" s="71" t="s">
        <v>165</v>
      </c>
      <c r="B94" s="71">
        <v>35</v>
      </c>
      <c r="C94" s="71" t="s">
        <v>160</v>
      </c>
      <c r="D94" s="71" t="s">
        <v>2481</v>
      </c>
      <c r="E94" s="71" t="s">
        <v>2482</v>
      </c>
      <c r="F94" s="71" t="s">
        <v>180</v>
      </c>
      <c r="G94" s="71">
        <v>30</v>
      </c>
      <c r="H94" s="71">
        <v>5</v>
      </c>
      <c r="I94" s="71">
        <v>150</v>
      </c>
      <c r="J94" s="71">
        <v>30</v>
      </c>
      <c r="K94" s="71">
        <v>5</v>
      </c>
      <c r="L94" s="71">
        <v>150</v>
      </c>
      <c r="M94" s="35"/>
      <c r="N94" s="36">
        <f t="shared" si="2"/>
        <v>0</v>
      </c>
    </row>
    <row r="95" spans="1:14">
      <c r="A95" s="71" t="s">
        <v>165</v>
      </c>
      <c r="B95" s="71">
        <v>36</v>
      </c>
      <c r="C95" s="71" t="s">
        <v>160</v>
      </c>
      <c r="D95" s="71" t="s">
        <v>2483</v>
      </c>
      <c r="E95" s="71" t="s">
        <v>162</v>
      </c>
      <c r="F95" s="71" t="s">
        <v>2484</v>
      </c>
      <c r="G95" s="71">
        <v>26</v>
      </c>
      <c r="H95" s="71">
        <v>4</v>
      </c>
      <c r="I95" s="71">
        <v>104</v>
      </c>
      <c r="J95" s="71">
        <v>26</v>
      </c>
      <c r="K95" s="71">
        <v>4</v>
      </c>
      <c r="L95" s="71">
        <v>104</v>
      </c>
      <c r="M95" s="35"/>
      <c r="N95" s="36">
        <f t="shared" si="2"/>
        <v>0</v>
      </c>
    </row>
    <row r="96" spans="1:14">
      <c r="A96" s="71" t="s">
        <v>165</v>
      </c>
      <c r="B96" s="71">
        <v>37</v>
      </c>
      <c r="C96" s="71" t="s">
        <v>160</v>
      </c>
      <c r="D96" s="71" t="s">
        <v>2485</v>
      </c>
      <c r="E96" s="71" t="s">
        <v>162</v>
      </c>
      <c r="F96" s="71" t="s">
        <v>2484</v>
      </c>
      <c r="G96" s="71">
        <v>18</v>
      </c>
      <c r="H96" s="71">
        <v>4</v>
      </c>
      <c r="I96" s="71">
        <v>72</v>
      </c>
      <c r="J96" s="71">
        <v>18</v>
      </c>
      <c r="K96" s="71">
        <v>4</v>
      </c>
      <c r="L96" s="71">
        <v>72</v>
      </c>
      <c r="M96" s="35"/>
      <c r="N96" s="36">
        <f t="shared" si="2"/>
        <v>0</v>
      </c>
    </row>
    <row r="97" spans="1:14">
      <c r="A97" s="71" t="s">
        <v>165</v>
      </c>
      <c r="B97" s="71">
        <v>38</v>
      </c>
      <c r="C97" s="71" t="s">
        <v>160</v>
      </c>
      <c r="D97" s="71" t="s">
        <v>2486</v>
      </c>
      <c r="E97" s="71" t="s">
        <v>162</v>
      </c>
      <c r="F97" s="71" t="s">
        <v>2487</v>
      </c>
      <c r="G97" s="71">
        <v>26</v>
      </c>
      <c r="H97" s="71">
        <v>4</v>
      </c>
      <c r="I97" s="71">
        <v>104</v>
      </c>
      <c r="J97" s="71">
        <v>26</v>
      </c>
      <c r="K97" s="71">
        <v>4</v>
      </c>
      <c r="L97" s="71">
        <v>104</v>
      </c>
      <c r="M97" s="35"/>
      <c r="N97" s="36">
        <f t="shared" si="2"/>
        <v>0</v>
      </c>
    </row>
    <row r="98" spans="1:14">
      <c r="A98" s="71" t="s">
        <v>165</v>
      </c>
      <c r="B98" s="71">
        <v>39</v>
      </c>
      <c r="C98" s="71" t="s">
        <v>160</v>
      </c>
      <c r="D98" s="71" t="s">
        <v>2488</v>
      </c>
      <c r="E98" s="71" t="s">
        <v>841</v>
      </c>
      <c r="F98" s="71" t="s">
        <v>188</v>
      </c>
      <c r="G98" s="71">
        <v>31</v>
      </c>
      <c r="H98" s="71">
        <v>5</v>
      </c>
      <c r="I98" s="71">
        <v>155</v>
      </c>
      <c r="J98" s="71">
        <v>31</v>
      </c>
      <c r="K98" s="71">
        <v>5</v>
      </c>
      <c r="L98" s="71">
        <v>155</v>
      </c>
      <c r="M98" s="35"/>
      <c r="N98" s="36">
        <f t="shared" si="2"/>
        <v>0</v>
      </c>
    </row>
    <row r="99" spans="1:14">
      <c r="A99" s="71" t="s">
        <v>165</v>
      </c>
      <c r="B99" s="71">
        <v>40</v>
      </c>
      <c r="C99" s="71" t="s">
        <v>160</v>
      </c>
      <c r="D99" s="71" t="s">
        <v>2489</v>
      </c>
      <c r="E99" s="71" t="s">
        <v>841</v>
      </c>
      <c r="F99" s="71" t="s">
        <v>188</v>
      </c>
      <c r="G99" s="71">
        <v>27</v>
      </c>
      <c r="H99" s="71">
        <v>5</v>
      </c>
      <c r="I99" s="71">
        <v>135</v>
      </c>
      <c r="J99" s="71">
        <v>27</v>
      </c>
      <c r="K99" s="71">
        <v>5</v>
      </c>
      <c r="L99" s="71">
        <v>135</v>
      </c>
      <c r="M99" s="35"/>
      <c r="N99" s="36">
        <f t="shared" si="2"/>
        <v>0</v>
      </c>
    </row>
    <row r="100" spans="1:14">
      <c r="A100" s="71" t="s">
        <v>165</v>
      </c>
      <c r="B100" s="71">
        <v>41</v>
      </c>
      <c r="C100" s="71" t="s">
        <v>160</v>
      </c>
      <c r="D100" s="71" t="s">
        <v>2490</v>
      </c>
      <c r="E100" s="71" t="s">
        <v>162</v>
      </c>
      <c r="F100" s="71" t="s">
        <v>2487</v>
      </c>
      <c r="G100" s="71">
        <v>20</v>
      </c>
      <c r="H100" s="71">
        <v>4</v>
      </c>
      <c r="I100" s="71">
        <v>80</v>
      </c>
      <c r="J100" s="71">
        <v>20</v>
      </c>
      <c r="K100" s="71">
        <v>4</v>
      </c>
      <c r="L100" s="71">
        <v>80</v>
      </c>
      <c r="M100" s="35"/>
      <c r="N100" s="36">
        <f t="shared" si="2"/>
        <v>0</v>
      </c>
    </row>
    <row r="101" hidden="true" spans="1:14">
      <c r="A101" s="71" t="s">
        <v>165</v>
      </c>
      <c r="B101" s="71">
        <v>42</v>
      </c>
      <c r="C101" s="71" t="s">
        <v>160</v>
      </c>
      <c r="D101" s="71" t="s">
        <v>2491</v>
      </c>
      <c r="E101" s="71" t="s">
        <v>2492</v>
      </c>
      <c r="F101" s="71" t="s">
        <v>2355</v>
      </c>
      <c r="G101" s="71">
        <v>18</v>
      </c>
      <c r="H101" s="71">
        <v>4</v>
      </c>
      <c r="I101" s="71">
        <v>72</v>
      </c>
      <c r="J101" s="71">
        <v>18</v>
      </c>
      <c r="K101" s="71">
        <v>3</v>
      </c>
      <c r="L101" s="71">
        <v>54</v>
      </c>
      <c r="M101" s="35" t="s">
        <v>2374</v>
      </c>
      <c r="N101" s="36">
        <f t="shared" si="2"/>
        <v>0</v>
      </c>
    </row>
    <row r="102" spans="1:14">
      <c r="A102" s="71" t="s">
        <v>165</v>
      </c>
      <c r="B102" s="71">
        <v>43</v>
      </c>
      <c r="C102" s="71" t="s">
        <v>160</v>
      </c>
      <c r="D102" s="71" t="s">
        <v>2493</v>
      </c>
      <c r="E102" s="71" t="s">
        <v>841</v>
      </c>
      <c r="F102" s="71" t="s">
        <v>183</v>
      </c>
      <c r="G102" s="71">
        <v>30</v>
      </c>
      <c r="H102" s="71">
        <v>5</v>
      </c>
      <c r="I102" s="71">
        <v>150</v>
      </c>
      <c r="J102" s="71">
        <v>30</v>
      </c>
      <c r="K102" s="71">
        <v>4</v>
      </c>
      <c r="L102" s="71">
        <v>120</v>
      </c>
      <c r="M102" s="35" t="s">
        <v>2374</v>
      </c>
      <c r="N102" s="36">
        <f t="shared" si="2"/>
        <v>0</v>
      </c>
    </row>
    <row r="103" hidden="true" spans="1:14">
      <c r="A103" s="71" t="s">
        <v>165</v>
      </c>
      <c r="B103" s="71">
        <v>44</v>
      </c>
      <c r="C103" s="71" t="s">
        <v>160</v>
      </c>
      <c r="D103" s="71" t="s">
        <v>2494</v>
      </c>
      <c r="E103" s="71" t="s">
        <v>841</v>
      </c>
      <c r="F103" s="71" t="s">
        <v>175</v>
      </c>
      <c r="G103" s="71">
        <v>24</v>
      </c>
      <c r="H103" s="71">
        <v>5</v>
      </c>
      <c r="I103" s="71">
        <v>120</v>
      </c>
      <c r="J103" s="71">
        <v>24</v>
      </c>
      <c r="K103" s="71">
        <v>3</v>
      </c>
      <c r="L103" s="71">
        <v>72</v>
      </c>
      <c r="M103" s="35" t="s">
        <v>2433</v>
      </c>
      <c r="N103" s="36">
        <f t="shared" si="2"/>
        <v>0</v>
      </c>
    </row>
    <row r="104" hidden="true" spans="1:14">
      <c r="A104" s="71" t="s">
        <v>165</v>
      </c>
      <c r="B104" s="71">
        <v>45</v>
      </c>
      <c r="C104" s="71" t="s">
        <v>160</v>
      </c>
      <c r="D104" s="71" t="s">
        <v>2495</v>
      </c>
      <c r="E104" s="71" t="s">
        <v>841</v>
      </c>
      <c r="F104" s="71" t="s">
        <v>175</v>
      </c>
      <c r="G104" s="71">
        <v>23</v>
      </c>
      <c r="H104" s="71">
        <v>5</v>
      </c>
      <c r="I104" s="71">
        <v>115</v>
      </c>
      <c r="J104" s="71">
        <v>23</v>
      </c>
      <c r="K104" s="71">
        <v>3</v>
      </c>
      <c r="L104" s="71">
        <v>69</v>
      </c>
      <c r="M104" s="35" t="s">
        <v>2433</v>
      </c>
      <c r="N104" s="36">
        <f t="shared" si="2"/>
        <v>0</v>
      </c>
    </row>
    <row r="105" hidden="true" spans="1:14">
      <c r="A105" s="71" t="s">
        <v>165</v>
      </c>
      <c r="B105" s="71">
        <v>46</v>
      </c>
      <c r="C105" s="71" t="s">
        <v>160</v>
      </c>
      <c r="D105" s="71" t="s">
        <v>2496</v>
      </c>
      <c r="E105" s="71" t="s">
        <v>162</v>
      </c>
      <c r="F105" s="71" t="s">
        <v>2336</v>
      </c>
      <c r="G105" s="71">
        <v>21</v>
      </c>
      <c r="H105" s="71">
        <v>4</v>
      </c>
      <c r="I105" s="71">
        <v>84</v>
      </c>
      <c r="J105" s="71">
        <v>21</v>
      </c>
      <c r="K105" s="71">
        <v>2</v>
      </c>
      <c r="L105" s="71">
        <v>42</v>
      </c>
      <c r="M105" s="35" t="s">
        <v>2433</v>
      </c>
      <c r="N105" s="36">
        <f t="shared" si="2"/>
        <v>0</v>
      </c>
    </row>
    <row r="106" spans="1:14">
      <c r="A106" s="71" t="s">
        <v>165</v>
      </c>
      <c r="B106" s="71">
        <v>47</v>
      </c>
      <c r="C106" s="71" t="s">
        <v>160</v>
      </c>
      <c r="D106" s="71" t="s">
        <v>2497</v>
      </c>
      <c r="E106" s="71" t="s">
        <v>841</v>
      </c>
      <c r="F106" s="71" t="s">
        <v>2370</v>
      </c>
      <c r="G106" s="71">
        <v>30</v>
      </c>
      <c r="H106" s="71">
        <v>5</v>
      </c>
      <c r="I106" s="71">
        <v>150</v>
      </c>
      <c r="J106" s="71">
        <v>30</v>
      </c>
      <c r="K106" s="71">
        <v>4</v>
      </c>
      <c r="L106" s="71">
        <v>120</v>
      </c>
      <c r="M106" s="35" t="s">
        <v>2420</v>
      </c>
      <c r="N106" s="36">
        <f t="shared" si="2"/>
        <v>0</v>
      </c>
    </row>
    <row r="107" spans="1:14">
      <c r="A107" s="71" t="s">
        <v>165</v>
      </c>
      <c r="B107" s="71">
        <v>48</v>
      </c>
      <c r="C107" s="71" t="s">
        <v>160</v>
      </c>
      <c r="D107" s="71" t="s">
        <v>2498</v>
      </c>
      <c r="E107" s="71" t="s">
        <v>2499</v>
      </c>
      <c r="F107" s="71" t="s">
        <v>2373</v>
      </c>
      <c r="G107" s="71">
        <v>15</v>
      </c>
      <c r="H107" s="71">
        <v>5</v>
      </c>
      <c r="I107" s="71">
        <v>75</v>
      </c>
      <c r="J107" s="71">
        <v>15</v>
      </c>
      <c r="K107" s="71">
        <v>5</v>
      </c>
      <c r="L107" s="71">
        <v>75</v>
      </c>
      <c r="M107" s="35"/>
      <c r="N107" s="36">
        <f t="shared" si="2"/>
        <v>0</v>
      </c>
    </row>
    <row r="108" spans="1:14">
      <c r="A108" s="71" t="s">
        <v>165</v>
      </c>
      <c r="B108" s="71">
        <v>49</v>
      </c>
      <c r="C108" s="71" t="s">
        <v>160</v>
      </c>
      <c r="D108" s="71" t="s">
        <v>2500</v>
      </c>
      <c r="E108" s="71" t="s">
        <v>162</v>
      </c>
      <c r="F108" s="71" t="s">
        <v>2381</v>
      </c>
      <c r="G108" s="71">
        <v>19</v>
      </c>
      <c r="H108" s="71">
        <v>4</v>
      </c>
      <c r="I108" s="71">
        <v>76</v>
      </c>
      <c r="J108" s="71">
        <v>19</v>
      </c>
      <c r="K108" s="71">
        <v>4</v>
      </c>
      <c r="L108" s="71">
        <v>76</v>
      </c>
      <c r="M108" s="35"/>
      <c r="N108" s="36">
        <f t="shared" si="2"/>
        <v>0</v>
      </c>
    </row>
    <row r="109" spans="1:14">
      <c r="A109" s="71" t="s">
        <v>165</v>
      </c>
      <c r="B109" s="71">
        <v>50</v>
      </c>
      <c r="C109" s="71" t="s">
        <v>1105</v>
      </c>
      <c r="D109" s="71" t="s">
        <v>2501</v>
      </c>
      <c r="E109" s="71" t="s">
        <v>2344</v>
      </c>
      <c r="F109" s="71" t="s">
        <v>2502</v>
      </c>
      <c r="G109" s="71">
        <v>22</v>
      </c>
      <c r="H109" s="71">
        <v>4</v>
      </c>
      <c r="I109" s="71">
        <v>88</v>
      </c>
      <c r="J109" s="71">
        <v>22</v>
      </c>
      <c r="K109" s="71">
        <v>4</v>
      </c>
      <c r="L109" s="71">
        <v>88</v>
      </c>
      <c r="M109" s="35"/>
      <c r="N109" s="36">
        <f t="shared" si="2"/>
        <v>0</v>
      </c>
    </row>
    <row r="110" spans="1:14">
      <c r="A110" s="71" t="s">
        <v>165</v>
      </c>
      <c r="B110" s="71">
        <v>51</v>
      </c>
      <c r="C110" s="71" t="s">
        <v>1105</v>
      </c>
      <c r="D110" s="71" t="s">
        <v>2503</v>
      </c>
      <c r="E110" s="71" t="s">
        <v>2328</v>
      </c>
      <c r="F110" s="71" t="s">
        <v>505</v>
      </c>
      <c r="G110" s="71">
        <v>33</v>
      </c>
      <c r="H110" s="71">
        <v>5</v>
      </c>
      <c r="I110" s="71">
        <v>165</v>
      </c>
      <c r="J110" s="71">
        <v>33</v>
      </c>
      <c r="K110" s="71">
        <v>4</v>
      </c>
      <c r="L110" s="71">
        <v>132</v>
      </c>
      <c r="M110" s="35" t="s">
        <v>2420</v>
      </c>
      <c r="N110" s="36">
        <f t="shared" si="2"/>
        <v>0</v>
      </c>
    </row>
    <row r="111" hidden="true" spans="1:14">
      <c r="A111" s="71" t="s">
        <v>165</v>
      </c>
      <c r="B111" s="71">
        <v>52</v>
      </c>
      <c r="C111" s="71" t="s">
        <v>1105</v>
      </c>
      <c r="D111" s="71" t="s">
        <v>2504</v>
      </c>
      <c r="E111" s="71" t="s">
        <v>2505</v>
      </c>
      <c r="F111" s="71" t="s">
        <v>365</v>
      </c>
      <c r="G111" s="71">
        <v>21</v>
      </c>
      <c r="H111" s="71">
        <v>4</v>
      </c>
      <c r="I111" s="71">
        <v>84</v>
      </c>
      <c r="J111" s="71">
        <v>21</v>
      </c>
      <c r="K111" s="71">
        <v>3</v>
      </c>
      <c r="L111" s="71">
        <v>63</v>
      </c>
      <c r="M111" s="35" t="s">
        <v>2420</v>
      </c>
      <c r="N111" s="36">
        <f t="shared" si="2"/>
        <v>0</v>
      </c>
    </row>
    <row r="112" spans="1:14">
      <c r="A112" s="71" t="s">
        <v>165</v>
      </c>
      <c r="B112" s="71">
        <v>53</v>
      </c>
      <c r="C112" s="71" t="s">
        <v>1105</v>
      </c>
      <c r="D112" s="71" t="s">
        <v>2506</v>
      </c>
      <c r="E112" s="71" t="s">
        <v>2328</v>
      </c>
      <c r="F112" s="71" t="s">
        <v>432</v>
      </c>
      <c r="G112" s="71">
        <v>33</v>
      </c>
      <c r="H112" s="71">
        <v>5</v>
      </c>
      <c r="I112" s="71">
        <v>165</v>
      </c>
      <c r="J112" s="71">
        <v>33</v>
      </c>
      <c r="K112" s="71">
        <v>4</v>
      </c>
      <c r="L112" s="71">
        <v>132</v>
      </c>
      <c r="M112" s="35" t="s">
        <v>2507</v>
      </c>
      <c r="N112" s="36">
        <f t="shared" si="2"/>
        <v>0</v>
      </c>
    </row>
    <row r="113" spans="1:14">
      <c r="A113" s="71" t="s">
        <v>165</v>
      </c>
      <c r="B113" s="71">
        <v>54</v>
      </c>
      <c r="C113" s="71" t="s">
        <v>1105</v>
      </c>
      <c r="D113" s="71" t="s">
        <v>2508</v>
      </c>
      <c r="E113" s="71" t="s">
        <v>2328</v>
      </c>
      <c r="F113" s="71" t="s">
        <v>2509</v>
      </c>
      <c r="G113" s="71">
        <v>21</v>
      </c>
      <c r="H113" s="71">
        <v>4</v>
      </c>
      <c r="I113" s="71">
        <v>84</v>
      </c>
      <c r="J113" s="71">
        <v>21</v>
      </c>
      <c r="K113" s="71">
        <v>4</v>
      </c>
      <c r="L113" s="71">
        <v>84</v>
      </c>
      <c r="M113" s="35"/>
      <c r="N113" s="36">
        <f t="shared" si="2"/>
        <v>0</v>
      </c>
    </row>
    <row r="114" spans="1:14">
      <c r="A114" s="71" t="s">
        <v>165</v>
      </c>
      <c r="B114" s="71">
        <v>55</v>
      </c>
      <c r="C114" s="71" t="s">
        <v>1105</v>
      </c>
      <c r="D114" s="71" t="s">
        <v>2510</v>
      </c>
      <c r="E114" s="71" t="s">
        <v>2328</v>
      </c>
      <c r="F114" s="71" t="s">
        <v>2511</v>
      </c>
      <c r="G114" s="71">
        <v>23</v>
      </c>
      <c r="H114" s="71">
        <v>4</v>
      </c>
      <c r="I114" s="71">
        <v>92</v>
      </c>
      <c r="J114" s="71">
        <v>23</v>
      </c>
      <c r="K114" s="71">
        <v>4</v>
      </c>
      <c r="L114" s="71">
        <v>92</v>
      </c>
      <c r="M114" s="35"/>
      <c r="N114" s="36">
        <f t="shared" si="2"/>
        <v>0</v>
      </c>
    </row>
    <row r="115" hidden="true" spans="1:14">
      <c r="A115" s="71" t="s">
        <v>165</v>
      </c>
      <c r="B115" s="71">
        <v>56</v>
      </c>
      <c r="C115" s="71" t="s">
        <v>1105</v>
      </c>
      <c r="D115" s="71" t="s">
        <v>2512</v>
      </c>
      <c r="E115" s="71" t="s">
        <v>2505</v>
      </c>
      <c r="F115" s="71" t="s">
        <v>2513</v>
      </c>
      <c r="G115" s="71">
        <v>21</v>
      </c>
      <c r="H115" s="71">
        <v>4</v>
      </c>
      <c r="I115" s="71">
        <v>84</v>
      </c>
      <c r="J115" s="71">
        <v>21</v>
      </c>
      <c r="K115" s="71">
        <v>3</v>
      </c>
      <c r="L115" s="71">
        <v>63</v>
      </c>
      <c r="M115" s="35" t="s">
        <v>2420</v>
      </c>
      <c r="N115" s="36">
        <f t="shared" si="2"/>
        <v>0</v>
      </c>
    </row>
    <row r="116" spans="1:14">
      <c r="A116" s="71" t="s">
        <v>165</v>
      </c>
      <c r="B116" s="71">
        <v>57</v>
      </c>
      <c r="C116" s="71" t="s">
        <v>1105</v>
      </c>
      <c r="D116" s="71" t="s">
        <v>2514</v>
      </c>
      <c r="E116" s="71" t="s">
        <v>2328</v>
      </c>
      <c r="F116" s="71" t="s">
        <v>1965</v>
      </c>
      <c r="G116" s="71">
        <v>21</v>
      </c>
      <c r="H116" s="71">
        <v>4</v>
      </c>
      <c r="I116" s="71">
        <v>84</v>
      </c>
      <c r="J116" s="71">
        <v>21</v>
      </c>
      <c r="K116" s="71">
        <v>4</v>
      </c>
      <c r="L116" s="71">
        <f>J116*K116</f>
        <v>84</v>
      </c>
      <c r="M116" s="35"/>
      <c r="N116" s="36">
        <f t="shared" si="2"/>
        <v>0</v>
      </c>
    </row>
    <row r="117" spans="1:14">
      <c r="A117" s="71" t="s">
        <v>165</v>
      </c>
      <c r="B117" s="71">
        <v>58</v>
      </c>
      <c r="C117" s="71" t="s">
        <v>1105</v>
      </c>
      <c r="D117" s="71" t="s">
        <v>2515</v>
      </c>
      <c r="E117" s="71" t="s">
        <v>2516</v>
      </c>
      <c r="F117" s="71" t="s">
        <v>474</v>
      </c>
      <c r="G117" s="71">
        <v>37</v>
      </c>
      <c r="H117" s="71">
        <v>5</v>
      </c>
      <c r="I117" s="71">
        <v>185</v>
      </c>
      <c r="J117" s="71">
        <v>37</v>
      </c>
      <c r="K117" s="71">
        <v>4</v>
      </c>
      <c r="L117" s="71">
        <v>148</v>
      </c>
      <c r="M117" s="35" t="s">
        <v>2420</v>
      </c>
      <c r="N117" s="36">
        <f t="shared" si="2"/>
        <v>0</v>
      </c>
    </row>
    <row r="118" hidden="true" spans="1:14">
      <c r="A118" s="71" t="s">
        <v>165</v>
      </c>
      <c r="B118" s="71">
        <v>59</v>
      </c>
      <c r="C118" s="71" t="s">
        <v>1105</v>
      </c>
      <c r="D118" s="71" t="s">
        <v>2517</v>
      </c>
      <c r="E118" s="71" t="s">
        <v>2505</v>
      </c>
      <c r="F118" s="71" t="s">
        <v>2518</v>
      </c>
      <c r="G118" s="71">
        <v>21</v>
      </c>
      <c r="H118" s="71">
        <v>4</v>
      </c>
      <c r="I118" s="71">
        <v>84</v>
      </c>
      <c r="J118" s="71">
        <v>21</v>
      </c>
      <c r="K118" s="71">
        <v>3</v>
      </c>
      <c r="L118" s="71">
        <v>63</v>
      </c>
      <c r="M118" s="35" t="s">
        <v>2519</v>
      </c>
      <c r="N118" s="36">
        <f t="shared" si="2"/>
        <v>0</v>
      </c>
    </row>
    <row r="119" spans="1:14">
      <c r="A119" s="71" t="s">
        <v>165</v>
      </c>
      <c r="B119" s="71">
        <v>60</v>
      </c>
      <c r="C119" s="71" t="s">
        <v>1105</v>
      </c>
      <c r="D119" s="71" t="s">
        <v>2520</v>
      </c>
      <c r="E119" s="71" t="s">
        <v>2328</v>
      </c>
      <c r="F119" s="71" t="s">
        <v>2521</v>
      </c>
      <c r="G119" s="71">
        <v>21</v>
      </c>
      <c r="H119" s="71">
        <v>4</v>
      </c>
      <c r="I119" s="71">
        <v>84</v>
      </c>
      <c r="J119" s="71">
        <v>21</v>
      </c>
      <c r="K119" s="71">
        <v>4</v>
      </c>
      <c r="L119" s="71">
        <v>84</v>
      </c>
      <c r="M119" s="35"/>
      <c r="N119" s="36">
        <f t="shared" si="2"/>
        <v>0</v>
      </c>
    </row>
    <row r="120" hidden="true" spans="1:14">
      <c r="A120" s="71" t="s">
        <v>165</v>
      </c>
      <c r="B120" s="71">
        <v>61</v>
      </c>
      <c r="C120" s="71" t="s">
        <v>1105</v>
      </c>
      <c r="D120" s="71" t="s">
        <v>2522</v>
      </c>
      <c r="E120" s="71" t="s">
        <v>2505</v>
      </c>
      <c r="F120" s="71" t="s">
        <v>2523</v>
      </c>
      <c r="G120" s="71">
        <v>21</v>
      </c>
      <c r="H120" s="71">
        <v>4</v>
      </c>
      <c r="I120" s="71">
        <v>84</v>
      </c>
      <c r="J120" s="71">
        <v>21</v>
      </c>
      <c r="K120" s="71">
        <v>3</v>
      </c>
      <c r="L120" s="71">
        <v>63</v>
      </c>
      <c r="M120" s="35" t="s">
        <v>2420</v>
      </c>
      <c r="N120" s="36">
        <f t="shared" si="2"/>
        <v>0</v>
      </c>
    </row>
    <row r="121" spans="1:14">
      <c r="A121" s="71" t="s">
        <v>165</v>
      </c>
      <c r="B121" s="71">
        <v>62</v>
      </c>
      <c r="C121" s="71" t="s">
        <v>1105</v>
      </c>
      <c r="D121" s="71" t="s">
        <v>2524</v>
      </c>
      <c r="E121" s="71" t="s">
        <v>2328</v>
      </c>
      <c r="F121" s="71" t="s">
        <v>483</v>
      </c>
      <c r="G121" s="71">
        <v>13</v>
      </c>
      <c r="H121" s="71">
        <v>5</v>
      </c>
      <c r="I121" s="71">
        <v>65</v>
      </c>
      <c r="J121" s="71">
        <v>13</v>
      </c>
      <c r="K121" s="71">
        <v>4</v>
      </c>
      <c r="L121" s="71">
        <v>52</v>
      </c>
      <c r="M121" s="35" t="s">
        <v>2420</v>
      </c>
      <c r="N121" s="36">
        <f t="shared" si="2"/>
        <v>0</v>
      </c>
    </row>
    <row r="122" hidden="true" spans="1:14">
      <c r="A122" s="71" t="s">
        <v>165</v>
      </c>
      <c r="B122" s="71">
        <v>63</v>
      </c>
      <c r="C122" s="71" t="s">
        <v>1105</v>
      </c>
      <c r="D122" s="71" t="s">
        <v>2525</v>
      </c>
      <c r="E122" s="71" t="s">
        <v>2344</v>
      </c>
      <c r="F122" s="71" t="s">
        <v>2526</v>
      </c>
      <c r="G122" s="71">
        <v>26</v>
      </c>
      <c r="H122" s="71">
        <v>4</v>
      </c>
      <c r="I122" s="71">
        <v>104</v>
      </c>
      <c r="J122" s="71">
        <v>26</v>
      </c>
      <c r="K122" s="71">
        <v>3</v>
      </c>
      <c r="L122" s="71">
        <v>78</v>
      </c>
      <c r="M122" s="35" t="s">
        <v>2527</v>
      </c>
      <c r="N122" s="36">
        <f t="shared" si="2"/>
        <v>0</v>
      </c>
    </row>
    <row r="123" spans="1:14">
      <c r="A123" s="71" t="s">
        <v>165</v>
      </c>
      <c r="B123" s="71">
        <v>64</v>
      </c>
      <c r="C123" s="71" t="s">
        <v>1105</v>
      </c>
      <c r="D123" s="71" t="s">
        <v>2528</v>
      </c>
      <c r="E123" s="71" t="s">
        <v>2328</v>
      </c>
      <c r="F123" s="71" t="s">
        <v>2509</v>
      </c>
      <c r="G123" s="71">
        <v>21</v>
      </c>
      <c r="H123" s="71">
        <v>4</v>
      </c>
      <c r="I123" s="71">
        <v>84</v>
      </c>
      <c r="J123" s="71">
        <v>21</v>
      </c>
      <c r="K123" s="71">
        <v>4</v>
      </c>
      <c r="L123" s="71">
        <v>84</v>
      </c>
      <c r="M123" s="35"/>
      <c r="N123" s="36">
        <f t="shared" si="2"/>
        <v>0</v>
      </c>
    </row>
    <row r="124" spans="1:14">
      <c r="A124" s="71" t="s">
        <v>165</v>
      </c>
      <c r="B124" s="71">
        <v>65</v>
      </c>
      <c r="C124" s="71" t="s">
        <v>1105</v>
      </c>
      <c r="D124" s="71" t="s">
        <v>2529</v>
      </c>
      <c r="E124" s="71" t="s">
        <v>2328</v>
      </c>
      <c r="F124" s="71" t="s">
        <v>2509</v>
      </c>
      <c r="G124" s="71">
        <v>30</v>
      </c>
      <c r="H124" s="71">
        <v>4</v>
      </c>
      <c r="I124" s="71">
        <v>120</v>
      </c>
      <c r="J124" s="71">
        <v>30</v>
      </c>
      <c r="K124" s="71">
        <v>4</v>
      </c>
      <c r="L124" s="71">
        <v>120</v>
      </c>
      <c r="M124" s="35"/>
      <c r="N124" s="36">
        <f t="shared" si="2"/>
        <v>0</v>
      </c>
    </row>
    <row r="125" hidden="true" spans="1:14">
      <c r="A125" s="182" t="s">
        <v>165</v>
      </c>
      <c r="B125" s="182">
        <v>66</v>
      </c>
      <c r="C125" s="182" t="s">
        <v>1105</v>
      </c>
      <c r="D125" s="182" t="s">
        <v>2530</v>
      </c>
      <c r="E125" s="182" t="s">
        <v>2531</v>
      </c>
      <c r="F125" s="182" t="s">
        <v>2532</v>
      </c>
      <c r="G125" s="182">
        <v>29</v>
      </c>
      <c r="H125" s="182">
        <v>4</v>
      </c>
      <c r="I125" s="182">
        <v>116</v>
      </c>
      <c r="J125" s="71">
        <v>27</v>
      </c>
      <c r="K125" s="71">
        <v>3</v>
      </c>
      <c r="L125" s="71">
        <v>81</v>
      </c>
      <c r="M125" s="279" t="s">
        <v>2533</v>
      </c>
      <c r="N125" s="36">
        <f t="shared" si="2"/>
        <v>2</v>
      </c>
    </row>
    <row r="126" hidden="true" spans="1:14">
      <c r="A126" s="274"/>
      <c r="B126" s="274"/>
      <c r="C126" s="274"/>
      <c r="D126" s="274"/>
      <c r="E126" s="274"/>
      <c r="F126" s="274"/>
      <c r="G126" s="274"/>
      <c r="H126" s="274"/>
      <c r="I126" s="274"/>
      <c r="J126" s="71">
        <v>2</v>
      </c>
      <c r="K126" s="71">
        <v>2</v>
      </c>
      <c r="L126" s="71">
        <v>4</v>
      </c>
      <c r="M126" s="280"/>
      <c r="N126" s="36">
        <f t="shared" si="2"/>
        <v>-2</v>
      </c>
    </row>
    <row r="127" spans="1:14">
      <c r="A127" s="71" t="s">
        <v>165</v>
      </c>
      <c r="B127" s="71">
        <v>67</v>
      </c>
      <c r="C127" s="71" t="s">
        <v>1105</v>
      </c>
      <c r="D127" s="71" t="s">
        <v>2534</v>
      </c>
      <c r="E127" s="71" t="s">
        <v>2328</v>
      </c>
      <c r="F127" s="71" t="s">
        <v>2509</v>
      </c>
      <c r="G127" s="71">
        <v>21</v>
      </c>
      <c r="H127" s="71">
        <v>4</v>
      </c>
      <c r="I127" s="71">
        <v>84</v>
      </c>
      <c r="J127" s="71">
        <v>21</v>
      </c>
      <c r="K127" s="71">
        <v>4</v>
      </c>
      <c r="L127" s="71">
        <v>84</v>
      </c>
      <c r="M127" s="35"/>
      <c r="N127" s="36">
        <f t="shared" ref="N127:N190" si="3">G127-J127</f>
        <v>0</v>
      </c>
    </row>
    <row r="128" spans="1:14">
      <c r="A128" s="71" t="s">
        <v>165</v>
      </c>
      <c r="B128" s="71">
        <v>68</v>
      </c>
      <c r="C128" s="71" t="s">
        <v>1105</v>
      </c>
      <c r="D128" s="71" t="s">
        <v>2535</v>
      </c>
      <c r="E128" s="71" t="s">
        <v>2536</v>
      </c>
      <c r="F128" s="71" t="s">
        <v>441</v>
      </c>
      <c r="G128" s="71">
        <v>22</v>
      </c>
      <c r="H128" s="71">
        <v>5</v>
      </c>
      <c r="I128" s="71">
        <v>110</v>
      </c>
      <c r="J128" s="71">
        <v>22</v>
      </c>
      <c r="K128" s="71">
        <v>5</v>
      </c>
      <c r="L128" s="71">
        <v>110</v>
      </c>
      <c r="M128" s="35"/>
      <c r="N128" s="36">
        <f t="shared" si="3"/>
        <v>0</v>
      </c>
    </row>
    <row r="129" spans="1:14">
      <c r="A129" s="71" t="s">
        <v>165</v>
      </c>
      <c r="B129" s="71">
        <v>69</v>
      </c>
      <c r="C129" s="71" t="s">
        <v>160</v>
      </c>
      <c r="D129" s="71" t="s">
        <v>2537</v>
      </c>
      <c r="E129" s="71" t="s">
        <v>2328</v>
      </c>
      <c r="F129" s="71" t="s">
        <v>2538</v>
      </c>
      <c r="G129" s="71">
        <v>42</v>
      </c>
      <c r="H129" s="71">
        <v>4</v>
      </c>
      <c r="I129" s="71">
        <v>168</v>
      </c>
      <c r="J129" s="71">
        <v>42</v>
      </c>
      <c r="K129" s="71">
        <v>4</v>
      </c>
      <c r="L129" s="71">
        <v>168</v>
      </c>
      <c r="M129" s="35"/>
      <c r="N129" s="36">
        <f t="shared" si="3"/>
        <v>0</v>
      </c>
    </row>
    <row r="130" spans="1:14">
      <c r="A130" s="71" t="s">
        <v>165</v>
      </c>
      <c r="B130" s="71">
        <v>70</v>
      </c>
      <c r="C130" s="71" t="s">
        <v>160</v>
      </c>
      <c r="D130" s="71" t="s">
        <v>2539</v>
      </c>
      <c r="E130" s="71" t="s">
        <v>2540</v>
      </c>
      <c r="F130" s="71" t="s">
        <v>2541</v>
      </c>
      <c r="G130" s="71">
        <v>17</v>
      </c>
      <c r="H130" s="71">
        <v>4</v>
      </c>
      <c r="I130" s="71">
        <v>68</v>
      </c>
      <c r="J130" s="71">
        <v>17</v>
      </c>
      <c r="K130" s="71">
        <v>4</v>
      </c>
      <c r="L130" s="71">
        <v>68</v>
      </c>
      <c r="M130" s="35"/>
      <c r="N130" s="36">
        <f t="shared" si="3"/>
        <v>0</v>
      </c>
    </row>
    <row r="131" spans="1:14">
      <c r="A131" s="71" t="s">
        <v>165</v>
      </c>
      <c r="B131" s="71">
        <v>71</v>
      </c>
      <c r="C131" s="71" t="s">
        <v>160</v>
      </c>
      <c r="D131" s="71" t="s">
        <v>2542</v>
      </c>
      <c r="E131" s="71" t="s">
        <v>162</v>
      </c>
      <c r="F131" s="71" t="s">
        <v>2513</v>
      </c>
      <c r="G131" s="71">
        <v>17</v>
      </c>
      <c r="H131" s="71">
        <v>4</v>
      </c>
      <c r="I131" s="71">
        <v>68</v>
      </c>
      <c r="J131" s="71">
        <v>17</v>
      </c>
      <c r="K131" s="71">
        <v>4</v>
      </c>
      <c r="L131" s="71">
        <v>68</v>
      </c>
      <c r="M131" s="35"/>
      <c r="N131" s="36">
        <f t="shared" si="3"/>
        <v>0</v>
      </c>
    </row>
    <row r="132" spans="1:14">
      <c r="A132" s="71" t="s">
        <v>165</v>
      </c>
      <c r="B132" s="71">
        <v>72</v>
      </c>
      <c r="C132" s="71" t="s">
        <v>160</v>
      </c>
      <c r="D132" s="71" t="s">
        <v>2543</v>
      </c>
      <c r="E132" s="71" t="s">
        <v>2536</v>
      </c>
      <c r="F132" s="71" t="s">
        <v>2544</v>
      </c>
      <c r="G132" s="71">
        <v>30</v>
      </c>
      <c r="H132" s="71">
        <v>6</v>
      </c>
      <c r="I132" s="71">
        <v>180</v>
      </c>
      <c r="J132" s="71">
        <v>30</v>
      </c>
      <c r="K132" s="71">
        <v>6</v>
      </c>
      <c r="L132" s="71">
        <v>180</v>
      </c>
      <c r="M132" s="35"/>
      <c r="N132" s="36">
        <f t="shared" si="3"/>
        <v>0</v>
      </c>
    </row>
    <row r="133" spans="1:14">
      <c r="A133" s="71" t="s">
        <v>165</v>
      </c>
      <c r="B133" s="71">
        <v>73</v>
      </c>
      <c r="C133" s="71" t="s">
        <v>160</v>
      </c>
      <c r="D133" s="71" t="s">
        <v>2545</v>
      </c>
      <c r="E133" s="71" t="s">
        <v>2328</v>
      </c>
      <c r="F133" s="71" t="s">
        <v>2546</v>
      </c>
      <c r="G133" s="71">
        <v>21</v>
      </c>
      <c r="H133" s="71">
        <v>4</v>
      </c>
      <c r="I133" s="71">
        <v>84</v>
      </c>
      <c r="J133" s="71">
        <v>21</v>
      </c>
      <c r="K133" s="71">
        <v>4</v>
      </c>
      <c r="L133" s="71">
        <v>84</v>
      </c>
      <c r="M133" s="35"/>
      <c r="N133" s="36">
        <f t="shared" si="3"/>
        <v>0</v>
      </c>
    </row>
    <row r="134" spans="1:14">
      <c r="A134" s="71" t="s">
        <v>165</v>
      </c>
      <c r="B134" s="71">
        <v>74</v>
      </c>
      <c r="C134" s="71" t="s">
        <v>160</v>
      </c>
      <c r="D134" s="71" t="s">
        <v>2547</v>
      </c>
      <c r="E134" s="71" t="s">
        <v>2328</v>
      </c>
      <c r="F134" s="71" t="s">
        <v>2548</v>
      </c>
      <c r="G134" s="71">
        <v>25</v>
      </c>
      <c r="H134" s="71">
        <v>4</v>
      </c>
      <c r="I134" s="71">
        <v>100</v>
      </c>
      <c r="J134" s="71">
        <v>25</v>
      </c>
      <c r="K134" s="71">
        <v>4</v>
      </c>
      <c r="L134" s="71">
        <v>100</v>
      </c>
      <c r="M134" s="35"/>
      <c r="N134" s="36">
        <f t="shared" si="3"/>
        <v>0</v>
      </c>
    </row>
    <row r="135" hidden="true" spans="1:14">
      <c r="A135" s="71" t="s">
        <v>165</v>
      </c>
      <c r="B135" s="71">
        <v>75</v>
      </c>
      <c r="C135" s="71" t="s">
        <v>160</v>
      </c>
      <c r="D135" s="71" t="s">
        <v>2549</v>
      </c>
      <c r="E135" s="71" t="s">
        <v>162</v>
      </c>
      <c r="F135" s="71" t="s">
        <v>2546</v>
      </c>
      <c r="G135" s="71">
        <v>14</v>
      </c>
      <c r="H135" s="71">
        <v>4</v>
      </c>
      <c r="I135" s="71">
        <v>56</v>
      </c>
      <c r="J135" s="71">
        <v>14</v>
      </c>
      <c r="K135" s="71">
        <v>3</v>
      </c>
      <c r="L135" s="71">
        <v>42</v>
      </c>
      <c r="M135" s="35" t="s">
        <v>2550</v>
      </c>
      <c r="N135" s="36">
        <f t="shared" si="3"/>
        <v>0</v>
      </c>
    </row>
    <row r="136" spans="1:14">
      <c r="A136" s="71" t="s">
        <v>165</v>
      </c>
      <c r="B136" s="71">
        <v>76</v>
      </c>
      <c r="C136" s="71" t="s">
        <v>160</v>
      </c>
      <c r="D136" s="71" t="s">
        <v>2551</v>
      </c>
      <c r="E136" s="71" t="s">
        <v>2536</v>
      </c>
      <c r="F136" s="71" t="s">
        <v>2552</v>
      </c>
      <c r="G136" s="71">
        <v>30</v>
      </c>
      <c r="H136" s="71">
        <v>6</v>
      </c>
      <c r="I136" s="71">
        <v>180</v>
      </c>
      <c r="J136" s="71">
        <v>30</v>
      </c>
      <c r="K136" s="71">
        <v>6</v>
      </c>
      <c r="L136" s="71">
        <v>180</v>
      </c>
      <c r="M136" s="35"/>
      <c r="N136" s="36">
        <f t="shared" si="3"/>
        <v>0</v>
      </c>
    </row>
    <row r="137" spans="1:14">
      <c r="A137" s="71" t="s">
        <v>165</v>
      </c>
      <c r="B137" s="71">
        <v>77</v>
      </c>
      <c r="C137" s="71" t="s">
        <v>160</v>
      </c>
      <c r="D137" s="71" t="s">
        <v>2553</v>
      </c>
      <c r="E137" s="71" t="s">
        <v>2328</v>
      </c>
      <c r="F137" s="71" t="s">
        <v>2518</v>
      </c>
      <c r="G137" s="71">
        <v>18</v>
      </c>
      <c r="H137" s="71">
        <v>4</v>
      </c>
      <c r="I137" s="71">
        <v>72</v>
      </c>
      <c r="J137" s="71">
        <v>18</v>
      </c>
      <c r="K137" s="71">
        <v>4</v>
      </c>
      <c r="L137" s="71">
        <v>72</v>
      </c>
      <c r="M137" s="35"/>
      <c r="N137" s="36">
        <f t="shared" si="3"/>
        <v>0</v>
      </c>
    </row>
    <row r="138" spans="1:14">
      <c r="A138" s="71" t="s">
        <v>165</v>
      </c>
      <c r="B138" s="71">
        <v>78</v>
      </c>
      <c r="C138" s="71" t="s">
        <v>160</v>
      </c>
      <c r="D138" s="71" t="s">
        <v>2554</v>
      </c>
      <c r="E138" s="71" t="s">
        <v>2328</v>
      </c>
      <c r="F138" s="71" t="s">
        <v>2521</v>
      </c>
      <c r="G138" s="71">
        <v>17</v>
      </c>
      <c r="H138" s="71">
        <v>4</v>
      </c>
      <c r="I138" s="71">
        <v>68</v>
      </c>
      <c r="J138" s="71">
        <v>17</v>
      </c>
      <c r="K138" s="71">
        <v>4</v>
      </c>
      <c r="L138" s="71">
        <v>68</v>
      </c>
      <c r="M138" s="35"/>
      <c r="N138" s="36">
        <f t="shared" si="3"/>
        <v>0</v>
      </c>
    </row>
    <row r="139" spans="1:14">
      <c r="A139" s="71" t="s">
        <v>165</v>
      </c>
      <c r="B139" s="71">
        <v>79</v>
      </c>
      <c r="C139" s="71" t="s">
        <v>160</v>
      </c>
      <c r="D139" s="71" t="s">
        <v>2555</v>
      </c>
      <c r="E139" s="71" t="s">
        <v>162</v>
      </c>
      <c r="F139" s="71" t="s">
        <v>2521</v>
      </c>
      <c r="G139" s="71">
        <v>20</v>
      </c>
      <c r="H139" s="71">
        <v>4</v>
      </c>
      <c r="I139" s="71">
        <v>80</v>
      </c>
      <c r="J139" s="71">
        <v>20</v>
      </c>
      <c r="K139" s="71">
        <v>4</v>
      </c>
      <c r="L139" s="71">
        <v>80</v>
      </c>
      <c r="M139" s="35"/>
      <c r="N139" s="36">
        <f t="shared" si="3"/>
        <v>0</v>
      </c>
    </row>
    <row r="140" spans="1:14">
      <c r="A140" s="71" t="s">
        <v>165</v>
      </c>
      <c r="B140" s="71">
        <v>80</v>
      </c>
      <c r="C140" s="71" t="s">
        <v>160</v>
      </c>
      <c r="D140" s="71" t="s">
        <v>2556</v>
      </c>
      <c r="E140" s="71" t="s">
        <v>2328</v>
      </c>
      <c r="F140" s="71" t="s">
        <v>2557</v>
      </c>
      <c r="G140" s="71">
        <v>21</v>
      </c>
      <c r="H140" s="71">
        <v>4</v>
      </c>
      <c r="I140" s="71">
        <v>84</v>
      </c>
      <c r="J140" s="71">
        <v>21</v>
      </c>
      <c r="K140" s="71">
        <v>4</v>
      </c>
      <c r="L140" s="71">
        <v>84</v>
      </c>
      <c r="M140" s="35"/>
      <c r="N140" s="36">
        <f t="shared" si="3"/>
        <v>0</v>
      </c>
    </row>
    <row r="141" spans="1:14">
      <c r="A141" s="71" t="s">
        <v>165</v>
      </c>
      <c r="B141" s="71">
        <v>81</v>
      </c>
      <c r="C141" s="71" t="s">
        <v>160</v>
      </c>
      <c r="D141" s="71" t="s">
        <v>2558</v>
      </c>
      <c r="E141" s="71" t="s">
        <v>162</v>
      </c>
      <c r="F141" s="71" t="s">
        <v>2559</v>
      </c>
      <c r="G141" s="71">
        <v>32</v>
      </c>
      <c r="H141" s="71">
        <v>4</v>
      </c>
      <c r="I141" s="71">
        <v>128</v>
      </c>
      <c r="J141" s="71">
        <v>32</v>
      </c>
      <c r="K141" s="71">
        <v>4</v>
      </c>
      <c r="L141" s="71">
        <v>128</v>
      </c>
      <c r="M141" s="35"/>
      <c r="N141" s="36">
        <f t="shared" si="3"/>
        <v>0</v>
      </c>
    </row>
    <row r="142" spans="1:14">
      <c r="A142" s="71" t="s">
        <v>165</v>
      </c>
      <c r="B142" s="71">
        <v>82</v>
      </c>
      <c r="C142" s="71" t="s">
        <v>160</v>
      </c>
      <c r="D142" s="71" t="s">
        <v>2560</v>
      </c>
      <c r="E142" s="71" t="s">
        <v>2540</v>
      </c>
      <c r="F142" s="71" t="s">
        <v>2559</v>
      </c>
      <c r="G142" s="71">
        <v>16</v>
      </c>
      <c r="H142" s="71">
        <v>4</v>
      </c>
      <c r="I142" s="71">
        <v>64</v>
      </c>
      <c r="J142" s="71">
        <v>16</v>
      </c>
      <c r="K142" s="71">
        <v>4</v>
      </c>
      <c r="L142" s="71">
        <v>64</v>
      </c>
      <c r="M142" s="35"/>
      <c r="N142" s="36">
        <f t="shared" si="3"/>
        <v>0</v>
      </c>
    </row>
    <row r="143" spans="1:14">
      <c r="A143" s="71" t="s">
        <v>165</v>
      </c>
      <c r="B143" s="71">
        <v>83</v>
      </c>
      <c r="C143" s="71" t="s">
        <v>160</v>
      </c>
      <c r="D143" s="71" t="s">
        <v>2561</v>
      </c>
      <c r="E143" s="71" t="s">
        <v>2328</v>
      </c>
      <c r="F143" s="71" t="s">
        <v>2557</v>
      </c>
      <c r="G143" s="71">
        <v>25</v>
      </c>
      <c r="H143" s="71">
        <v>4</v>
      </c>
      <c r="I143" s="71">
        <v>100</v>
      </c>
      <c r="J143" s="71">
        <v>25</v>
      </c>
      <c r="K143" s="71">
        <v>4</v>
      </c>
      <c r="L143" s="71">
        <v>100</v>
      </c>
      <c r="M143" s="35"/>
      <c r="N143" s="36">
        <f t="shared" si="3"/>
        <v>0</v>
      </c>
    </row>
    <row r="144" spans="1:14">
      <c r="A144" s="71" t="s">
        <v>165</v>
      </c>
      <c r="B144" s="71">
        <v>84</v>
      </c>
      <c r="C144" s="71" t="s">
        <v>160</v>
      </c>
      <c r="D144" s="71" t="s">
        <v>2562</v>
      </c>
      <c r="E144" s="71" t="s">
        <v>2328</v>
      </c>
      <c r="F144" s="71" t="s">
        <v>2563</v>
      </c>
      <c r="G144" s="71">
        <v>27</v>
      </c>
      <c r="H144" s="71">
        <v>4</v>
      </c>
      <c r="I144" s="71">
        <v>108</v>
      </c>
      <c r="J144" s="71">
        <v>27</v>
      </c>
      <c r="K144" s="71">
        <v>4</v>
      </c>
      <c r="L144" s="71">
        <v>108</v>
      </c>
      <c r="M144" s="35"/>
      <c r="N144" s="36">
        <f t="shared" si="3"/>
        <v>0</v>
      </c>
    </row>
    <row r="145" spans="1:14">
      <c r="A145" s="71" t="s">
        <v>165</v>
      </c>
      <c r="B145" s="71">
        <v>85</v>
      </c>
      <c r="C145" s="71" t="s">
        <v>160</v>
      </c>
      <c r="D145" s="71" t="s">
        <v>2564</v>
      </c>
      <c r="E145" s="71" t="s">
        <v>162</v>
      </c>
      <c r="F145" s="71" t="s">
        <v>2509</v>
      </c>
      <c r="G145" s="71">
        <v>20</v>
      </c>
      <c r="H145" s="71">
        <v>4</v>
      </c>
      <c r="I145" s="71">
        <v>80</v>
      </c>
      <c r="J145" s="71">
        <v>20</v>
      </c>
      <c r="K145" s="71">
        <v>4</v>
      </c>
      <c r="L145" s="71">
        <v>80</v>
      </c>
      <c r="M145" s="35"/>
      <c r="N145" s="36">
        <f t="shared" si="3"/>
        <v>0</v>
      </c>
    </row>
    <row r="146" hidden="true" spans="1:14">
      <c r="A146" s="71" t="s">
        <v>165</v>
      </c>
      <c r="B146" s="71">
        <v>86</v>
      </c>
      <c r="C146" s="71" t="s">
        <v>160</v>
      </c>
      <c r="D146" s="71" t="s">
        <v>2565</v>
      </c>
      <c r="E146" s="71" t="s">
        <v>2540</v>
      </c>
      <c r="F146" s="71" t="s">
        <v>2566</v>
      </c>
      <c r="G146" s="71">
        <v>33</v>
      </c>
      <c r="H146" s="71">
        <v>4</v>
      </c>
      <c r="I146" s="71">
        <v>132</v>
      </c>
      <c r="J146" s="71">
        <v>33</v>
      </c>
      <c r="K146" s="71">
        <v>3</v>
      </c>
      <c r="L146" s="71">
        <v>99</v>
      </c>
      <c r="M146" s="35" t="s">
        <v>2567</v>
      </c>
      <c r="N146" s="36">
        <f t="shared" si="3"/>
        <v>0</v>
      </c>
    </row>
    <row r="147" spans="1:14">
      <c r="A147" s="71" t="s">
        <v>165</v>
      </c>
      <c r="B147" s="71">
        <v>87</v>
      </c>
      <c r="C147" s="71" t="s">
        <v>160</v>
      </c>
      <c r="D147" s="71" t="s">
        <v>2568</v>
      </c>
      <c r="E147" s="71" t="s">
        <v>2328</v>
      </c>
      <c r="F147" s="71" t="s">
        <v>443</v>
      </c>
      <c r="G147" s="71">
        <v>25</v>
      </c>
      <c r="H147" s="71">
        <v>4</v>
      </c>
      <c r="I147" s="71">
        <v>100</v>
      </c>
      <c r="J147" s="71">
        <v>25</v>
      </c>
      <c r="K147" s="71">
        <v>4</v>
      </c>
      <c r="L147" s="71">
        <v>100</v>
      </c>
      <c r="M147" s="35"/>
      <c r="N147" s="36">
        <f t="shared" si="3"/>
        <v>0</v>
      </c>
    </row>
    <row r="148" spans="1:14">
      <c r="A148" s="71" t="s">
        <v>165</v>
      </c>
      <c r="B148" s="71">
        <v>88</v>
      </c>
      <c r="C148" s="71" t="s">
        <v>160</v>
      </c>
      <c r="D148" s="71" t="s">
        <v>2569</v>
      </c>
      <c r="E148" s="71" t="s">
        <v>162</v>
      </c>
      <c r="F148" s="71" t="s">
        <v>2570</v>
      </c>
      <c r="G148" s="71">
        <v>28</v>
      </c>
      <c r="H148" s="71">
        <v>4</v>
      </c>
      <c r="I148" s="71">
        <v>112</v>
      </c>
      <c r="J148" s="71">
        <v>28</v>
      </c>
      <c r="K148" s="71">
        <v>4</v>
      </c>
      <c r="L148" s="71">
        <v>112</v>
      </c>
      <c r="M148" s="35"/>
      <c r="N148" s="36">
        <f t="shared" si="3"/>
        <v>0</v>
      </c>
    </row>
    <row r="149" spans="1:14">
      <c r="A149" s="71" t="s">
        <v>165</v>
      </c>
      <c r="B149" s="71">
        <v>89</v>
      </c>
      <c r="C149" s="71" t="s">
        <v>160</v>
      </c>
      <c r="D149" s="71" t="s">
        <v>2571</v>
      </c>
      <c r="E149" s="71" t="s">
        <v>162</v>
      </c>
      <c r="F149" s="71" t="s">
        <v>365</v>
      </c>
      <c r="G149" s="71">
        <v>16</v>
      </c>
      <c r="H149" s="71">
        <v>4</v>
      </c>
      <c r="I149" s="71">
        <v>64</v>
      </c>
      <c r="J149" s="71">
        <v>16</v>
      </c>
      <c r="K149" s="71">
        <v>4</v>
      </c>
      <c r="L149" s="71">
        <v>64</v>
      </c>
      <c r="M149" s="35"/>
      <c r="N149" s="36">
        <f t="shared" si="3"/>
        <v>0</v>
      </c>
    </row>
    <row r="150" spans="1:14">
      <c r="A150" s="71" t="s">
        <v>165</v>
      </c>
      <c r="B150" s="71">
        <v>90</v>
      </c>
      <c r="C150" s="71" t="s">
        <v>160</v>
      </c>
      <c r="D150" s="71" t="s">
        <v>2572</v>
      </c>
      <c r="E150" s="71" t="s">
        <v>162</v>
      </c>
      <c r="F150" s="71" t="s">
        <v>2573</v>
      </c>
      <c r="G150" s="71">
        <v>21</v>
      </c>
      <c r="H150" s="71">
        <v>4</v>
      </c>
      <c r="I150" s="71">
        <v>84</v>
      </c>
      <c r="J150" s="71">
        <v>21</v>
      </c>
      <c r="K150" s="71">
        <v>4</v>
      </c>
      <c r="L150" s="71">
        <v>84</v>
      </c>
      <c r="M150" s="35"/>
      <c r="N150" s="36">
        <f t="shared" si="3"/>
        <v>0</v>
      </c>
    </row>
    <row r="151" spans="1:14">
      <c r="A151" s="71" t="s">
        <v>165</v>
      </c>
      <c r="B151" s="71">
        <v>91</v>
      </c>
      <c r="C151" s="71" t="s">
        <v>157</v>
      </c>
      <c r="D151" s="71" t="s">
        <v>2574</v>
      </c>
      <c r="E151" s="71" t="s">
        <v>2536</v>
      </c>
      <c r="F151" s="71" t="s">
        <v>2575</v>
      </c>
      <c r="G151" s="71">
        <v>12</v>
      </c>
      <c r="H151" s="71">
        <v>8</v>
      </c>
      <c r="I151" s="71">
        <v>96</v>
      </c>
      <c r="J151" s="71">
        <v>12</v>
      </c>
      <c r="K151" s="71">
        <v>8</v>
      </c>
      <c r="L151" s="71">
        <v>96</v>
      </c>
      <c r="M151" s="35"/>
      <c r="N151" s="36">
        <f t="shared" si="3"/>
        <v>0</v>
      </c>
    </row>
    <row r="152" spans="1:14">
      <c r="A152" s="71" t="s">
        <v>165</v>
      </c>
      <c r="B152" s="71">
        <v>92</v>
      </c>
      <c r="C152" s="71" t="s">
        <v>1105</v>
      </c>
      <c r="D152" s="71" t="s">
        <v>2576</v>
      </c>
      <c r="E152" s="71" t="s">
        <v>2328</v>
      </c>
      <c r="F152" s="71" t="s">
        <v>2577</v>
      </c>
      <c r="G152" s="71">
        <v>21</v>
      </c>
      <c r="H152" s="71">
        <v>4</v>
      </c>
      <c r="I152" s="71">
        <v>84</v>
      </c>
      <c r="J152" s="71">
        <v>21</v>
      </c>
      <c r="K152" s="71">
        <v>4</v>
      </c>
      <c r="L152" s="71">
        <v>84</v>
      </c>
      <c r="M152" s="35"/>
      <c r="N152" s="36">
        <f t="shared" si="3"/>
        <v>0</v>
      </c>
    </row>
    <row r="153" spans="1:14">
      <c r="A153" s="71" t="s">
        <v>165</v>
      </c>
      <c r="B153" s="71">
        <v>93</v>
      </c>
      <c r="C153" s="71" t="s">
        <v>1105</v>
      </c>
      <c r="D153" s="71" t="s">
        <v>2578</v>
      </c>
      <c r="E153" s="71" t="s">
        <v>2505</v>
      </c>
      <c r="F153" s="71" t="s">
        <v>596</v>
      </c>
      <c r="G153" s="71">
        <v>21</v>
      </c>
      <c r="H153" s="71">
        <v>4</v>
      </c>
      <c r="I153" s="71">
        <v>84</v>
      </c>
      <c r="J153" s="71">
        <v>21</v>
      </c>
      <c r="K153" s="71">
        <v>4</v>
      </c>
      <c r="L153" s="71">
        <v>84</v>
      </c>
      <c r="M153" s="35"/>
      <c r="N153" s="36">
        <f t="shared" si="3"/>
        <v>0</v>
      </c>
    </row>
    <row r="154" spans="1:14">
      <c r="A154" s="71" t="s">
        <v>165</v>
      </c>
      <c r="B154" s="71">
        <v>94</v>
      </c>
      <c r="C154" s="71" t="s">
        <v>1105</v>
      </c>
      <c r="D154" s="71" t="s">
        <v>2579</v>
      </c>
      <c r="E154" s="71" t="s">
        <v>2536</v>
      </c>
      <c r="F154" s="71" t="s">
        <v>518</v>
      </c>
      <c r="G154" s="71">
        <v>18</v>
      </c>
      <c r="H154" s="71">
        <v>8</v>
      </c>
      <c r="I154" s="71">
        <v>144</v>
      </c>
      <c r="J154" s="71">
        <v>18</v>
      </c>
      <c r="K154" s="71">
        <v>5</v>
      </c>
      <c r="L154" s="71">
        <v>90</v>
      </c>
      <c r="M154" s="35" t="s">
        <v>2580</v>
      </c>
      <c r="N154" s="36">
        <f t="shared" si="3"/>
        <v>0</v>
      </c>
    </row>
    <row r="155" spans="1:14">
      <c r="A155" s="71" t="s">
        <v>165</v>
      </c>
      <c r="B155" s="71">
        <v>95</v>
      </c>
      <c r="C155" s="71" t="s">
        <v>1105</v>
      </c>
      <c r="D155" s="71" t="s">
        <v>2581</v>
      </c>
      <c r="E155" s="71" t="s">
        <v>2328</v>
      </c>
      <c r="F155" s="71" t="s">
        <v>642</v>
      </c>
      <c r="G155" s="71">
        <v>15</v>
      </c>
      <c r="H155" s="71">
        <v>5</v>
      </c>
      <c r="I155" s="71">
        <v>75</v>
      </c>
      <c r="J155" s="71">
        <v>15</v>
      </c>
      <c r="K155" s="71">
        <v>5</v>
      </c>
      <c r="L155" s="71">
        <v>75</v>
      </c>
      <c r="M155" s="35"/>
      <c r="N155" s="36">
        <f t="shared" si="3"/>
        <v>0</v>
      </c>
    </row>
    <row r="156" spans="1:14">
      <c r="A156" s="71" t="s">
        <v>165</v>
      </c>
      <c r="B156" s="71">
        <v>96</v>
      </c>
      <c r="C156" s="71" t="s">
        <v>1105</v>
      </c>
      <c r="D156" s="71" t="s">
        <v>2582</v>
      </c>
      <c r="E156" s="71" t="s">
        <v>2328</v>
      </c>
      <c r="F156" s="71" t="s">
        <v>642</v>
      </c>
      <c r="G156" s="71">
        <v>21</v>
      </c>
      <c r="H156" s="71">
        <v>5</v>
      </c>
      <c r="I156" s="71">
        <v>105</v>
      </c>
      <c r="J156" s="71">
        <v>21</v>
      </c>
      <c r="K156" s="71">
        <v>5</v>
      </c>
      <c r="L156" s="71">
        <v>105</v>
      </c>
      <c r="M156" s="35"/>
      <c r="N156" s="36">
        <f t="shared" si="3"/>
        <v>0</v>
      </c>
    </row>
    <row r="157" spans="1:14">
      <c r="A157" s="71" t="s">
        <v>165</v>
      </c>
      <c r="B157" s="71">
        <v>97</v>
      </c>
      <c r="C157" s="71" t="s">
        <v>1105</v>
      </c>
      <c r="D157" s="71" t="s">
        <v>2583</v>
      </c>
      <c r="E157" s="71" t="s">
        <v>2328</v>
      </c>
      <c r="F157" s="71" t="s">
        <v>450</v>
      </c>
      <c r="G157" s="71">
        <v>20</v>
      </c>
      <c r="H157" s="71">
        <v>5</v>
      </c>
      <c r="I157" s="71">
        <v>100</v>
      </c>
      <c r="J157" s="71">
        <v>20</v>
      </c>
      <c r="K157" s="71">
        <v>5</v>
      </c>
      <c r="L157" s="71">
        <v>100</v>
      </c>
      <c r="M157" s="35"/>
      <c r="N157" s="36">
        <f t="shared" si="3"/>
        <v>0</v>
      </c>
    </row>
    <row r="158" spans="1:14">
      <c r="A158" s="71" t="s">
        <v>165</v>
      </c>
      <c r="B158" s="71">
        <v>98</v>
      </c>
      <c r="C158" s="71" t="s">
        <v>1105</v>
      </c>
      <c r="D158" s="71" t="s">
        <v>2584</v>
      </c>
      <c r="E158" s="71" t="s">
        <v>2328</v>
      </c>
      <c r="F158" s="71" t="s">
        <v>617</v>
      </c>
      <c r="G158" s="71">
        <v>21</v>
      </c>
      <c r="H158" s="71">
        <v>5</v>
      </c>
      <c r="I158" s="71">
        <v>105</v>
      </c>
      <c r="J158" s="71">
        <v>21</v>
      </c>
      <c r="K158" s="71">
        <v>5</v>
      </c>
      <c r="L158" s="71">
        <v>105</v>
      </c>
      <c r="M158" s="35"/>
      <c r="N158" s="36">
        <f t="shared" si="3"/>
        <v>0</v>
      </c>
    </row>
    <row r="159" spans="1:14">
      <c r="A159" s="71" t="s">
        <v>165</v>
      </c>
      <c r="B159" s="71">
        <v>99</v>
      </c>
      <c r="C159" s="71" t="s">
        <v>1105</v>
      </c>
      <c r="D159" s="71" t="s">
        <v>2585</v>
      </c>
      <c r="E159" s="71" t="s">
        <v>2328</v>
      </c>
      <c r="F159" s="71" t="s">
        <v>1695</v>
      </c>
      <c r="G159" s="71">
        <v>21</v>
      </c>
      <c r="H159" s="71">
        <v>5</v>
      </c>
      <c r="I159" s="71">
        <v>105</v>
      </c>
      <c r="J159" s="71">
        <v>21</v>
      </c>
      <c r="K159" s="71">
        <v>5</v>
      </c>
      <c r="L159" s="71">
        <v>105</v>
      </c>
      <c r="M159" s="35"/>
      <c r="N159" s="36">
        <f t="shared" si="3"/>
        <v>0</v>
      </c>
    </row>
    <row r="160" spans="1:14">
      <c r="A160" s="71" t="s">
        <v>165</v>
      </c>
      <c r="B160" s="71">
        <v>100</v>
      </c>
      <c r="C160" s="71" t="s">
        <v>1105</v>
      </c>
      <c r="D160" s="71" t="s">
        <v>2586</v>
      </c>
      <c r="E160" s="71" t="s">
        <v>2406</v>
      </c>
      <c r="F160" s="71" t="s">
        <v>1695</v>
      </c>
      <c r="G160" s="71">
        <v>26</v>
      </c>
      <c r="H160" s="71">
        <v>5</v>
      </c>
      <c r="I160" s="71">
        <v>130</v>
      </c>
      <c r="J160" s="71">
        <v>26</v>
      </c>
      <c r="K160" s="71">
        <v>5</v>
      </c>
      <c r="L160" s="71">
        <v>130</v>
      </c>
      <c r="M160" s="35"/>
      <c r="N160" s="36">
        <f t="shared" si="3"/>
        <v>0</v>
      </c>
    </row>
    <row r="161" spans="1:14">
      <c r="A161" s="71" t="s">
        <v>165</v>
      </c>
      <c r="B161" s="71">
        <v>101</v>
      </c>
      <c r="C161" s="71" t="s">
        <v>1105</v>
      </c>
      <c r="D161" s="71" t="s">
        <v>2587</v>
      </c>
      <c r="E161" s="71" t="s">
        <v>162</v>
      </c>
      <c r="F161" s="71" t="s">
        <v>640</v>
      </c>
      <c r="G161" s="71">
        <v>21</v>
      </c>
      <c r="H161" s="71">
        <v>5</v>
      </c>
      <c r="I161" s="71">
        <v>105</v>
      </c>
      <c r="J161" s="71">
        <v>21</v>
      </c>
      <c r="K161" s="71">
        <v>5</v>
      </c>
      <c r="L161" s="71">
        <v>105</v>
      </c>
      <c r="M161" s="35"/>
      <c r="N161" s="36">
        <f t="shared" si="3"/>
        <v>0</v>
      </c>
    </row>
    <row r="162" spans="1:14">
      <c r="A162" s="71" t="s">
        <v>165</v>
      </c>
      <c r="B162" s="71">
        <v>102</v>
      </c>
      <c r="C162" s="71" t="s">
        <v>1105</v>
      </c>
      <c r="D162" s="71" t="s">
        <v>2588</v>
      </c>
      <c r="E162" s="71" t="s">
        <v>2328</v>
      </c>
      <c r="F162" s="71" t="s">
        <v>2589</v>
      </c>
      <c r="G162" s="71">
        <v>21</v>
      </c>
      <c r="H162" s="71">
        <v>5</v>
      </c>
      <c r="I162" s="71">
        <v>105</v>
      </c>
      <c r="J162" s="71">
        <v>21</v>
      </c>
      <c r="K162" s="71">
        <v>5</v>
      </c>
      <c r="L162" s="71">
        <v>105</v>
      </c>
      <c r="M162" s="35"/>
      <c r="N162" s="36">
        <f t="shared" si="3"/>
        <v>0</v>
      </c>
    </row>
    <row r="163" spans="1:14">
      <c r="A163" s="71" t="s">
        <v>165</v>
      </c>
      <c r="B163" s="71">
        <v>103</v>
      </c>
      <c r="C163" s="71" t="s">
        <v>1105</v>
      </c>
      <c r="D163" s="71" t="s">
        <v>2590</v>
      </c>
      <c r="E163" s="71" t="s">
        <v>2328</v>
      </c>
      <c r="F163" s="71" t="s">
        <v>1112</v>
      </c>
      <c r="G163" s="71">
        <v>17</v>
      </c>
      <c r="H163" s="71">
        <v>7</v>
      </c>
      <c r="I163" s="71">
        <v>119</v>
      </c>
      <c r="J163" s="71">
        <v>17</v>
      </c>
      <c r="K163" s="71">
        <v>6</v>
      </c>
      <c r="L163" s="71">
        <v>102</v>
      </c>
      <c r="M163" s="35" t="s">
        <v>2567</v>
      </c>
      <c r="N163" s="36">
        <f t="shared" si="3"/>
        <v>0</v>
      </c>
    </row>
    <row r="164" spans="1:14">
      <c r="A164" s="71" t="s">
        <v>165</v>
      </c>
      <c r="B164" s="71">
        <v>104</v>
      </c>
      <c r="C164" s="71" t="s">
        <v>1105</v>
      </c>
      <c r="D164" s="71" t="s">
        <v>2591</v>
      </c>
      <c r="E164" s="71" t="s">
        <v>2592</v>
      </c>
      <c r="F164" s="71" t="s">
        <v>690</v>
      </c>
      <c r="G164" s="71">
        <v>6</v>
      </c>
      <c r="H164" s="71">
        <v>10</v>
      </c>
      <c r="I164" s="71">
        <v>60</v>
      </c>
      <c r="J164" s="71">
        <v>6</v>
      </c>
      <c r="K164" s="71">
        <v>6</v>
      </c>
      <c r="L164" s="71">
        <v>36</v>
      </c>
      <c r="M164" s="35" t="s">
        <v>2593</v>
      </c>
      <c r="N164" s="36">
        <f t="shared" si="3"/>
        <v>0</v>
      </c>
    </row>
    <row r="165" spans="1:14">
      <c r="A165" s="71" t="s">
        <v>165</v>
      </c>
      <c r="B165" s="71">
        <v>105</v>
      </c>
      <c r="C165" s="71" t="s">
        <v>1105</v>
      </c>
      <c r="D165" s="71" t="s">
        <v>2594</v>
      </c>
      <c r="E165" s="71" t="s">
        <v>162</v>
      </c>
      <c r="F165" s="71" t="s">
        <v>611</v>
      </c>
      <c r="G165" s="71">
        <v>25</v>
      </c>
      <c r="H165" s="71">
        <v>5</v>
      </c>
      <c r="I165" s="71">
        <v>125</v>
      </c>
      <c r="J165" s="71">
        <v>25</v>
      </c>
      <c r="K165" s="71">
        <v>4</v>
      </c>
      <c r="L165" s="71">
        <v>100</v>
      </c>
      <c r="M165" s="35" t="s">
        <v>2412</v>
      </c>
      <c r="N165" s="36">
        <f t="shared" si="3"/>
        <v>0</v>
      </c>
    </row>
    <row r="166" hidden="true" spans="1:14">
      <c r="A166" s="71" t="s">
        <v>165</v>
      </c>
      <c r="B166" s="71">
        <v>106</v>
      </c>
      <c r="C166" s="71" t="s">
        <v>1105</v>
      </c>
      <c r="D166" s="71" t="s">
        <v>2595</v>
      </c>
      <c r="E166" s="71" t="s">
        <v>2328</v>
      </c>
      <c r="F166" s="71" t="s">
        <v>611</v>
      </c>
      <c r="G166" s="71">
        <v>31</v>
      </c>
      <c r="H166" s="71">
        <v>5</v>
      </c>
      <c r="I166" s="71">
        <v>155</v>
      </c>
      <c r="J166" s="71">
        <v>31</v>
      </c>
      <c r="K166" s="71">
        <v>3</v>
      </c>
      <c r="L166" s="71">
        <v>93</v>
      </c>
      <c r="M166" s="35" t="s">
        <v>2596</v>
      </c>
      <c r="N166" s="36">
        <f t="shared" si="3"/>
        <v>0</v>
      </c>
    </row>
    <row r="167" spans="1:14">
      <c r="A167" s="71" t="s">
        <v>165</v>
      </c>
      <c r="B167" s="71">
        <v>107</v>
      </c>
      <c r="C167" s="71" t="s">
        <v>1105</v>
      </c>
      <c r="D167" s="71" t="s">
        <v>2597</v>
      </c>
      <c r="E167" s="71" t="s">
        <v>2328</v>
      </c>
      <c r="F167" s="71" t="s">
        <v>718</v>
      </c>
      <c r="G167" s="71">
        <v>12</v>
      </c>
      <c r="H167" s="71">
        <v>5</v>
      </c>
      <c r="I167" s="71">
        <v>60</v>
      </c>
      <c r="J167" s="71">
        <v>12</v>
      </c>
      <c r="K167" s="71">
        <v>5</v>
      </c>
      <c r="L167" s="71">
        <v>60</v>
      </c>
      <c r="M167" s="35"/>
      <c r="N167" s="36">
        <f t="shared" si="3"/>
        <v>0</v>
      </c>
    </row>
    <row r="168" spans="1:14">
      <c r="A168" s="71" t="s">
        <v>165</v>
      </c>
      <c r="B168" s="71">
        <v>108</v>
      </c>
      <c r="C168" s="71" t="s">
        <v>1105</v>
      </c>
      <c r="D168" s="71" t="s">
        <v>2598</v>
      </c>
      <c r="E168" s="71" t="s">
        <v>2328</v>
      </c>
      <c r="F168" s="71" t="s">
        <v>627</v>
      </c>
      <c r="G168" s="71">
        <v>24</v>
      </c>
      <c r="H168" s="71">
        <v>5</v>
      </c>
      <c r="I168" s="71">
        <v>120</v>
      </c>
      <c r="J168" s="71">
        <v>24</v>
      </c>
      <c r="K168" s="71">
        <v>5</v>
      </c>
      <c r="L168" s="71">
        <v>120</v>
      </c>
      <c r="M168" s="35"/>
      <c r="N168" s="36">
        <f t="shared" si="3"/>
        <v>0</v>
      </c>
    </row>
    <row r="169" spans="1:14">
      <c r="A169" s="71" t="s">
        <v>165</v>
      </c>
      <c r="B169" s="71">
        <v>109</v>
      </c>
      <c r="C169" s="71" t="s">
        <v>1105</v>
      </c>
      <c r="D169" s="71" t="s">
        <v>2599</v>
      </c>
      <c r="E169" s="71" t="s">
        <v>2328</v>
      </c>
      <c r="F169" s="71" t="s">
        <v>625</v>
      </c>
      <c r="G169" s="71">
        <v>31</v>
      </c>
      <c r="H169" s="71">
        <v>5</v>
      </c>
      <c r="I169" s="71">
        <v>155</v>
      </c>
      <c r="J169" s="71">
        <v>31</v>
      </c>
      <c r="K169" s="71">
        <v>5</v>
      </c>
      <c r="L169" s="71">
        <v>155</v>
      </c>
      <c r="M169" s="35"/>
      <c r="N169" s="36">
        <f t="shared" si="3"/>
        <v>0</v>
      </c>
    </row>
    <row r="170" spans="1:14">
      <c r="A170" s="71" t="s">
        <v>165</v>
      </c>
      <c r="B170" s="71">
        <v>110</v>
      </c>
      <c r="C170" s="71" t="s">
        <v>1105</v>
      </c>
      <c r="D170" s="71" t="s">
        <v>2600</v>
      </c>
      <c r="E170" s="71" t="s">
        <v>2328</v>
      </c>
      <c r="F170" s="71" t="s">
        <v>625</v>
      </c>
      <c r="G170" s="71">
        <v>12</v>
      </c>
      <c r="H170" s="71">
        <v>5</v>
      </c>
      <c r="I170" s="71">
        <v>60</v>
      </c>
      <c r="J170" s="71">
        <v>12</v>
      </c>
      <c r="K170" s="71">
        <v>5</v>
      </c>
      <c r="L170" s="71">
        <v>60</v>
      </c>
      <c r="M170" s="35"/>
      <c r="N170" s="36">
        <f t="shared" si="3"/>
        <v>0</v>
      </c>
    </row>
    <row r="171" spans="1:14">
      <c r="A171" s="71" t="s">
        <v>165</v>
      </c>
      <c r="B171" s="71">
        <v>111</v>
      </c>
      <c r="C171" s="71" t="s">
        <v>1105</v>
      </c>
      <c r="D171" s="71" t="s">
        <v>2601</v>
      </c>
      <c r="E171" s="71" t="s">
        <v>2602</v>
      </c>
      <c r="F171" s="71" t="s">
        <v>2127</v>
      </c>
      <c r="G171" s="71">
        <v>16</v>
      </c>
      <c r="H171" s="71">
        <v>9</v>
      </c>
      <c r="I171" s="71">
        <v>144</v>
      </c>
      <c r="J171" s="71">
        <v>16</v>
      </c>
      <c r="K171" s="71">
        <v>5</v>
      </c>
      <c r="L171" s="71">
        <v>80</v>
      </c>
      <c r="M171" s="35" t="s">
        <v>2603</v>
      </c>
      <c r="N171" s="36">
        <f t="shared" si="3"/>
        <v>0</v>
      </c>
    </row>
    <row r="172" spans="1:14">
      <c r="A172" s="71" t="s">
        <v>165</v>
      </c>
      <c r="B172" s="71">
        <v>112</v>
      </c>
      <c r="C172" s="71" t="s">
        <v>1105</v>
      </c>
      <c r="D172" s="71" t="s">
        <v>2604</v>
      </c>
      <c r="E172" s="71" t="s">
        <v>2328</v>
      </c>
      <c r="F172" s="71" t="s">
        <v>672</v>
      </c>
      <c r="G172" s="71">
        <v>30</v>
      </c>
      <c r="H172" s="71">
        <v>5</v>
      </c>
      <c r="I172" s="71">
        <v>150</v>
      </c>
      <c r="J172" s="71">
        <v>30</v>
      </c>
      <c r="K172" s="71">
        <v>5</v>
      </c>
      <c r="L172" s="71">
        <v>150</v>
      </c>
      <c r="M172" s="35"/>
      <c r="N172" s="36">
        <f t="shared" si="3"/>
        <v>0</v>
      </c>
    </row>
    <row r="173" spans="1:14">
      <c r="A173" s="71" t="s">
        <v>165</v>
      </c>
      <c r="B173" s="71">
        <v>113</v>
      </c>
      <c r="C173" s="71" t="s">
        <v>1105</v>
      </c>
      <c r="D173" s="71" t="s">
        <v>2605</v>
      </c>
      <c r="E173" s="71" t="s">
        <v>2328</v>
      </c>
      <c r="F173" s="71" t="s">
        <v>2606</v>
      </c>
      <c r="G173" s="71">
        <v>21</v>
      </c>
      <c r="H173" s="71">
        <v>4</v>
      </c>
      <c r="I173" s="71">
        <v>84</v>
      </c>
      <c r="J173" s="71">
        <v>21</v>
      </c>
      <c r="K173" s="71">
        <v>4</v>
      </c>
      <c r="L173" s="71">
        <v>84</v>
      </c>
      <c r="M173" s="35"/>
      <c r="N173" s="36">
        <f t="shared" si="3"/>
        <v>0</v>
      </c>
    </row>
    <row r="174" spans="1:14">
      <c r="A174" s="71" t="s">
        <v>165</v>
      </c>
      <c r="B174" s="71">
        <v>114</v>
      </c>
      <c r="C174" s="71" t="s">
        <v>1105</v>
      </c>
      <c r="D174" s="71" t="s">
        <v>2607</v>
      </c>
      <c r="E174" s="71" t="s">
        <v>2328</v>
      </c>
      <c r="F174" s="71" t="s">
        <v>638</v>
      </c>
      <c r="G174" s="71">
        <v>18</v>
      </c>
      <c r="H174" s="71">
        <v>4</v>
      </c>
      <c r="I174" s="71">
        <v>72</v>
      </c>
      <c r="J174" s="71">
        <v>18</v>
      </c>
      <c r="K174" s="71">
        <v>4</v>
      </c>
      <c r="L174" s="71">
        <v>72</v>
      </c>
      <c r="M174" s="35"/>
      <c r="N174" s="36">
        <f t="shared" si="3"/>
        <v>0</v>
      </c>
    </row>
    <row r="175" spans="1:14">
      <c r="A175" s="71" t="s">
        <v>165</v>
      </c>
      <c r="B175" s="71">
        <v>115</v>
      </c>
      <c r="C175" s="71" t="s">
        <v>1105</v>
      </c>
      <c r="D175" s="71" t="s">
        <v>2608</v>
      </c>
      <c r="E175" s="71" t="s">
        <v>2406</v>
      </c>
      <c r="F175" s="71" t="s">
        <v>638</v>
      </c>
      <c r="G175" s="71">
        <v>21</v>
      </c>
      <c r="H175" s="71">
        <v>4</v>
      </c>
      <c r="I175" s="71">
        <v>84</v>
      </c>
      <c r="J175" s="71">
        <v>21</v>
      </c>
      <c r="K175" s="71">
        <v>4</v>
      </c>
      <c r="L175" s="71">
        <v>84</v>
      </c>
      <c r="M175" s="35"/>
      <c r="N175" s="36">
        <f t="shared" si="3"/>
        <v>0</v>
      </c>
    </row>
    <row r="176" spans="1:14">
      <c r="A176" s="71" t="s">
        <v>165</v>
      </c>
      <c r="B176" s="71">
        <v>116</v>
      </c>
      <c r="C176" s="71" t="s">
        <v>1105</v>
      </c>
      <c r="D176" s="71" t="s">
        <v>2609</v>
      </c>
      <c r="E176" s="71" t="s">
        <v>162</v>
      </c>
      <c r="F176" s="71" t="s">
        <v>670</v>
      </c>
      <c r="G176" s="71">
        <v>14</v>
      </c>
      <c r="H176" s="71">
        <v>5</v>
      </c>
      <c r="I176" s="71">
        <v>70</v>
      </c>
      <c r="J176" s="71">
        <v>14</v>
      </c>
      <c r="K176" s="71">
        <v>4</v>
      </c>
      <c r="L176" s="71">
        <v>56</v>
      </c>
      <c r="M176" s="35" t="s">
        <v>2420</v>
      </c>
      <c r="N176" s="36">
        <f t="shared" si="3"/>
        <v>0</v>
      </c>
    </row>
    <row r="177" spans="1:14">
      <c r="A177" s="71" t="s">
        <v>165</v>
      </c>
      <c r="B177" s="71">
        <v>117</v>
      </c>
      <c r="C177" s="71" t="s">
        <v>1105</v>
      </c>
      <c r="D177" s="71" t="s">
        <v>2610</v>
      </c>
      <c r="E177" s="71" t="s">
        <v>2328</v>
      </c>
      <c r="F177" s="71" t="s">
        <v>670</v>
      </c>
      <c r="G177" s="71">
        <v>18</v>
      </c>
      <c r="H177" s="71">
        <v>5</v>
      </c>
      <c r="I177" s="71">
        <v>90</v>
      </c>
      <c r="J177" s="71">
        <v>18</v>
      </c>
      <c r="K177" s="71">
        <v>5</v>
      </c>
      <c r="L177" s="71">
        <v>90</v>
      </c>
      <c r="M177" s="35"/>
      <c r="N177" s="36">
        <f t="shared" si="3"/>
        <v>0</v>
      </c>
    </row>
    <row r="178" spans="1:14">
      <c r="A178" s="71" t="s">
        <v>165</v>
      </c>
      <c r="B178" s="71">
        <v>118</v>
      </c>
      <c r="C178" s="71" t="s">
        <v>1105</v>
      </c>
      <c r="D178" s="71" t="s">
        <v>2611</v>
      </c>
      <c r="E178" s="71" t="s">
        <v>2328</v>
      </c>
      <c r="F178" s="71" t="s">
        <v>670</v>
      </c>
      <c r="G178" s="71">
        <v>9</v>
      </c>
      <c r="H178" s="71">
        <v>5</v>
      </c>
      <c r="I178" s="71">
        <v>45</v>
      </c>
      <c r="J178" s="71">
        <v>9</v>
      </c>
      <c r="K178" s="71">
        <v>4</v>
      </c>
      <c r="L178" s="71">
        <v>36</v>
      </c>
      <c r="M178" s="35" t="s">
        <v>2420</v>
      </c>
      <c r="N178" s="36">
        <f t="shared" si="3"/>
        <v>0</v>
      </c>
    </row>
    <row r="179" spans="1:14">
      <c r="A179" s="71" t="s">
        <v>165</v>
      </c>
      <c r="B179" s="71">
        <v>119</v>
      </c>
      <c r="C179" s="71" t="s">
        <v>1105</v>
      </c>
      <c r="D179" s="71" t="s">
        <v>2612</v>
      </c>
      <c r="E179" s="71" t="s">
        <v>2505</v>
      </c>
      <c r="F179" s="71" t="s">
        <v>2613</v>
      </c>
      <c r="G179" s="71">
        <v>21</v>
      </c>
      <c r="H179" s="71">
        <v>4</v>
      </c>
      <c r="I179" s="71">
        <v>84</v>
      </c>
      <c r="J179" s="71">
        <v>21</v>
      </c>
      <c r="K179" s="71">
        <v>4</v>
      </c>
      <c r="L179" s="71">
        <v>84</v>
      </c>
      <c r="M179" s="35"/>
      <c r="N179" s="36">
        <f t="shared" si="3"/>
        <v>0</v>
      </c>
    </row>
    <row r="180" spans="1:14">
      <c r="A180" s="71" t="s">
        <v>165</v>
      </c>
      <c r="B180" s="71">
        <v>120</v>
      </c>
      <c r="C180" s="71" t="s">
        <v>1105</v>
      </c>
      <c r="D180" s="71" t="s">
        <v>2614</v>
      </c>
      <c r="E180" s="71" t="s">
        <v>2328</v>
      </c>
      <c r="F180" s="71" t="s">
        <v>2062</v>
      </c>
      <c r="G180" s="71">
        <v>21</v>
      </c>
      <c r="H180" s="71">
        <v>6</v>
      </c>
      <c r="I180" s="71">
        <v>126</v>
      </c>
      <c r="J180" s="71">
        <v>21</v>
      </c>
      <c r="K180" s="71">
        <v>5</v>
      </c>
      <c r="L180" s="71">
        <v>105</v>
      </c>
      <c r="M180" s="35" t="s">
        <v>2420</v>
      </c>
      <c r="N180" s="36">
        <f t="shared" si="3"/>
        <v>0</v>
      </c>
    </row>
    <row r="181" spans="1:14">
      <c r="A181" s="71" t="s">
        <v>165</v>
      </c>
      <c r="B181" s="71">
        <v>121</v>
      </c>
      <c r="C181" s="71" t="s">
        <v>1105</v>
      </c>
      <c r="D181" s="71" t="s">
        <v>2615</v>
      </c>
      <c r="E181" s="71" t="s">
        <v>2616</v>
      </c>
      <c r="F181" s="71" t="s">
        <v>1591</v>
      </c>
      <c r="G181" s="71">
        <v>5</v>
      </c>
      <c r="H181" s="71">
        <v>8</v>
      </c>
      <c r="I181" s="71">
        <v>40</v>
      </c>
      <c r="J181" s="71">
        <v>5</v>
      </c>
      <c r="K181" s="71">
        <v>7</v>
      </c>
      <c r="L181" s="71">
        <v>35</v>
      </c>
      <c r="M181" s="35" t="s">
        <v>2420</v>
      </c>
      <c r="N181" s="36">
        <f t="shared" si="3"/>
        <v>0</v>
      </c>
    </row>
    <row r="182" spans="1:14">
      <c r="A182" s="71" t="s">
        <v>165</v>
      </c>
      <c r="B182" s="71">
        <v>122</v>
      </c>
      <c r="C182" s="71" t="s">
        <v>1105</v>
      </c>
      <c r="D182" s="71" t="s">
        <v>2617</v>
      </c>
      <c r="E182" s="71" t="s">
        <v>2328</v>
      </c>
      <c r="F182" s="71" t="s">
        <v>1699</v>
      </c>
      <c r="G182" s="71">
        <v>31</v>
      </c>
      <c r="H182" s="71">
        <v>5</v>
      </c>
      <c r="I182" s="71">
        <v>155</v>
      </c>
      <c r="J182" s="71">
        <v>31</v>
      </c>
      <c r="K182" s="71">
        <v>5</v>
      </c>
      <c r="L182" s="71">
        <v>155</v>
      </c>
      <c r="M182" s="35"/>
      <c r="N182" s="36">
        <f t="shared" si="3"/>
        <v>0</v>
      </c>
    </row>
    <row r="183" spans="1:14">
      <c r="A183" s="71" t="s">
        <v>165</v>
      </c>
      <c r="B183" s="71">
        <v>123</v>
      </c>
      <c r="C183" s="71" t="s">
        <v>1105</v>
      </c>
      <c r="D183" s="71" t="s">
        <v>2618</v>
      </c>
      <c r="E183" s="71" t="s">
        <v>2328</v>
      </c>
      <c r="F183" s="71" t="s">
        <v>670</v>
      </c>
      <c r="G183" s="71">
        <v>12</v>
      </c>
      <c r="H183" s="71">
        <v>5</v>
      </c>
      <c r="I183" s="71">
        <v>60</v>
      </c>
      <c r="J183" s="71">
        <v>12</v>
      </c>
      <c r="K183" s="71">
        <v>5</v>
      </c>
      <c r="L183" s="71">
        <v>60</v>
      </c>
      <c r="M183" s="35"/>
      <c r="N183" s="36">
        <f t="shared" si="3"/>
        <v>0</v>
      </c>
    </row>
    <row r="184" spans="1:14">
      <c r="A184" s="71" t="s">
        <v>165</v>
      </c>
      <c r="B184" s="71">
        <v>124</v>
      </c>
      <c r="C184" s="71" t="s">
        <v>1105</v>
      </c>
      <c r="D184" s="71" t="s">
        <v>2619</v>
      </c>
      <c r="E184" s="71" t="s">
        <v>2328</v>
      </c>
      <c r="F184" s="71" t="s">
        <v>606</v>
      </c>
      <c r="G184" s="71">
        <v>26</v>
      </c>
      <c r="H184" s="71">
        <v>5</v>
      </c>
      <c r="I184" s="71">
        <v>130</v>
      </c>
      <c r="J184" s="71">
        <v>26</v>
      </c>
      <c r="K184" s="71">
        <v>5</v>
      </c>
      <c r="L184" s="71">
        <v>130</v>
      </c>
      <c r="M184" s="35"/>
      <c r="N184" s="36">
        <f t="shared" si="3"/>
        <v>0</v>
      </c>
    </row>
    <row r="185" spans="1:14">
      <c r="A185" s="71" t="s">
        <v>165</v>
      </c>
      <c r="B185" s="71">
        <v>125</v>
      </c>
      <c r="C185" s="71" t="s">
        <v>1105</v>
      </c>
      <c r="D185" s="71" t="s">
        <v>2620</v>
      </c>
      <c r="E185" s="71" t="s">
        <v>162</v>
      </c>
      <c r="F185" s="71" t="s">
        <v>700</v>
      </c>
      <c r="G185" s="71">
        <v>21</v>
      </c>
      <c r="H185" s="71">
        <v>7</v>
      </c>
      <c r="I185" s="71">
        <v>147</v>
      </c>
      <c r="J185" s="71">
        <v>21</v>
      </c>
      <c r="K185" s="71">
        <v>4</v>
      </c>
      <c r="L185" s="71">
        <v>84</v>
      </c>
      <c r="M185" s="35" t="s">
        <v>2621</v>
      </c>
      <c r="N185" s="36">
        <f t="shared" si="3"/>
        <v>0</v>
      </c>
    </row>
    <row r="186" spans="1:14">
      <c r="A186" s="71" t="s">
        <v>165</v>
      </c>
      <c r="B186" s="71">
        <v>126</v>
      </c>
      <c r="C186" s="71" t="s">
        <v>1105</v>
      </c>
      <c r="D186" s="71" t="s">
        <v>2622</v>
      </c>
      <c r="E186" s="71" t="s">
        <v>2328</v>
      </c>
      <c r="F186" s="71" t="s">
        <v>742</v>
      </c>
      <c r="G186" s="71">
        <v>15</v>
      </c>
      <c r="H186" s="71">
        <v>5</v>
      </c>
      <c r="I186" s="71">
        <v>75</v>
      </c>
      <c r="J186" s="71">
        <v>15</v>
      </c>
      <c r="K186" s="71">
        <v>5</v>
      </c>
      <c r="L186" s="71">
        <v>75</v>
      </c>
      <c r="M186" s="35"/>
      <c r="N186" s="36">
        <f t="shared" si="3"/>
        <v>0</v>
      </c>
    </row>
    <row r="187" spans="1:14">
      <c r="A187" s="71" t="s">
        <v>165</v>
      </c>
      <c r="B187" s="71">
        <v>127</v>
      </c>
      <c r="C187" s="71" t="s">
        <v>1105</v>
      </c>
      <c r="D187" s="71" t="s">
        <v>2623</v>
      </c>
      <c r="E187" s="71" t="s">
        <v>171</v>
      </c>
      <c r="F187" s="71" t="s">
        <v>700</v>
      </c>
      <c r="G187" s="71">
        <v>21</v>
      </c>
      <c r="H187" s="71">
        <v>7</v>
      </c>
      <c r="I187" s="71">
        <v>147</v>
      </c>
      <c r="J187" s="71">
        <v>21</v>
      </c>
      <c r="K187" s="71">
        <v>6</v>
      </c>
      <c r="L187" s="71">
        <v>126</v>
      </c>
      <c r="M187" s="35" t="s">
        <v>2420</v>
      </c>
      <c r="N187" s="36">
        <f t="shared" si="3"/>
        <v>0</v>
      </c>
    </row>
    <row r="188" spans="1:14">
      <c r="A188" s="71" t="s">
        <v>165</v>
      </c>
      <c r="B188" s="71">
        <v>128</v>
      </c>
      <c r="C188" s="71" t="s">
        <v>1105</v>
      </c>
      <c r="D188" s="71" t="s">
        <v>2624</v>
      </c>
      <c r="E188" s="71" t="s">
        <v>2328</v>
      </c>
      <c r="F188" s="71" t="s">
        <v>620</v>
      </c>
      <c r="G188" s="71">
        <v>21</v>
      </c>
      <c r="H188" s="71">
        <v>5</v>
      </c>
      <c r="I188" s="71">
        <v>105</v>
      </c>
      <c r="J188" s="71">
        <v>21</v>
      </c>
      <c r="K188" s="71">
        <v>4</v>
      </c>
      <c r="L188" s="71">
        <v>84</v>
      </c>
      <c r="M188" s="35" t="s">
        <v>2420</v>
      </c>
      <c r="N188" s="36">
        <f t="shared" si="3"/>
        <v>0</v>
      </c>
    </row>
    <row r="189" spans="1:14">
      <c r="A189" s="71" t="s">
        <v>165</v>
      </c>
      <c r="B189" s="71">
        <v>129</v>
      </c>
      <c r="C189" s="71" t="s">
        <v>1105</v>
      </c>
      <c r="D189" s="71" t="s">
        <v>2625</v>
      </c>
      <c r="E189" s="71" t="s">
        <v>2626</v>
      </c>
      <c r="F189" s="71" t="s">
        <v>2627</v>
      </c>
      <c r="G189" s="71">
        <v>12</v>
      </c>
      <c r="H189" s="71">
        <v>6</v>
      </c>
      <c r="I189" s="71">
        <v>72</v>
      </c>
      <c r="J189" s="71">
        <v>12</v>
      </c>
      <c r="K189" s="71">
        <v>4</v>
      </c>
      <c r="L189" s="71">
        <v>48</v>
      </c>
      <c r="M189" s="35" t="s">
        <v>2628</v>
      </c>
      <c r="N189" s="36">
        <f t="shared" si="3"/>
        <v>0</v>
      </c>
    </row>
    <row r="190" spans="1:14">
      <c r="A190" s="71" t="s">
        <v>165</v>
      </c>
      <c r="B190" s="71">
        <v>130</v>
      </c>
      <c r="C190" s="71" t="s">
        <v>1105</v>
      </c>
      <c r="D190" s="71" t="s">
        <v>2629</v>
      </c>
      <c r="E190" s="71" t="s">
        <v>2630</v>
      </c>
      <c r="F190" s="71" t="s">
        <v>567</v>
      </c>
      <c r="G190" s="71">
        <v>21</v>
      </c>
      <c r="H190" s="71">
        <v>7</v>
      </c>
      <c r="I190" s="71">
        <v>147</v>
      </c>
      <c r="J190" s="71">
        <v>21</v>
      </c>
      <c r="K190" s="71">
        <v>6</v>
      </c>
      <c r="L190" s="71">
        <v>126</v>
      </c>
      <c r="M190" s="35" t="s">
        <v>2420</v>
      </c>
      <c r="N190" s="36">
        <f t="shared" si="3"/>
        <v>0</v>
      </c>
    </row>
    <row r="191" spans="1:14">
      <c r="A191" s="71" t="s">
        <v>165</v>
      </c>
      <c r="B191" s="71">
        <v>131</v>
      </c>
      <c r="C191" s="71" t="s">
        <v>1105</v>
      </c>
      <c r="D191" s="71" t="s">
        <v>2631</v>
      </c>
      <c r="E191" s="71" t="s">
        <v>2540</v>
      </c>
      <c r="F191" s="71" t="s">
        <v>620</v>
      </c>
      <c r="G191" s="71">
        <v>21</v>
      </c>
      <c r="H191" s="71">
        <v>5</v>
      </c>
      <c r="I191" s="71">
        <v>105</v>
      </c>
      <c r="J191" s="71">
        <v>21</v>
      </c>
      <c r="K191" s="71">
        <v>4</v>
      </c>
      <c r="L191" s="71">
        <v>84</v>
      </c>
      <c r="M191" s="35" t="s">
        <v>2420</v>
      </c>
      <c r="N191" s="36">
        <f t="shared" ref="N191:N254" si="4">G191-J191</f>
        <v>0</v>
      </c>
    </row>
    <row r="192" hidden="true" spans="1:14">
      <c r="A192" s="71" t="s">
        <v>165</v>
      </c>
      <c r="B192" s="71">
        <v>132</v>
      </c>
      <c r="C192" s="71" t="s">
        <v>1105</v>
      </c>
      <c r="D192" s="71" t="s">
        <v>2632</v>
      </c>
      <c r="E192" s="71" t="s">
        <v>2328</v>
      </c>
      <c r="F192" s="71" t="s">
        <v>1594</v>
      </c>
      <c r="G192" s="71">
        <v>21</v>
      </c>
      <c r="H192" s="71">
        <v>4</v>
      </c>
      <c r="I192" s="71">
        <v>84</v>
      </c>
      <c r="J192" s="71">
        <v>21</v>
      </c>
      <c r="K192" s="71">
        <v>3</v>
      </c>
      <c r="L192" s="71">
        <v>63</v>
      </c>
      <c r="M192" s="35" t="s">
        <v>2420</v>
      </c>
      <c r="N192" s="36">
        <f t="shared" si="4"/>
        <v>0</v>
      </c>
    </row>
    <row r="193" spans="1:14">
      <c r="A193" s="71" t="s">
        <v>165</v>
      </c>
      <c r="B193" s="71">
        <v>133</v>
      </c>
      <c r="C193" s="71" t="s">
        <v>1105</v>
      </c>
      <c r="D193" s="71" t="s">
        <v>2633</v>
      </c>
      <c r="E193" s="71" t="s">
        <v>2406</v>
      </c>
      <c r="F193" s="71" t="s">
        <v>520</v>
      </c>
      <c r="G193" s="71">
        <v>17</v>
      </c>
      <c r="H193" s="71">
        <v>7</v>
      </c>
      <c r="I193" s="71">
        <v>119</v>
      </c>
      <c r="J193" s="71">
        <v>17</v>
      </c>
      <c r="K193" s="71">
        <v>7</v>
      </c>
      <c r="L193" s="71">
        <v>119</v>
      </c>
      <c r="M193" s="35"/>
      <c r="N193" s="36">
        <f t="shared" si="4"/>
        <v>0</v>
      </c>
    </row>
    <row r="194" spans="1:14">
      <c r="A194" s="71" t="s">
        <v>165</v>
      </c>
      <c r="B194" s="71">
        <v>134</v>
      </c>
      <c r="C194" s="71" t="s">
        <v>1105</v>
      </c>
      <c r="D194" s="71" t="s">
        <v>2634</v>
      </c>
      <c r="E194" s="71" t="s">
        <v>162</v>
      </c>
      <c r="F194" s="71" t="s">
        <v>515</v>
      </c>
      <c r="G194" s="71">
        <v>16</v>
      </c>
      <c r="H194" s="71">
        <v>5</v>
      </c>
      <c r="I194" s="71">
        <v>80</v>
      </c>
      <c r="J194" s="71">
        <v>16</v>
      </c>
      <c r="K194" s="71">
        <v>5</v>
      </c>
      <c r="L194" s="71">
        <v>80</v>
      </c>
      <c r="M194" s="35"/>
      <c r="N194" s="36">
        <f t="shared" si="4"/>
        <v>0</v>
      </c>
    </row>
    <row r="195" hidden="true" spans="1:14">
      <c r="A195" s="71" t="s">
        <v>165</v>
      </c>
      <c r="B195" s="71">
        <v>135</v>
      </c>
      <c r="C195" s="71" t="s">
        <v>1105</v>
      </c>
      <c r="D195" s="71" t="s">
        <v>2635</v>
      </c>
      <c r="E195" s="71" t="s">
        <v>2328</v>
      </c>
      <c r="F195" s="71" t="s">
        <v>515</v>
      </c>
      <c r="G195" s="71">
        <v>31</v>
      </c>
      <c r="H195" s="71">
        <v>5</v>
      </c>
      <c r="I195" s="71">
        <v>155</v>
      </c>
      <c r="J195" s="71">
        <v>31</v>
      </c>
      <c r="K195" s="71">
        <v>3</v>
      </c>
      <c r="L195" s="71">
        <v>93</v>
      </c>
      <c r="M195" s="35" t="s">
        <v>2596</v>
      </c>
      <c r="N195" s="36">
        <f t="shared" si="4"/>
        <v>0</v>
      </c>
    </row>
    <row r="196" spans="1:14">
      <c r="A196" s="71" t="s">
        <v>165</v>
      </c>
      <c r="B196" s="71">
        <v>136</v>
      </c>
      <c r="C196" s="71" t="s">
        <v>1105</v>
      </c>
      <c r="D196" s="71" t="s">
        <v>2636</v>
      </c>
      <c r="E196" s="71" t="s">
        <v>2505</v>
      </c>
      <c r="F196" s="71" t="s">
        <v>615</v>
      </c>
      <c r="G196" s="71">
        <v>22</v>
      </c>
      <c r="H196" s="71">
        <v>4</v>
      </c>
      <c r="I196" s="71">
        <v>88</v>
      </c>
      <c r="J196" s="71">
        <v>22</v>
      </c>
      <c r="K196" s="71">
        <v>4</v>
      </c>
      <c r="L196" s="71">
        <v>88</v>
      </c>
      <c r="M196" s="35"/>
      <c r="N196" s="36">
        <f t="shared" si="4"/>
        <v>0</v>
      </c>
    </row>
    <row r="197" spans="1:14">
      <c r="A197" s="71" t="s">
        <v>165</v>
      </c>
      <c r="B197" s="71">
        <v>137</v>
      </c>
      <c r="C197" s="71" t="s">
        <v>160</v>
      </c>
      <c r="D197" s="71" t="s">
        <v>2637</v>
      </c>
      <c r="E197" s="71" t="s">
        <v>2328</v>
      </c>
      <c r="F197" s="71" t="s">
        <v>629</v>
      </c>
      <c r="G197" s="71">
        <v>25</v>
      </c>
      <c r="H197" s="71">
        <v>5</v>
      </c>
      <c r="I197" s="71">
        <v>125</v>
      </c>
      <c r="J197" s="71">
        <v>25</v>
      </c>
      <c r="K197" s="71">
        <v>5</v>
      </c>
      <c r="L197" s="71">
        <v>125</v>
      </c>
      <c r="M197" s="35"/>
      <c r="N197" s="36">
        <f t="shared" si="4"/>
        <v>0</v>
      </c>
    </row>
    <row r="198" hidden="true" spans="1:14">
      <c r="A198" s="71" t="s">
        <v>165</v>
      </c>
      <c r="B198" s="71">
        <v>138</v>
      </c>
      <c r="C198" s="71" t="s">
        <v>160</v>
      </c>
      <c r="D198" s="71" t="s">
        <v>2638</v>
      </c>
      <c r="E198" s="71" t="s">
        <v>2540</v>
      </c>
      <c r="F198" s="71" t="s">
        <v>1837</v>
      </c>
      <c r="G198" s="71">
        <v>15</v>
      </c>
      <c r="H198" s="71">
        <v>4</v>
      </c>
      <c r="I198" s="71">
        <v>60</v>
      </c>
      <c r="J198" s="71">
        <v>15</v>
      </c>
      <c r="K198" s="71">
        <v>2</v>
      </c>
      <c r="L198" s="71">
        <v>30</v>
      </c>
      <c r="M198" s="35" t="s">
        <v>2639</v>
      </c>
      <c r="N198" s="36">
        <f t="shared" si="4"/>
        <v>0</v>
      </c>
    </row>
    <row r="199" spans="1:14">
      <c r="A199" s="71" t="s">
        <v>165</v>
      </c>
      <c r="B199" s="71">
        <v>139</v>
      </c>
      <c r="C199" s="71" t="s">
        <v>160</v>
      </c>
      <c r="D199" s="71" t="s">
        <v>2640</v>
      </c>
      <c r="E199" s="71" t="s">
        <v>162</v>
      </c>
      <c r="F199" s="71" t="s">
        <v>1837</v>
      </c>
      <c r="G199" s="71">
        <v>19</v>
      </c>
      <c r="H199" s="71">
        <v>4</v>
      </c>
      <c r="I199" s="71">
        <v>76</v>
      </c>
      <c r="J199" s="71">
        <v>19</v>
      </c>
      <c r="K199" s="71">
        <v>4</v>
      </c>
      <c r="L199" s="71">
        <v>76</v>
      </c>
      <c r="M199" s="35"/>
      <c r="N199" s="36">
        <f t="shared" si="4"/>
        <v>0</v>
      </c>
    </row>
    <row r="200" hidden="true" spans="1:14">
      <c r="A200" s="71" t="s">
        <v>165</v>
      </c>
      <c r="B200" s="71">
        <v>140</v>
      </c>
      <c r="C200" s="71" t="s">
        <v>160</v>
      </c>
      <c r="D200" s="71" t="s">
        <v>2641</v>
      </c>
      <c r="E200" s="71" t="s">
        <v>162</v>
      </c>
      <c r="F200" s="71" t="s">
        <v>1837</v>
      </c>
      <c r="G200" s="71">
        <v>36</v>
      </c>
      <c r="H200" s="71">
        <v>4</v>
      </c>
      <c r="I200" s="71">
        <v>144</v>
      </c>
      <c r="J200" s="71">
        <v>36</v>
      </c>
      <c r="K200" s="71">
        <v>2</v>
      </c>
      <c r="L200" s="71">
        <v>72</v>
      </c>
      <c r="M200" s="35" t="s">
        <v>2642</v>
      </c>
      <c r="N200" s="36">
        <f t="shared" si="4"/>
        <v>0</v>
      </c>
    </row>
    <row r="201" spans="1:14">
      <c r="A201" s="71" t="s">
        <v>165</v>
      </c>
      <c r="B201" s="71">
        <v>141</v>
      </c>
      <c r="C201" s="71" t="s">
        <v>160</v>
      </c>
      <c r="D201" s="71" t="s">
        <v>2643</v>
      </c>
      <c r="E201" s="71" t="s">
        <v>162</v>
      </c>
      <c r="F201" s="71" t="s">
        <v>2606</v>
      </c>
      <c r="G201" s="71">
        <v>22</v>
      </c>
      <c r="H201" s="71">
        <v>4</v>
      </c>
      <c r="I201" s="71">
        <v>88</v>
      </c>
      <c r="J201" s="71">
        <v>22</v>
      </c>
      <c r="K201" s="71">
        <v>4</v>
      </c>
      <c r="L201" s="71">
        <v>88</v>
      </c>
      <c r="M201" s="35"/>
      <c r="N201" s="36">
        <f t="shared" si="4"/>
        <v>0</v>
      </c>
    </row>
    <row r="202" spans="1:14">
      <c r="A202" s="71" t="s">
        <v>165</v>
      </c>
      <c r="B202" s="71">
        <v>142</v>
      </c>
      <c r="C202" s="71" t="s">
        <v>160</v>
      </c>
      <c r="D202" s="71" t="s">
        <v>2644</v>
      </c>
      <c r="E202" s="71" t="s">
        <v>2540</v>
      </c>
      <c r="F202" s="71" t="s">
        <v>2645</v>
      </c>
      <c r="G202" s="71">
        <v>26</v>
      </c>
      <c r="H202" s="71">
        <v>4</v>
      </c>
      <c r="I202" s="71">
        <v>104</v>
      </c>
      <c r="J202" s="71">
        <v>26</v>
      </c>
      <c r="K202" s="71">
        <v>4</v>
      </c>
      <c r="L202" s="71">
        <v>104</v>
      </c>
      <c r="M202" s="35"/>
      <c r="N202" s="36">
        <f t="shared" si="4"/>
        <v>0</v>
      </c>
    </row>
    <row r="203" hidden="true" spans="1:14">
      <c r="A203" s="71" t="s">
        <v>165</v>
      </c>
      <c r="B203" s="71">
        <v>143</v>
      </c>
      <c r="C203" s="71" t="s">
        <v>160</v>
      </c>
      <c r="D203" s="71" t="s">
        <v>2646</v>
      </c>
      <c r="E203" s="71" t="s">
        <v>162</v>
      </c>
      <c r="F203" s="71" t="s">
        <v>2647</v>
      </c>
      <c r="G203" s="71">
        <v>35</v>
      </c>
      <c r="H203" s="71">
        <v>4</v>
      </c>
      <c r="I203" s="71">
        <v>140</v>
      </c>
      <c r="J203" s="71">
        <v>35</v>
      </c>
      <c r="K203" s="71">
        <v>2</v>
      </c>
      <c r="L203" s="71">
        <v>70</v>
      </c>
      <c r="M203" s="35" t="s">
        <v>2648</v>
      </c>
      <c r="N203" s="36">
        <f t="shared" si="4"/>
        <v>0</v>
      </c>
    </row>
    <row r="204" spans="1:14">
      <c r="A204" s="71" t="s">
        <v>165</v>
      </c>
      <c r="B204" s="71">
        <v>144</v>
      </c>
      <c r="C204" s="71" t="s">
        <v>160</v>
      </c>
      <c r="D204" s="71" t="s">
        <v>2649</v>
      </c>
      <c r="E204" s="71" t="s">
        <v>2540</v>
      </c>
      <c r="F204" s="71" t="s">
        <v>531</v>
      </c>
      <c r="G204" s="71">
        <v>16</v>
      </c>
      <c r="H204" s="71">
        <v>7</v>
      </c>
      <c r="I204" s="71">
        <v>112</v>
      </c>
      <c r="J204" s="71">
        <v>16</v>
      </c>
      <c r="K204" s="71">
        <v>6</v>
      </c>
      <c r="L204" s="71">
        <v>96</v>
      </c>
      <c r="M204" s="35" t="s">
        <v>2412</v>
      </c>
      <c r="N204" s="36">
        <f t="shared" si="4"/>
        <v>0</v>
      </c>
    </row>
    <row r="205" hidden="true" spans="1:14">
      <c r="A205" s="71" t="s">
        <v>165</v>
      </c>
      <c r="B205" s="71">
        <v>145</v>
      </c>
      <c r="C205" s="71" t="s">
        <v>160</v>
      </c>
      <c r="D205" s="71" t="s">
        <v>2650</v>
      </c>
      <c r="E205" s="71" t="s">
        <v>2540</v>
      </c>
      <c r="F205" s="71" t="s">
        <v>2651</v>
      </c>
      <c r="G205" s="71">
        <v>23</v>
      </c>
      <c r="H205" s="71">
        <v>4</v>
      </c>
      <c r="I205" s="71">
        <v>92</v>
      </c>
      <c r="J205" s="71">
        <v>23</v>
      </c>
      <c r="K205" s="71">
        <v>3</v>
      </c>
      <c r="L205" s="71">
        <v>69</v>
      </c>
      <c r="M205" s="35" t="s">
        <v>2652</v>
      </c>
      <c r="N205" s="36">
        <f t="shared" si="4"/>
        <v>0</v>
      </c>
    </row>
    <row r="206" hidden="true" spans="1:14">
      <c r="A206" s="71" t="s">
        <v>165</v>
      </c>
      <c r="B206" s="71">
        <v>146</v>
      </c>
      <c r="C206" s="71" t="s">
        <v>160</v>
      </c>
      <c r="D206" s="71" t="s">
        <v>2653</v>
      </c>
      <c r="E206" s="71" t="s">
        <v>162</v>
      </c>
      <c r="F206" s="71" t="s">
        <v>2654</v>
      </c>
      <c r="G206" s="71">
        <v>24</v>
      </c>
      <c r="H206" s="71">
        <v>4</v>
      </c>
      <c r="I206" s="71">
        <v>96</v>
      </c>
      <c r="J206" s="71">
        <v>24</v>
      </c>
      <c r="K206" s="71">
        <v>2</v>
      </c>
      <c r="L206" s="71">
        <v>48</v>
      </c>
      <c r="M206" s="35" t="s">
        <v>2655</v>
      </c>
      <c r="N206" s="36">
        <f t="shared" si="4"/>
        <v>0</v>
      </c>
    </row>
    <row r="207" spans="1:14">
      <c r="A207" s="71" t="s">
        <v>165</v>
      </c>
      <c r="B207" s="71">
        <v>147</v>
      </c>
      <c r="C207" s="71" t="s">
        <v>160</v>
      </c>
      <c r="D207" s="71" t="s">
        <v>2656</v>
      </c>
      <c r="E207" s="71" t="s">
        <v>2657</v>
      </c>
      <c r="F207" s="71" t="s">
        <v>606</v>
      </c>
      <c r="G207" s="71">
        <v>19</v>
      </c>
      <c r="H207" s="71">
        <v>6</v>
      </c>
      <c r="I207" s="71">
        <v>114</v>
      </c>
      <c r="J207" s="71">
        <v>19</v>
      </c>
      <c r="K207" s="71">
        <v>5</v>
      </c>
      <c r="L207" s="71">
        <v>95</v>
      </c>
      <c r="M207" s="35" t="s">
        <v>2658</v>
      </c>
      <c r="N207" s="36">
        <f t="shared" si="4"/>
        <v>0</v>
      </c>
    </row>
    <row r="208" spans="1:14">
      <c r="A208" s="71" t="s">
        <v>165</v>
      </c>
      <c r="B208" s="71">
        <v>148</v>
      </c>
      <c r="C208" s="71" t="s">
        <v>160</v>
      </c>
      <c r="D208" s="71" t="s">
        <v>2659</v>
      </c>
      <c r="E208" s="71" t="s">
        <v>162</v>
      </c>
      <c r="F208" s="71" t="s">
        <v>2660</v>
      </c>
      <c r="G208" s="71">
        <v>32</v>
      </c>
      <c r="H208" s="71">
        <v>4</v>
      </c>
      <c r="I208" s="71">
        <v>128</v>
      </c>
      <c r="J208" s="71">
        <v>32</v>
      </c>
      <c r="K208" s="71">
        <v>4</v>
      </c>
      <c r="L208" s="71">
        <v>128</v>
      </c>
      <c r="M208" s="35"/>
      <c r="N208" s="36">
        <f t="shared" si="4"/>
        <v>0</v>
      </c>
    </row>
    <row r="209" hidden="true" spans="1:14">
      <c r="A209" s="71" t="s">
        <v>165</v>
      </c>
      <c r="B209" s="71">
        <v>149</v>
      </c>
      <c r="C209" s="71" t="s">
        <v>160</v>
      </c>
      <c r="D209" s="71" t="s">
        <v>2661</v>
      </c>
      <c r="E209" s="71" t="s">
        <v>162</v>
      </c>
      <c r="F209" s="71" t="s">
        <v>2662</v>
      </c>
      <c r="G209" s="71">
        <v>17</v>
      </c>
      <c r="H209" s="71">
        <v>4</v>
      </c>
      <c r="I209" s="71">
        <v>68</v>
      </c>
      <c r="J209" s="71">
        <v>17</v>
      </c>
      <c r="K209" s="71">
        <v>2</v>
      </c>
      <c r="L209" s="71">
        <v>34</v>
      </c>
      <c r="M209" s="35" t="s">
        <v>2663</v>
      </c>
      <c r="N209" s="36">
        <f t="shared" si="4"/>
        <v>0</v>
      </c>
    </row>
    <row r="210" hidden="true" spans="1:14">
      <c r="A210" s="71" t="s">
        <v>165</v>
      </c>
      <c r="B210" s="71">
        <v>150</v>
      </c>
      <c r="C210" s="71" t="s">
        <v>160</v>
      </c>
      <c r="D210" s="71" t="s">
        <v>2664</v>
      </c>
      <c r="E210" s="71" t="s">
        <v>162</v>
      </c>
      <c r="F210" s="71" t="s">
        <v>2665</v>
      </c>
      <c r="G210" s="71">
        <v>18</v>
      </c>
      <c r="H210" s="71">
        <v>4</v>
      </c>
      <c r="I210" s="71">
        <v>72</v>
      </c>
      <c r="J210" s="71">
        <v>18</v>
      </c>
      <c r="K210" s="71">
        <v>3</v>
      </c>
      <c r="L210" s="71">
        <v>54</v>
      </c>
      <c r="M210" s="35" t="s">
        <v>2474</v>
      </c>
      <c r="N210" s="36">
        <f t="shared" si="4"/>
        <v>0</v>
      </c>
    </row>
    <row r="211" spans="1:14">
      <c r="A211" s="71" t="s">
        <v>165</v>
      </c>
      <c r="B211" s="71">
        <v>151</v>
      </c>
      <c r="C211" s="71" t="s">
        <v>160</v>
      </c>
      <c r="D211" s="71" t="s">
        <v>2666</v>
      </c>
      <c r="E211" s="71" t="s">
        <v>2540</v>
      </c>
      <c r="F211" s="71" t="s">
        <v>2667</v>
      </c>
      <c r="G211" s="71">
        <v>16</v>
      </c>
      <c r="H211" s="71">
        <v>4</v>
      </c>
      <c r="I211" s="71">
        <v>64</v>
      </c>
      <c r="J211" s="71">
        <v>16</v>
      </c>
      <c r="K211" s="71">
        <v>4</v>
      </c>
      <c r="L211" s="71">
        <v>64</v>
      </c>
      <c r="M211" s="35"/>
      <c r="N211" s="36">
        <f t="shared" si="4"/>
        <v>0</v>
      </c>
    </row>
    <row r="212" spans="1:14">
      <c r="A212" s="71" t="s">
        <v>165</v>
      </c>
      <c r="B212" s="71">
        <v>152</v>
      </c>
      <c r="C212" s="71" t="s">
        <v>160</v>
      </c>
      <c r="D212" s="71" t="s">
        <v>2668</v>
      </c>
      <c r="E212" s="71" t="s">
        <v>2602</v>
      </c>
      <c r="F212" s="71" t="s">
        <v>2669</v>
      </c>
      <c r="G212" s="71">
        <v>15</v>
      </c>
      <c r="H212" s="71">
        <v>8</v>
      </c>
      <c r="I212" s="71">
        <v>120</v>
      </c>
      <c r="J212" s="71">
        <v>15</v>
      </c>
      <c r="K212" s="71">
        <v>8</v>
      </c>
      <c r="L212" s="71">
        <v>120</v>
      </c>
      <c r="M212" s="35"/>
      <c r="N212" s="36">
        <f t="shared" si="4"/>
        <v>0</v>
      </c>
    </row>
    <row r="213" spans="1:14">
      <c r="A213" s="71" t="s">
        <v>165</v>
      </c>
      <c r="B213" s="71">
        <v>153</v>
      </c>
      <c r="C213" s="71" t="s">
        <v>160</v>
      </c>
      <c r="D213" s="71" t="s">
        <v>2670</v>
      </c>
      <c r="E213" s="71" t="s">
        <v>2328</v>
      </c>
      <c r="F213" s="71" t="s">
        <v>450</v>
      </c>
      <c r="G213" s="71">
        <v>26</v>
      </c>
      <c r="H213" s="71">
        <v>5</v>
      </c>
      <c r="I213" s="71">
        <v>130</v>
      </c>
      <c r="J213" s="71">
        <v>26</v>
      </c>
      <c r="K213" s="71">
        <v>4</v>
      </c>
      <c r="L213" s="71">
        <v>104</v>
      </c>
      <c r="M213" s="35" t="s">
        <v>2412</v>
      </c>
      <c r="N213" s="36">
        <f t="shared" si="4"/>
        <v>0</v>
      </c>
    </row>
    <row r="214" spans="1:14">
      <c r="A214" s="71" t="s">
        <v>165</v>
      </c>
      <c r="B214" s="71">
        <v>154</v>
      </c>
      <c r="C214" s="71" t="s">
        <v>160</v>
      </c>
      <c r="D214" s="71" t="s">
        <v>2671</v>
      </c>
      <c r="E214" s="71" t="s">
        <v>162</v>
      </c>
      <c r="F214" s="71" t="s">
        <v>1094</v>
      </c>
      <c r="G214" s="71">
        <v>16</v>
      </c>
      <c r="H214" s="71">
        <v>4</v>
      </c>
      <c r="I214" s="71">
        <v>64</v>
      </c>
      <c r="J214" s="71">
        <v>16</v>
      </c>
      <c r="K214" s="71">
        <v>4</v>
      </c>
      <c r="L214" s="71">
        <v>64</v>
      </c>
      <c r="M214" s="35"/>
      <c r="N214" s="36">
        <f t="shared" si="4"/>
        <v>0</v>
      </c>
    </row>
    <row r="215" spans="1:14">
      <c r="A215" s="71" t="s">
        <v>165</v>
      </c>
      <c r="B215" s="71">
        <v>155</v>
      </c>
      <c r="C215" s="71" t="s">
        <v>160</v>
      </c>
      <c r="D215" s="71" t="s">
        <v>2672</v>
      </c>
      <c r="E215" s="71" t="s">
        <v>2328</v>
      </c>
      <c r="F215" s="71" t="s">
        <v>640</v>
      </c>
      <c r="G215" s="71">
        <v>12</v>
      </c>
      <c r="H215" s="71">
        <v>5</v>
      </c>
      <c r="I215" s="71">
        <v>60</v>
      </c>
      <c r="J215" s="71">
        <v>12</v>
      </c>
      <c r="K215" s="71">
        <v>5</v>
      </c>
      <c r="L215" s="71">
        <v>60</v>
      </c>
      <c r="M215" s="35"/>
      <c r="N215" s="36">
        <f t="shared" si="4"/>
        <v>0</v>
      </c>
    </row>
    <row r="216" spans="1:14">
      <c r="A216" s="71" t="s">
        <v>165</v>
      </c>
      <c r="B216" s="71">
        <v>156</v>
      </c>
      <c r="C216" s="71" t="s">
        <v>160</v>
      </c>
      <c r="D216" s="71" t="s">
        <v>2673</v>
      </c>
      <c r="E216" s="71" t="s">
        <v>2328</v>
      </c>
      <c r="F216" s="71" t="s">
        <v>2674</v>
      </c>
      <c r="G216" s="71">
        <v>33</v>
      </c>
      <c r="H216" s="71">
        <v>4</v>
      </c>
      <c r="I216" s="71">
        <v>132</v>
      </c>
      <c r="J216" s="71">
        <v>33</v>
      </c>
      <c r="K216" s="71">
        <v>4</v>
      </c>
      <c r="L216" s="71">
        <v>132</v>
      </c>
      <c r="M216" s="35"/>
      <c r="N216" s="36">
        <f t="shared" si="4"/>
        <v>0</v>
      </c>
    </row>
    <row r="217" spans="1:14">
      <c r="A217" s="71" t="s">
        <v>165</v>
      </c>
      <c r="B217" s="71">
        <v>157</v>
      </c>
      <c r="C217" s="71" t="s">
        <v>233</v>
      </c>
      <c r="D217" s="71" t="s">
        <v>2675</v>
      </c>
      <c r="E217" s="71" t="s">
        <v>2602</v>
      </c>
      <c r="F217" s="71" t="s">
        <v>533</v>
      </c>
      <c r="G217" s="71">
        <v>25</v>
      </c>
      <c r="H217" s="71">
        <v>7</v>
      </c>
      <c r="I217" s="71">
        <v>175</v>
      </c>
      <c r="J217" s="71">
        <v>25</v>
      </c>
      <c r="K217" s="71">
        <v>4</v>
      </c>
      <c r="L217" s="71">
        <v>100</v>
      </c>
      <c r="M217" s="35" t="s">
        <v>2676</v>
      </c>
      <c r="N217" s="36">
        <f t="shared" si="4"/>
        <v>0</v>
      </c>
    </row>
    <row r="218" hidden="true" spans="1:14">
      <c r="A218" s="71" t="s">
        <v>165</v>
      </c>
      <c r="B218" s="71">
        <v>158</v>
      </c>
      <c r="C218" s="71" t="s">
        <v>160</v>
      </c>
      <c r="D218" s="71" t="s">
        <v>2677</v>
      </c>
      <c r="E218" s="71" t="s">
        <v>2328</v>
      </c>
      <c r="F218" s="71" t="s">
        <v>2678</v>
      </c>
      <c r="G218" s="71">
        <v>10</v>
      </c>
      <c r="H218" s="71">
        <v>5</v>
      </c>
      <c r="I218" s="71">
        <v>50</v>
      </c>
      <c r="J218" s="71">
        <v>10</v>
      </c>
      <c r="K218" s="71">
        <v>3</v>
      </c>
      <c r="L218" s="71">
        <v>30</v>
      </c>
      <c r="M218" s="35" t="s">
        <v>2679</v>
      </c>
      <c r="N218" s="36">
        <f t="shared" si="4"/>
        <v>0</v>
      </c>
    </row>
    <row r="219" hidden="true" spans="1:14">
      <c r="A219" s="71" t="s">
        <v>165</v>
      </c>
      <c r="B219" s="71">
        <v>159</v>
      </c>
      <c r="C219" s="71" t="s">
        <v>160</v>
      </c>
      <c r="D219" s="71" t="s">
        <v>2680</v>
      </c>
      <c r="E219" s="71" t="s">
        <v>162</v>
      </c>
      <c r="F219" s="71" t="s">
        <v>2681</v>
      </c>
      <c r="G219" s="71">
        <v>33</v>
      </c>
      <c r="H219" s="71">
        <v>4</v>
      </c>
      <c r="I219" s="71">
        <v>132</v>
      </c>
      <c r="J219" s="71">
        <v>33</v>
      </c>
      <c r="K219" s="71">
        <v>3</v>
      </c>
      <c r="L219" s="71">
        <f>J219*K219</f>
        <v>99</v>
      </c>
      <c r="M219" s="152" t="s">
        <v>2682</v>
      </c>
      <c r="N219" s="36">
        <f t="shared" si="4"/>
        <v>0</v>
      </c>
    </row>
    <row r="220" spans="1:14">
      <c r="A220" s="71" t="s">
        <v>165</v>
      </c>
      <c r="B220" s="71">
        <v>160</v>
      </c>
      <c r="C220" s="71" t="s">
        <v>160</v>
      </c>
      <c r="D220" s="71" t="s">
        <v>2683</v>
      </c>
      <c r="E220" s="71" t="s">
        <v>2540</v>
      </c>
      <c r="F220" s="71" t="s">
        <v>2684</v>
      </c>
      <c r="G220" s="71">
        <v>23</v>
      </c>
      <c r="H220" s="71">
        <v>4</v>
      </c>
      <c r="I220" s="71">
        <v>92</v>
      </c>
      <c r="J220" s="71">
        <v>23</v>
      </c>
      <c r="K220" s="71">
        <v>4</v>
      </c>
      <c r="L220" s="71">
        <v>92</v>
      </c>
      <c r="M220" s="35"/>
      <c r="N220" s="36">
        <f t="shared" si="4"/>
        <v>0</v>
      </c>
    </row>
    <row r="221" hidden="true" spans="1:14">
      <c r="A221" s="71" t="s">
        <v>165</v>
      </c>
      <c r="B221" s="71">
        <v>161</v>
      </c>
      <c r="C221" s="71" t="s">
        <v>160</v>
      </c>
      <c r="D221" s="71" t="s">
        <v>2685</v>
      </c>
      <c r="E221" s="71" t="s">
        <v>162</v>
      </c>
      <c r="F221" s="71" t="s">
        <v>2411</v>
      </c>
      <c r="G221" s="71">
        <v>30</v>
      </c>
      <c r="H221" s="71">
        <v>4</v>
      </c>
      <c r="I221" s="71">
        <v>120</v>
      </c>
      <c r="J221" s="71">
        <v>30</v>
      </c>
      <c r="K221" s="71">
        <v>2</v>
      </c>
      <c r="L221" s="71">
        <v>60</v>
      </c>
      <c r="M221" s="35" t="s">
        <v>2686</v>
      </c>
      <c r="N221" s="36">
        <f t="shared" si="4"/>
        <v>0</v>
      </c>
    </row>
    <row r="222" spans="1:14">
      <c r="A222" s="71" t="s">
        <v>165</v>
      </c>
      <c r="B222" s="71">
        <v>162</v>
      </c>
      <c r="C222" s="71" t="s">
        <v>160</v>
      </c>
      <c r="D222" s="71" t="s">
        <v>2687</v>
      </c>
      <c r="E222" s="71" t="s">
        <v>2540</v>
      </c>
      <c r="F222" s="71" t="s">
        <v>2411</v>
      </c>
      <c r="G222" s="71">
        <v>23</v>
      </c>
      <c r="H222" s="71">
        <v>4</v>
      </c>
      <c r="I222" s="71">
        <v>92</v>
      </c>
      <c r="J222" s="71">
        <v>23</v>
      </c>
      <c r="K222" s="71">
        <v>4</v>
      </c>
      <c r="L222" s="71">
        <v>92</v>
      </c>
      <c r="M222" s="35"/>
      <c r="N222" s="36">
        <f t="shared" si="4"/>
        <v>0</v>
      </c>
    </row>
    <row r="223" spans="1:14">
      <c r="A223" s="71" t="s">
        <v>165</v>
      </c>
      <c r="B223" s="71">
        <v>163</v>
      </c>
      <c r="C223" s="71" t="s">
        <v>160</v>
      </c>
      <c r="D223" s="71" t="s">
        <v>2688</v>
      </c>
      <c r="E223" s="71" t="s">
        <v>2328</v>
      </c>
      <c r="F223" s="71" t="s">
        <v>611</v>
      </c>
      <c r="G223" s="71">
        <v>25</v>
      </c>
      <c r="H223" s="71">
        <v>5</v>
      </c>
      <c r="I223" s="71">
        <v>125</v>
      </c>
      <c r="J223" s="71">
        <v>25</v>
      </c>
      <c r="K223" s="71">
        <v>5</v>
      </c>
      <c r="L223" s="71">
        <v>125</v>
      </c>
      <c r="M223" s="35"/>
      <c r="N223" s="36">
        <f t="shared" si="4"/>
        <v>0</v>
      </c>
    </row>
    <row r="224" hidden="true" spans="1:14">
      <c r="A224" s="71" t="s">
        <v>165</v>
      </c>
      <c r="B224" s="71">
        <v>164</v>
      </c>
      <c r="C224" s="71" t="s">
        <v>160</v>
      </c>
      <c r="D224" s="71" t="s">
        <v>2689</v>
      </c>
      <c r="E224" s="71" t="s">
        <v>2328</v>
      </c>
      <c r="F224" s="71" t="s">
        <v>611</v>
      </c>
      <c r="G224" s="71">
        <v>18</v>
      </c>
      <c r="H224" s="71">
        <v>5</v>
      </c>
      <c r="I224" s="71">
        <v>90</v>
      </c>
      <c r="J224" s="71">
        <v>18</v>
      </c>
      <c r="K224" s="71">
        <v>3</v>
      </c>
      <c r="L224" s="71">
        <v>54</v>
      </c>
      <c r="M224" s="35" t="s">
        <v>2686</v>
      </c>
      <c r="N224" s="36">
        <f t="shared" si="4"/>
        <v>0</v>
      </c>
    </row>
    <row r="225" spans="1:14">
      <c r="A225" s="71" t="s">
        <v>165</v>
      </c>
      <c r="B225" s="71">
        <v>165</v>
      </c>
      <c r="C225" s="71" t="s">
        <v>160</v>
      </c>
      <c r="D225" s="71" t="s">
        <v>2690</v>
      </c>
      <c r="E225" s="71" t="s">
        <v>2328</v>
      </c>
      <c r="F225" s="71" t="s">
        <v>2691</v>
      </c>
      <c r="G225" s="71">
        <v>22</v>
      </c>
      <c r="H225" s="71">
        <v>4</v>
      </c>
      <c r="I225" s="71">
        <v>88</v>
      </c>
      <c r="J225" s="71">
        <v>22</v>
      </c>
      <c r="K225" s="71">
        <v>4</v>
      </c>
      <c r="L225" s="71">
        <v>88</v>
      </c>
      <c r="M225" s="35"/>
      <c r="N225" s="36">
        <f t="shared" si="4"/>
        <v>0</v>
      </c>
    </row>
    <row r="226" spans="1:14">
      <c r="A226" s="71" t="s">
        <v>165</v>
      </c>
      <c r="B226" s="71">
        <v>166</v>
      </c>
      <c r="C226" s="71" t="s">
        <v>160</v>
      </c>
      <c r="D226" s="71" t="s">
        <v>2692</v>
      </c>
      <c r="E226" s="71" t="s">
        <v>2540</v>
      </c>
      <c r="F226" s="71" t="s">
        <v>2693</v>
      </c>
      <c r="G226" s="71">
        <v>20</v>
      </c>
      <c r="H226" s="71">
        <v>4</v>
      </c>
      <c r="I226" s="71">
        <v>80</v>
      </c>
      <c r="J226" s="71">
        <v>20</v>
      </c>
      <c r="K226" s="71">
        <v>4</v>
      </c>
      <c r="L226" s="71">
        <v>80</v>
      </c>
      <c r="M226" s="35"/>
      <c r="N226" s="36">
        <f t="shared" si="4"/>
        <v>0</v>
      </c>
    </row>
    <row r="227" hidden="true" spans="1:14">
      <c r="A227" s="71" t="s">
        <v>165</v>
      </c>
      <c r="B227" s="71">
        <v>167</v>
      </c>
      <c r="C227" s="71" t="s">
        <v>160</v>
      </c>
      <c r="D227" s="71" t="s">
        <v>2694</v>
      </c>
      <c r="E227" s="71" t="s">
        <v>162</v>
      </c>
      <c r="F227" s="71" t="s">
        <v>2691</v>
      </c>
      <c r="G227" s="71">
        <v>28</v>
      </c>
      <c r="H227" s="71">
        <v>4</v>
      </c>
      <c r="I227" s="71">
        <v>112</v>
      </c>
      <c r="J227" s="71">
        <v>28</v>
      </c>
      <c r="K227" s="71">
        <v>2</v>
      </c>
      <c r="L227" s="71">
        <v>56</v>
      </c>
      <c r="M227" s="35" t="s">
        <v>2686</v>
      </c>
      <c r="N227" s="36">
        <f t="shared" si="4"/>
        <v>0</v>
      </c>
    </row>
    <row r="228" spans="1:14">
      <c r="A228" s="71" t="s">
        <v>165</v>
      </c>
      <c r="B228" s="71">
        <v>168</v>
      </c>
      <c r="C228" s="71" t="s">
        <v>1105</v>
      </c>
      <c r="D228" s="71" t="s">
        <v>2695</v>
      </c>
      <c r="E228" s="71" t="s">
        <v>2328</v>
      </c>
      <c r="F228" s="71" t="s">
        <v>835</v>
      </c>
      <c r="G228" s="71">
        <v>17</v>
      </c>
      <c r="H228" s="71">
        <v>5</v>
      </c>
      <c r="I228" s="71">
        <v>85</v>
      </c>
      <c r="J228" s="71">
        <v>17</v>
      </c>
      <c r="K228" s="71">
        <v>5</v>
      </c>
      <c r="L228" s="71">
        <v>85</v>
      </c>
      <c r="M228" s="35"/>
      <c r="N228" s="36">
        <f t="shared" si="4"/>
        <v>0</v>
      </c>
    </row>
    <row r="229" spans="1:14">
      <c r="A229" s="71" t="s">
        <v>165</v>
      </c>
      <c r="B229" s="71">
        <v>169</v>
      </c>
      <c r="C229" s="71" t="s">
        <v>1105</v>
      </c>
      <c r="D229" s="71" t="s">
        <v>2696</v>
      </c>
      <c r="E229" s="71" t="s">
        <v>2328</v>
      </c>
      <c r="F229" s="71" t="s">
        <v>2697</v>
      </c>
      <c r="G229" s="71">
        <v>12</v>
      </c>
      <c r="H229" s="71">
        <v>4</v>
      </c>
      <c r="I229" s="71">
        <v>48</v>
      </c>
      <c r="J229" s="71">
        <v>12</v>
      </c>
      <c r="K229" s="71">
        <v>4</v>
      </c>
      <c r="L229" s="71">
        <v>48</v>
      </c>
      <c r="M229" s="35"/>
      <c r="N229" s="36">
        <f t="shared" si="4"/>
        <v>0</v>
      </c>
    </row>
    <row r="230" hidden="true" spans="1:14">
      <c r="A230" s="71" t="s">
        <v>165</v>
      </c>
      <c r="B230" s="71">
        <v>170</v>
      </c>
      <c r="C230" s="71" t="s">
        <v>1105</v>
      </c>
      <c r="D230" s="71" t="s">
        <v>2698</v>
      </c>
      <c r="E230" s="71" t="s">
        <v>1107</v>
      </c>
      <c r="F230" s="71" t="s">
        <v>2699</v>
      </c>
      <c r="G230" s="71">
        <v>10</v>
      </c>
      <c r="H230" s="71">
        <v>5</v>
      </c>
      <c r="I230" s="71">
        <v>50</v>
      </c>
      <c r="J230" s="71">
        <v>10</v>
      </c>
      <c r="K230" s="71">
        <v>3</v>
      </c>
      <c r="L230" s="71">
        <v>30</v>
      </c>
      <c r="M230" s="35"/>
      <c r="N230" s="36">
        <f t="shared" si="4"/>
        <v>0</v>
      </c>
    </row>
    <row r="231" spans="1:14">
      <c r="A231" s="71" t="s">
        <v>165</v>
      </c>
      <c r="B231" s="71">
        <v>171</v>
      </c>
      <c r="C231" s="71" t="s">
        <v>1105</v>
      </c>
      <c r="D231" s="71" t="s">
        <v>2700</v>
      </c>
      <c r="E231" s="71" t="s">
        <v>162</v>
      </c>
      <c r="F231" s="71" t="s">
        <v>2701</v>
      </c>
      <c r="G231" s="71">
        <v>13</v>
      </c>
      <c r="H231" s="71">
        <v>4</v>
      </c>
      <c r="I231" s="71">
        <v>52</v>
      </c>
      <c r="J231" s="71">
        <v>13</v>
      </c>
      <c r="K231" s="71">
        <v>4</v>
      </c>
      <c r="L231" s="71">
        <v>52</v>
      </c>
      <c r="M231" s="35"/>
      <c r="N231" s="36">
        <f t="shared" si="4"/>
        <v>0</v>
      </c>
    </row>
    <row r="232" spans="1:14">
      <c r="A232" s="71" t="s">
        <v>165</v>
      </c>
      <c r="B232" s="71">
        <v>172</v>
      </c>
      <c r="C232" s="71" t="s">
        <v>1105</v>
      </c>
      <c r="D232" s="71" t="s">
        <v>2702</v>
      </c>
      <c r="E232" s="71" t="s">
        <v>2536</v>
      </c>
      <c r="F232" s="71" t="s">
        <v>2703</v>
      </c>
      <c r="G232" s="71">
        <v>20</v>
      </c>
      <c r="H232" s="71">
        <v>7</v>
      </c>
      <c r="I232" s="71">
        <v>140</v>
      </c>
      <c r="J232" s="71">
        <v>20</v>
      </c>
      <c r="K232" s="71">
        <v>5</v>
      </c>
      <c r="L232" s="71">
        <v>100</v>
      </c>
      <c r="M232" s="35" t="s">
        <v>2704</v>
      </c>
      <c r="N232" s="36">
        <f t="shared" si="4"/>
        <v>0</v>
      </c>
    </row>
    <row r="233" hidden="true" spans="1:14">
      <c r="A233" s="182" t="s">
        <v>165</v>
      </c>
      <c r="B233" s="182">
        <v>173</v>
      </c>
      <c r="C233" s="182" t="s">
        <v>160</v>
      </c>
      <c r="D233" s="182" t="s">
        <v>2705</v>
      </c>
      <c r="E233" s="182" t="s">
        <v>2540</v>
      </c>
      <c r="F233" s="182" t="s">
        <v>1866</v>
      </c>
      <c r="G233" s="182">
        <v>19</v>
      </c>
      <c r="H233" s="182">
        <v>4</v>
      </c>
      <c r="I233" s="182">
        <v>76</v>
      </c>
      <c r="J233" s="71">
        <v>15</v>
      </c>
      <c r="K233" s="71">
        <v>3</v>
      </c>
      <c r="L233" s="71">
        <v>45</v>
      </c>
      <c r="M233" s="279" t="s">
        <v>2706</v>
      </c>
      <c r="N233" s="36">
        <f t="shared" si="4"/>
        <v>4</v>
      </c>
    </row>
    <row r="234" hidden="true" spans="1:14">
      <c r="A234" s="274"/>
      <c r="B234" s="274"/>
      <c r="C234" s="274"/>
      <c r="D234" s="274"/>
      <c r="E234" s="274"/>
      <c r="F234" s="274"/>
      <c r="G234" s="274"/>
      <c r="H234" s="274"/>
      <c r="I234" s="274"/>
      <c r="J234" s="71">
        <v>4</v>
      </c>
      <c r="K234" s="71">
        <v>2</v>
      </c>
      <c r="L234" s="71">
        <v>8</v>
      </c>
      <c r="M234" s="280"/>
      <c r="N234" s="36">
        <f t="shared" si="4"/>
        <v>-4</v>
      </c>
    </row>
    <row r="235" hidden="true" spans="1:14">
      <c r="A235" s="71" t="s">
        <v>165</v>
      </c>
      <c r="B235" s="71">
        <v>174</v>
      </c>
      <c r="C235" s="71" t="s">
        <v>160</v>
      </c>
      <c r="D235" s="71" t="s">
        <v>2707</v>
      </c>
      <c r="E235" s="71" t="s">
        <v>162</v>
      </c>
      <c r="F235" s="71" t="s">
        <v>2708</v>
      </c>
      <c r="G235" s="71">
        <v>32</v>
      </c>
      <c r="H235" s="71">
        <v>4</v>
      </c>
      <c r="I235" s="71">
        <v>128</v>
      </c>
      <c r="J235" s="71">
        <v>32</v>
      </c>
      <c r="K235" s="71">
        <v>2</v>
      </c>
      <c r="L235" s="71">
        <v>64</v>
      </c>
      <c r="M235" s="35" t="s">
        <v>2709</v>
      </c>
      <c r="N235" s="36">
        <f t="shared" si="4"/>
        <v>0</v>
      </c>
    </row>
    <row r="236" spans="1:14">
      <c r="A236" s="71" t="s">
        <v>165</v>
      </c>
      <c r="B236" s="71">
        <v>175</v>
      </c>
      <c r="C236" s="71" t="s">
        <v>160</v>
      </c>
      <c r="D236" s="71" t="s">
        <v>2710</v>
      </c>
      <c r="E236" s="71" t="s">
        <v>162</v>
      </c>
      <c r="F236" s="71" t="s">
        <v>2711</v>
      </c>
      <c r="G236" s="71">
        <v>19</v>
      </c>
      <c r="H236" s="71">
        <v>4</v>
      </c>
      <c r="I236" s="71">
        <v>76</v>
      </c>
      <c r="J236" s="71">
        <v>19</v>
      </c>
      <c r="K236" s="71">
        <v>4</v>
      </c>
      <c r="L236" s="71">
        <v>76</v>
      </c>
      <c r="M236" s="35"/>
      <c r="N236" s="36">
        <f t="shared" si="4"/>
        <v>0</v>
      </c>
    </row>
    <row r="237" spans="1:14">
      <c r="A237" s="71" t="s">
        <v>165</v>
      </c>
      <c r="B237" s="71">
        <v>176</v>
      </c>
      <c r="C237" s="71" t="s">
        <v>160</v>
      </c>
      <c r="D237" s="71" t="s">
        <v>2712</v>
      </c>
      <c r="E237" s="71" t="s">
        <v>162</v>
      </c>
      <c r="F237" s="71" t="s">
        <v>792</v>
      </c>
      <c r="G237" s="71">
        <v>22</v>
      </c>
      <c r="H237" s="71">
        <v>5</v>
      </c>
      <c r="I237" s="71">
        <v>110</v>
      </c>
      <c r="J237" s="71">
        <v>22</v>
      </c>
      <c r="K237" s="71">
        <v>5</v>
      </c>
      <c r="L237" s="71">
        <v>110</v>
      </c>
      <c r="M237" s="35"/>
      <c r="N237" s="36">
        <f t="shared" si="4"/>
        <v>0</v>
      </c>
    </row>
    <row r="238" spans="1:14">
      <c r="A238" s="71" t="s">
        <v>165</v>
      </c>
      <c r="B238" s="71">
        <v>177</v>
      </c>
      <c r="C238" s="71" t="s">
        <v>160</v>
      </c>
      <c r="D238" s="71" t="s">
        <v>2713</v>
      </c>
      <c r="E238" s="71" t="s">
        <v>2328</v>
      </c>
      <c r="F238" s="71" t="s">
        <v>792</v>
      </c>
      <c r="G238" s="71">
        <v>31</v>
      </c>
      <c r="H238" s="71">
        <v>5</v>
      </c>
      <c r="I238" s="71">
        <v>155</v>
      </c>
      <c r="J238" s="71">
        <v>31</v>
      </c>
      <c r="K238" s="71">
        <v>5</v>
      </c>
      <c r="L238" s="71">
        <v>155</v>
      </c>
      <c r="M238" s="35"/>
      <c r="N238" s="36">
        <f t="shared" si="4"/>
        <v>0</v>
      </c>
    </row>
    <row r="239" hidden="true" spans="1:14">
      <c r="A239" s="71" t="s">
        <v>165</v>
      </c>
      <c r="B239" s="71">
        <v>178</v>
      </c>
      <c r="C239" s="71" t="s">
        <v>160</v>
      </c>
      <c r="D239" s="71" t="s">
        <v>2714</v>
      </c>
      <c r="E239" s="71" t="s">
        <v>2540</v>
      </c>
      <c r="F239" s="71" t="s">
        <v>2715</v>
      </c>
      <c r="G239" s="71">
        <v>15</v>
      </c>
      <c r="H239" s="71">
        <v>4</v>
      </c>
      <c r="I239" s="71">
        <v>60</v>
      </c>
      <c r="J239" s="71">
        <v>15</v>
      </c>
      <c r="K239" s="71">
        <v>3</v>
      </c>
      <c r="L239" s="71">
        <v>45</v>
      </c>
      <c r="M239" s="35" t="s">
        <v>2420</v>
      </c>
      <c r="N239" s="36">
        <f t="shared" si="4"/>
        <v>0</v>
      </c>
    </row>
    <row r="240" hidden="true" spans="1:14">
      <c r="A240" s="71" t="s">
        <v>165</v>
      </c>
      <c r="B240" s="71">
        <v>179</v>
      </c>
      <c r="C240" s="71" t="s">
        <v>160</v>
      </c>
      <c r="D240" s="71" t="s">
        <v>2716</v>
      </c>
      <c r="E240" s="71" t="s">
        <v>2657</v>
      </c>
      <c r="F240" s="71" t="s">
        <v>790</v>
      </c>
      <c r="G240" s="71">
        <v>16</v>
      </c>
      <c r="H240" s="71">
        <v>5</v>
      </c>
      <c r="I240" s="71">
        <v>80</v>
      </c>
      <c r="J240" s="71">
        <v>16</v>
      </c>
      <c r="K240" s="71">
        <v>3</v>
      </c>
      <c r="L240" s="71">
        <v>48</v>
      </c>
      <c r="M240" s="35" t="s">
        <v>2717</v>
      </c>
      <c r="N240" s="36">
        <f t="shared" si="4"/>
        <v>0</v>
      </c>
    </row>
    <row r="241" spans="1:14">
      <c r="A241" s="71" t="s">
        <v>165</v>
      </c>
      <c r="B241" s="71">
        <v>180</v>
      </c>
      <c r="C241" s="71" t="s">
        <v>160</v>
      </c>
      <c r="D241" s="71" t="s">
        <v>2718</v>
      </c>
      <c r="E241" s="71" t="s">
        <v>2328</v>
      </c>
      <c r="F241" s="71" t="s">
        <v>790</v>
      </c>
      <c r="G241" s="71">
        <v>12</v>
      </c>
      <c r="H241" s="71">
        <v>5</v>
      </c>
      <c r="I241" s="71">
        <v>60</v>
      </c>
      <c r="J241" s="71">
        <v>12</v>
      </c>
      <c r="K241" s="71">
        <v>5</v>
      </c>
      <c r="L241" s="71">
        <v>60</v>
      </c>
      <c r="M241" s="35"/>
      <c r="N241" s="36">
        <f t="shared" si="4"/>
        <v>0</v>
      </c>
    </row>
    <row r="242" hidden="true" spans="1:14">
      <c r="A242" s="71" t="s">
        <v>165</v>
      </c>
      <c r="B242" s="71">
        <v>181</v>
      </c>
      <c r="C242" s="71" t="s">
        <v>160</v>
      </c>
      <c r="D242" s="71" t="s">
        <v>2719</v>
      </c>
      <c r="E242" s="71" t="s">
        <v>162</v>
      </c>
      <c r="F242" s="71" t="s">
        <v>2720</v>
      </c>
      <c r="G242" s="71">
        <v>34</v>
      </c>
      <c r="H242" s="71">
        <v>4</v>
      </c>
      <c r="I242" s="71">
        <v>136</v>
      </c>
      <c r="J242" s="71">
        <v>34</v>
      </c>
      <c r="K242" s="71">
        <v>2</v>
      </c>
      <c r="L242" s="71">
        <v>68</v>
      </c>
      <c r="M242" s="35" t="s">
        <v>2721</v>
      </c>
      <c r="N242" s="36">
        <f t="shared" si="4"/>
        <v>0</v>
      </c>
    </row>
    <row r="243" spans="1:14">
      <c r="A243" s="71" t="s">
        <v>165</v>
      </c>
      <c r="B243" s="71">
        <v>182</v>
      </c>
      <c r="C243" s="71" t="s">
        <v>160</v>
      </c>
      <c r="D243" s="71" t="s">
        <v>2722</v>
      </c>
      <c r="E243" s="71" t="s">
        <v>2406</v>
      </c>
      <c r="F243" s="71" t="s">
        <v>808</v>
      </c>
      <c r="G243" s="71">
        <v>12</v>
      </c>
      <c r="H243" s="71">
        <v>5</v>
      </c>
      <c r="I243" s="71">
        <v>60</v>
      </c>
      <c r="J243" s="71">
        <v>12</v>
      </c>
      <c r="K243" s="71">
        <v>5</v>
      </c>
      <c r="L243" s="71">
        <v>60</v>
      </c>
      <c r="M243" s="35"/>
      <c r="N243" s="36">
        <f t="shared" si="4"/>
        <v>0</v>
      </c>
    </row>
    <row r="244" hidden="true" spans="1:14">
      <c r="A244" s="182" t="s">
        <v>165</v>
      </c>
      <c r="B244" s="182">
        <v>183</v>
      </c>
      <c r="C244" s="182" t="s">
        <v>160</v>
      </c>
      <c r="D244" s="182" t="s">
        <v>2723</v>
      </c>
      <c r="E244" s="182" t="s">
        <v>162</v>
      </c>
      <c r="F244" s="182" t="s">
        <v>2724</v>
      </c>
      <c r="G244" s="182">
        <v>33</v>
      </c>
      <c r="H244" s="182">
        <v>4</v>
      </c>
      <c r="I244" s="182">
        <v>132</v>
      </c>
      <c r="J244" s="71">
        <v>25</v>
      </c>
      <c r="K244" s="71">
        <v>2</v>
      </c>
      <c r="L244" s="71">
        <v>50</v>
      </c>
      <c r="M244" s="281" t="s">
        <v>2725</v>
      </c>
      <c r="N244" s="36">
        <f t="shared" si="4"/>
        <v>8</v>
      </c>
    </row>
    <row r="245" hidden="true" spans="1:14">
      <c r="A245" s="71" t="s">
        <v>165</v>
      </c>
      <c r="B245" s="71">
        <v>184</v>
      </c>
      <c r="C245" s="71" t="s">
        <v>160</v>
      </c>
      <c r="D245" s="71" t="s">
        <v>2726</v>
      </c>
      <c r="E245" s="71" t="s">
        <v>2328</v>
      </c>
      <c r="F245" s="71" t="s">
        <v>2727</v>
      </c>
      <c r="G245" s="71">
        <v>23</v>
      </c>
      <c r="H245" s="71">
        <v>4</v>
      </c>
      <c r="I245" s="71">
        <v>92</v>
      </c>
      <c r="J245" s="71">
        <v>23</v>
      </c>
      <c r="K245" s="71">
        <v>3</v>
      </c>
      <c r="L245" s="71">
        <v>69</v>
      </c>
      <c r="M245" s="35" t="s">
        <v>2527</v>
      </c>
      <c r="N245" s="36">
        <f t="shared" si="4"/>
        <v>0</v>
      </c>
    </row>
    <row r="246" spans="1:14">
      <c r="A246" s="71" t="s">
        <v>165</v>
      </c>
      <c r="B246" s="71">
        <v>185</v>
      </c>
      <c r="C246" s="71" t="s">
        <v>160</v>
      </c>
      <c r="D246" s="71" t="s">
        <v>2728</v>
      </c>
      <c r="E246" s="71" t="s">
        <v>2328</v>
      </c>
      <c r="F246" s="71" t="s">
        <v>784</v>
      </c>
      <c r="G246" s="71">
        <v>21</v>
      </c>
      <c r="H246" s="71">
        <v>5</v>
      </c>
      <c r="I246" s="71">
        <v>105</v>
      </c>
      <c r="J246" s="71">
        <v>21</v>
      </c>
      <c r="K246" s="71">
        <v>5</v>
      </c>
      <c r="L246" s="71">
        <v>105</v>
      </c>
      <c r="M246" s="35"/>
      <c r="N246" s="36">
        <f t="shared" si="4"/>
        <v>0</v>
      </c>
    </row>
    <row r="247" hidden="true" spans="1:14">
      <c r="A247" s="71" t="s">
        <v>165</v>
      </c>
      <c r="B247" s="71">
        <v>186</v>
      </c>
      <c r="C247" s="71" t="s">
        <v>160</v>
      </c>
      <c r="D247" s="71" t="s">
        <v>2729</v>
      </c>
      <c r="E247" s="71" t="s">
        <v>162</v>
      </c>
      <c r="F247" s="71" t="s">
        <v>2730</v>
      </c>
      <c r="G247" s="71">
        <v>19</v>
      </c>
      <c r="H247" s="71">
        <v>4</v>
      </c>
      <c r="I247" s="71">
        <v>76</v>
      </c>
      <c r="J247" s="71">
        <v>19</v>
      </c>
      <c r="K247" s="71">
        <v>2</v>
      </c>
      <c r="L247" s="71">
        <v>38</v>
      </c>
      <c r="M247" s="35" t="s">
        <v>2731</v>
      </c>
      <c r="N247" s="36">
        <f t="shared" si="4"/>
        <v>0</v>
      </c>
    </row>
    <row r="248" spans="1:14">
      <c r="A248" s="71" t="s">
        <v>165</v>
      </c>
      <c r="B248" s="71">
        <v>187</v>
      </c>
      <c r="C248" s="71" t="s">
        <v>160</v>
      </c>
      <c r="D248" s="71" t="s">
        <v>2732</v>
      </c>
      <c r="E248" s="71" t="s">
        <v>162</v>
      </c>
      <c r="F248" s="71" t="s">
        <v>2733</v>
      </c>
      <c r="G248" s="71">
        <v>16</v>
      </c>
      <c r="H248" s="71">
        <v>4</v>
      </c>
      <c r="I248" s="71">
        <v>64</v>
      </c>
      <c r="J248" s="71">
        <v>16</v>
      </c>
      <c r="K248" s="71">
        <v>4</v>
      </c>
      <c r="L248" s="71">
        <v>64</v>
      </c>
      <c r="M248" s="35"/>
      <c r="N248" s="36">
        <f t="shared" si="4"/>
        <v>0</v>
      </c>
    </row>
    <row r="249" hidden="true" spans="1:14">
      <c r="A249" s="71" t="s">
        <v>165</v>
      </c>
      <c r="B249" s="71">
        <v>188</v>
      </c>
      <c r="C249" s="71" t="s">
        <v>160</v>
      </c>
      <c r="D249" s="71" t="s">
        <v>2734</v>
      </c>
      <c r="E249" s="71" t="s">
        <v>2540</v>
      </c>
      <c r="F249" s="71" t="s">
        <v>1175</v>
      </c>
      <c r="G249" s="71">
        <v>19</v>
      </c>
      <c r="H249" s="71">
        <v>4</v>
      </c>
      <c r="I249" s="71">
        <v>76</v>
      </c>
      <c r="J249" s="71">
        <v>19</v>
      </c>
      <c r="K249" s="71">
        <v>2</v>
      </c>
      <c r="L249" s="71">
        <v>38</v>
      </c>
      <c r="M249" s="35" t="s">
        <v>2454</v>
      </c>
      <c r="N249" s="36">
        <f t="shared" si="4"/>
        <v>0</v>
      </c>
    </row>
    <row r="250" spans="1:14">
      <c r="A250" s="71" t="s">
        <v>165</v>
      </c>
      <c r="B250" s="71">
        <v>189</v>
      </c>
      <c r="C250" s="71" t="s">
        <v>160</v>
      </c>
      <c r="D250" s="71" t="s">
        <v>2735</v>
      </c>
      <c r="E250" s="71" t="s">
        <v>162</v>
      </c>
      <c r="F250" s="71" t="s">
        <v>2736</v>
      </c>
      <c r="G250" s="71">
        <v>24</v>
      </c>
      <c r="H250" s="71">
        <v>5</v>
      </c>
      <c r="I250" s="71">
        <v>120</v>
      </c>
      <c r="J250" s="71">
        <v>24</v>
      </c>
      <c r="K250" s="71">
        <v>5</v>
      </c>
      <c r="L250" s="71">
        <v>120</v>
      </c>
      <c r="M250" s="35"/>
      <c r="N250" s="36">
        <f t="shared" si="4"/>
        <v>0</v>
      </c>
    </row>
    <row r="251" spans="1:14">
      <c r="A251" s="71" t="s">
        <v>165</v>
      </c>
      <c r="B251" s="71">
        <v>190</v>
      </c>
      <c r="C251" s="71" t="s">
        <v>160</v>
      </c>
      <c r="D251" s="71" t="s">
        <v>2737</v>
      </c>
      <c r="E251" s="71" t="s">
        <v>2328</v>
      </c>
      <c r="F251" s="71" t="s">
        <v>2738</v>
      </c>
      <c r="G251" s="71">
        <v>16</v>
      </c>
      <c r="H251" s="71">
        <v>4</v>
      </c>
      <c r="I251" s="71">
        <v>64</v>
      </c>
      <c r="J251" s="71">
        <v>16</v>
      </c>
      <c r="K251" s="71">
        <v>4</v>
      </c>
      <c r="L251" s="71">
        <v>64</v>
      </c>
      <c r="M251" s="35"/>
      <c r="N251" s="36">
        <f t="shared" si="4"/>
        <v>0</v>
      </c>
    </row>
    <row r="252" spans="1:14">
      <c r="A252" s="71" t="s">
        <v>165</v>
      </c>
      <c r="B252" s="71">
        <v>191</v>
      </c>
      <c r="C252" s="71" t="s">
        <v>160</v>
      </c>
      <c r="D252" s="71" t="s">
        <v>2739</v>
      </c>
      <c r="E252" s="71" t="s">
        <v>162</v>
      </c>
      <c r="F252" s="71" t="s">
        <v>2740</v>
      </c>
      <c r="G252" s="71">
        <v>13</v>
      </c>
      <c r="H252" s="71">
        <v>4</v>
      </c>
      <c r="I252" s="71">
        <v>52</v>
      </c>
      <c r="J252" s="71">
        <v>13</v>
      </c>
      <c r="K252" s="71">
        <v>4</v>
      </c>
      <c r="L252" s="71">
        <v>52</v>
      </c>
      <c r="M252" s="35"/>
      <c r="N252" s="36">
        <f t="shared" si="4"/>
        <v>0</v>
      </c>
    </row>
    <row r="253" hidden="true" spans="1:14">
      <c r="A253" s="71" t="s">
        <v>165</v>
      </c>
      <c r="B253" s="71">
        <v>192</v>
      </c>
      <c r="C253" s="71" t="s">
        <v>160</v>
      </c>
      <c r="D253" s="71" t="s">
        <v>2741</v>
      </c>
      <c r="E253" s="71" t="s">
        <v>2328</v>
      </c>
      <c r="F253" s="71" t="s">
        <v>2742</v>
      </c>
      <c r="G253" s="71">
        <v>24</v>
      </c>
      <c r="H253" s="71">
        <v>4</v>
      </c>
      <c r="I253" s="71">
        <v>96</v>
      </c>
      <c r="J253" s="71">
        <v>24</v>
      </c>
      <c r="K253" s="71">
        <v>2</v>
      </c>
      <c r="L253" s="71">
        <v>48</v>
      </c>
      <c r="M253" s="35" t="s">
        <v>2663</v>
      </c>
      <c r="N253" s="36">
        <f t="shared" si="4"/>
        <v>0</v>
      </c>
    </row>
    <row r="254" spans="1:14">
      <c r="A254" s="71" t="s">
        <v>165</v>
      </c>
      <c r="B254" s="71">
        <v>193</v>
      </c>
      <c r="C254" s="71" t="s">
        <v>160</v>
      </c>
      <c r="D254" s="71" t="s">
        <v>2743</v>
      </c>
      <c r="E254" s="71" t="s">
        <v>2328</v>
      </c>
      <c r="F254" s="71" t="s">
        <v>872</v>
      </c>
      <c r="G254" s="71">
        <v>20</v>
      </c>
      <c r="H254" s="71">
        <v>5</v>
      </c>
      <c r="I254" s="71">
        <v>100</v>
      </c>
      <c r="J254" s="71">
        <v>20</v>
      </c>
      <c r="K254" s="71">
        <v>5</v>
      </c>
      <c r="L254" s="71">
        <v>100</v>
      </c>
      <c r="M254" s="35"/>
      <c r="N254" s="36">
        <f t="shared" si="4"/>
        <v>0</v>
      </c>
    </row>
    <row r="255" hidden="true" spans="1:14">
      <c r="A255" s="71" t="s">
        <v>165</v>
      </c>
      <c r="B255" s="71">
        <v>194</v>
      </c>
      <c r="C255" s="71" t="s">
        <v>160</v>
      </c>
      <c r="D255" s="71" t="s">
        <v>2744</v>
      </c>
      <c r="E255" s="71" t="s">
        <v>162</v>
      </c>
      <c r="F255" s="71" t="s">
        <v>1795</v>
      </c>
      <c r="G255" s="71">
        <v>12</v>
      </c>
      <c r="H255" s="71">
        <v>5</v>
      </c>
      <c r="I255" s="71">
        <v>60</v>
      </c>
      <c r="J255" s="71">
        <v>12</v>
      </c>
      <c r="K255" s="71">
        <v>3</v>
      </c>
      <c r="L255" s="71">
        <v>36</v>
      </c>
      <c r="M255" s="35" t="s">
        <v>2679</v>
      </c>
      <c r="N255" s="36">
        <f t="shared" ref="N255:N309" si="5">G255-J255</f>
        <v>0</v>
      </c>
    </row>
    <row r="256" spans="1:14">
      <c r="A256" s="71" t="s">
        <v>165</v>
      </c>
      <c r="B256" s="71">
        <v>195</v>
      </c>
      <c r="C256" s="71" t="s">
        <v>160</v>
      </c>
      <c r="D256" s="71" t="s">
        <v>2745</v>
      </c>
      <c r="E256" s="71" t="s">
        <v>162</v>
      </c>
      <c r="F256" s="71" t="s">
        <v>2746</v>
      </c>
      <c r="G256" s="71">
        <v>15</v>
      </c>
      <c r="H256" s="71">
        <v>4</v>
      </c>
      <c r="I256" s="71">
        <v>60</v>
      </c>
      <c r="J256" s="71">
        <v>15</v>
      </c>
      <c r="K256" s="71">
        <v>4</v>
      </c>
      <c r="L256" s="71">
        <v>60</v>
      </c>
      <c r="M256" s="35"/>
      <c r="N256" s="36">
        <f t="shared" si="5"/>
        <v>0</v>
      </c>
    </row>
    <row r="257" spans="1:14">
      <c r="A257" s="71" t="s">
        <v>165</v>
      </c>
      <c r="B257" s="71">
        <v>196</v>
      </c>
      <c r="C257" s="71" t="s">
        <v>160</v>
      </c>
      <c r="D257" s="71" t="s">
        <v>2747</v>
      </c>
      <c r="E257" s="71" t="s">
        <v>162</v>
      </c>
      <c r="F257" s="71" t="s">
        <v>2748</v>
      </c>
      <c r="G257" s="71">
        <v>27</v>
      </c>
      <c r="H257" s="71">
        <v>4</v>
      </c>
      <c r="I257" s="71">
        <v>108</v>
      </c>
      <c r="J257" s="71">
        <v>27</v>
      </c>
      <c r="K257" s="71">
        <v>4</v>
      </c>
      <c r="L257" s="71">
        <v>108</v>
      </c>
      <c r="M257" s="35"/>
      <c r="N257" s="36">
        <f t="shared" si="5"/>
        <v>0</v>
      </c>
    </row>
    <row r="258" spans="1:14">
      <c r="A258" s="71" t="s">
        <v>165</v>
      </c>
      <c r="B258" s="71">
        <v>197</v>
      </c>
      <c r="C258" s="71" t="s">
        <v>160</v>
      </c>
      <c r="D258" s="71" t="s">
        <v>2749</v>
      </c>
      <c r="E258" s="71" t="s">
        <v>2328</v>
      </c>
      <c r="F258" s="71" t="s">
        <v>2750</v>
      </c>
      <c r="G258" s="71">
        <v>14</v>
      </c>
      <c r="H258" s="71">
        <v>5</v>
      </c>
      <c r="I258" s="71">
        <v>70</v>
      </c>
      <c r="J258" s="71">
        <v>14</v>
      </c>
      <c r="K258" s="71">
        <v>5</v>
      </c>
      <c r="L258" s="71">
        <v>70</v>
      </c>
      <c r="M258" s="35"/>
      <c r="N258" s="36">
        <f t="shared" si="5"/>
        <v>0</v>
      </c>
    </row>
    <row r="259" spans="1:14">
      <c r="A259" s="71" t="s">
        <v>165</v>
      </c>
      <c r="B259" s="71">
        <v>198</v>
      </c>
      <c r="C259" s="71" t="s">
        <v>160</v>
      </c>
      <c r="D259" s="71" t="s">
        <v>2751</v>
      </c>
      <c r="E259" s="71" t="s">
        <v>2328</v>
      </c>
      <c r="F259" s="71" t="s">
        <v>2750</v>
      </c>
      <c r="G259" s="71">
        <v>19</v>
      </c>
      <c r="H259" s="71">
        <v>5</v>
      </c>
      <c r="I259" s="71">
        <v>95</v>
      </c>
      <c r="J259" s="71">
        <v>19</v>
      </c>
      <c r="K259" s="71">
        <v>5</v>
      </c>
      <c r="L259" s="71">
        <v>95</v>
      </c>
      <c r="M259" s="35"/>
      <c r="N259" s="36">
        <f t="shared" si="5"/>
        <v>0</v>
      </c>
    </row>
    <row r="260" spans="1:14">
      <c r="A260" s="71" t="s">
        <v>165</v>
      </c>
      <c r="B260" s="71">
        <v>199</v>
      </c>
      <c r="C260" s="71" t="s">
        <v>160</v>
      </c>
      <c r="D260" s="71" t="s">
        <v>2752</v>
      </c>
      <c r="E260" s="71" t="s">
        <v>2328</v>
      </c>
      <c r="F260" s="71" t="s">
        <v>2753</v>
      </c>
      <c r="G260" s="71">
        <v>19</v>
      </c>
      <c r="H260" s="71">
        <v>4</v>
      </c>
      <c r="I260" s="71">
        <v>76</v>
      </c>
      <c r="J260" s="71">
        <v>19</v>
      </c>
      <c r="K260" s="71">
        <v>4</v>
      </c>
      <c r="L260" s="71">
        <v>76</v>
      </c>
      <c r="M260" s="35"/>
      <c r="N260" s="36">
        <f t="shared" si="5"/>
        <v>0</v>
      </c>
    </row>
    <row r="261" spans="1:14">
      <c r="A261" s="71" t="s">
        <v>165</v>
      </c>
      <c r="B261" s="71">
        <v>200</v>
      </c>
      <c r="C261" s="71" t="s">
        <v>160</v>
      </c>
      <c r="D261" s="71" t="s">
        <v>2754</v>
      </c>
      <c r="E261" s="71" t="s">
        <v>162</v>
      </c>
      <c r="F261" s="71" t="s">
        <v>1877</v>
      </c>
      <c r="G261" s="71">
        <v>15</v>
      </c>
      <c r="H261" s="71">
        <v>4</v>
      </c>
      <c r="I261" s="71">
        <v>60</v>
      </c>
      <c r="J261" s="71">
        <v>15</v>
      </c>
      <c r="K261" s="71">
        <v>4</v>
      </c>
      <c r="L261" s="71">
        <v>60</v>
      </c>
      <c r="M261" s="35"/>
      <c r="N261" s="36">
        <f t="shared" si="5"/>
        <v>0</v>
      </c>
    </row>
    <row r="262" spans="1:14">
      <c r="A262" s="71" t="s">
        <v>165</v>
      </c>
      <c r="B262" s="71">
        <v>201</v>
      </c>
      <c r="C262" s="71" t="s">
        <v>160</v>
      </c>
      <c r="D262" s="71" t="s">
        <v>2755</v>
      </c>
      <c r="E262" s="71" t="s">
        <v>162</v>
      </c>
      <c r="F262" s="71" t="s">
        <v>1877</v>
      </c>
      <c r="G262" s="71">
        <v>31</v>
      </c>
      <c r="H262" s="71">
        <v>4</v>
      </c>
      <c r="I262" s="71">
        <v>124</v>
      </c>
      <c r="J262" s="71">
        <v>31</v>
      </c>
      <c r="K262" s="71">
        <v>4</v>
      </c>
      <c r="L262" s="71">
        <v>124</v>
      </c>
      <c r="M262" s="35"/>
      <c r="N262" s="36">
        <f t="shared" si="5"/>
        <v>0</v>
      </c>
    </row>
    <row r="263" spans="1:14">
      <c r="A263" s="71" t="s">
        <v>165</v>
      </c>
      <c r="B263" s="71">
        <v>202</v>
      </c>
      <c r="C263" s="71" t="s">
        <v>160</v>
      </c>
      <c r="D263" s="71" t="s">
        <v>2756</v>
      </c>
      <c r="E263" s="71" t="s">
        <v>2540</v>
      </c>
      <c r="F263" s="71" t="s">
        <v>2757</v>
      </c>
      <c r="G263" s="71">
        <v>27</v>
      </c>
      <c r="H263" s="71">
        <v>4</v>
      </c>
      <c r="I263" s="71">
        <v>108</v>
      </c>
      <c r="J263" s="71">
        <v>27</v>
      </c>
      <c r="K263" s="71">
        <v>4</v>
      </c>
      <c r="L263" s="71">
        <v>108</v>
      </c>
      <c r="M263" s="35"/>
      <c r="N263" s="36">
        <f t="shared" si="5"/>
        <v>0</v>
      </c>
    </row>
    <row r="264" spans="1:14">
      <c r="A264" s="71" t="s">
        <v>165</v>
      </c>
      <c r="B264" s="71">
        <v>203</v>
      </c>
      <c r="C264" s="71" t="s">
        <v>160</v>
      </c>
      <c r="D264" s="71" t="s">
        <v>2758</v>
      </c>
      <c r="E264" s="71" t="s">
        <v>841</v>
      </c>
      <c r="F264" s="71" t="s">
        <v>2759</v>
      </c>
      <c r="G264" s="71">
        <v>22</v>
      </c>
      <c r="H264" s="71">
        <v>4</v>
      </c>
      <c r="I264" s="71">
        <v>88</v>
      </c>
      <c r="J264" s="71">
        <v>22</v>
      </c>
      <c r="K264" s="71">
        <v>4</v>
      </c>
      <c r="L264" s="71">
        <v>88</v>
      </c>
      <c r="M264" s="35"/>
      <c r="N264" s="36">
        <f t="shared" si="5"/>
        <v>0</v>
      </c>
    </row>
    <row r="265" spans="1:14">
      <c r="A265" s="71" t="s">
        <v>165</v>
      </c>
      <c r="B265" s="71">
        <v>204</v>
      </c>
      <c r="C265" s="71" t="s">
        <v>160</v>
      </c>
      <c r="D265" s="71" t="s">
        <v>2760</v>
      </c>
      <c r="E265" s="71" t="s">
        <v>2328</v>
      </c>
      <c r="F265" s="71" t="s">
        <v>868</v>
      </c>
      <c r="G265" s="71">
        <v>35</v>
      </c>
      <c r="H265" s="71">
        <v>4</v>
      </c>
      <c r="I265" s="71">
        <v>140</v>
      </c>
      <c r="J265" s="71">
        <v>35</v>
      </c>
      <c r="K265" s="71">
        <v>4</v>
      </c>
      <c r="L265" s="71">
        <v>140</v>
      </c>
      <c r="M265" s="35"/>
      <c r="N265" s="36">
        <f t="shared" si="5"/>
        <v>0</v>
      </c>
    </row>
    <row r="266" spans="1:14">
      <c r="A266" s="71" t="s">
        <v>165</v>
      </c>
      <c r="B266" s="71">
        <v>205</v>
      </c>
      <c r="C266" s="71" t="s">
        <v>160</v>
      </c>
      <c r="D266" s="71" t="s">
        <v>2761</v>
      </c>
      <c r="E266" s="71" t="s">
        <v>841</v>
      </c>
      <c r="F266" s="71" t="s">
        <v>2259</v>
      </c>
      <c r="G266" s="71">
        <v>36</v>
      </c>
      <c r="H266" s="71">
        <v>7</v>
      </c>
      <c r="I266" s="71">
        <v>252</v>
      </c>
      <c r="J266" s="71">
        <v>36</v>
      </c>
      <c r="K266" s="71">
        <v>7</v>
      </c>
      <c r="L266" s="71">
        <v>252</v>
      </c>
      <c r="M266" s="35"/>
      <c r="N266" s="36">
        <f t="shared" si="5"/>
        <v>0</v>
      </c>
    </row>
    <row r="267" spans="1:14">
      <c r="A267" s="71" t="s">
        <v>165</v>
      </c>
      <c r="B267" s="71">
        <v>206</v>
      </c>
      <c r="C267" s="71" t="s">
        <v>160</v>
      </c>
      <c r="D267" s="71" t="s">
        <v>2762</v>
      </c>
      <c r="E267" s="71" t="s">
        <v>2406</v>
      </c>
      <c r="F267" s="71" t="s">
        <v>2763</v>
      </c>
      <c r="G267" s="71">
        <v>24</v>
      </c>
      <c r="H267" s="71">
        <v>4</v>
      </c>
      <c r="I267" s="71">
        <v>96</v>
      </c>
      <c r="J267" s="71">
        <v>24</v>
      </c>
      <c r="K267" s="71">
        <v>4</v>
      </c>
      <c r="L267" s="71">
        <v>96</v>
      </c>
      <c r="M267" s="35"/>
      <c r="N267" s="36">
        <f t="shared" si="5"/>
        <v>0</v>
      </c>
    </row>
    <row r="268" spans="1:14">
      <c r="A268" s="71" t="s">
        <v>165</v>
      </c>
      <c r="B268" s="71">
        <v>207</v>
      </c>
      <c r="C268" s="71" t="s">
        <v>1105</v>
      </c>
      <c r="D268" s="71" t="s">
        <v>2764</v>
      </c>
      <c r="E268" s="71" t="s">
        <v>2328</v>
      </c>
      <c r="F268" s="71" t="s">
        <v>1798</v>
      </c>
      <c r="G268" s="71">
        <v>7</v>
      </c>
      <c r="H268" s="71">
        <v>5</v>
      </c>
      <c r="I268" s="71">
        <v>35</v>
      </c>
      <c r="J268" s="71">
        <v>7</v>
      </c>
      <c r="K268" s="71">
        <v>5</v>
      </c>
      <c r="L268" s="71">
        <v>35</v>
      </c>
      <c r="M268" s="35"/>
      <c r="N268" s="36">
        <f t="shared" si="5"/>
        <v>0</v>
      </c>
    </row>
    <row r="269" spans="1:14">
      <c r="A269" s="71" t="s">
        <v>165</v>
      </c>
      <c r="B269" s="71">
        <v>208</v>
      </c>
      <c r="C269" s="71" t="s">
        <v>1105</v>
      </c>
      <c r="D269" s="71" t="s">
        <v>2765</v>
      </c>
      <c r="E269" s="71" t="s">
        <v>2328</v>
      </c>
      <c r="F269" s="71" t="s">
        <v>892</v>
      </c>
      <c r="G269" s="71">
        <v>20</v>
      </c>
      <c r="H269" s="71">
        <v>5</v>
      </c>
      <c r="I269" s="71">
        <v>100</v>
      </c>
      <c r="J269" s="71">
        <v>20</v>
      </c>
      <c r="K269" s="71">
        <v>5</v>
      </c>
      <c r="L269" s="71">
        <v>100</v>
      </c>
      <c r="M269" s="35"/>
      <c r="N269" s="36">
        <f t="shared" si="5"/>
        <v>0</v>
      </c>
    </row>
    <row r="270" spans="1:14">
      <c r="A270" s="71" t="s">
        <v>165</v>
      </c>
      <c r="B270" s="71">
        <v>209</v>
      </c>
      <c r="C270" s="71" t="s">
        <v>1105</v>
      </c>
      <c r="D270" s="71" t="s">
        <v>2766</v>
      </c>
      <c r="E270" s="71" t="s">
        <v>841</v>
      </c>
      <c r="F270" s="71" t="s">
        <v>878</v>
      </c>
      <c r="G270" s="71">
        <v>10</v>
      </c>
      <c r="H270" s="71">
        <v>5</v>
      </c>
      <c r="I270" s="71">
        <v>50</v>
      </c>
      <c r="J270" s="71">
        <v>10</v>
      </c>
      <c r="K270" s="71">
        <v>5</v>
      </c>
      <c r="L270" s="71">
        <v>50</v>
      </c>
      <c r="M270" s="35"/>
      <c r="N270" s="36">
        <f t="shared" si="5"/>
        <v>0</v>
      </c>
    </row>
    <row r="271" spans="1:14">
      <c r="A271" s="71" t="s">
        <v>165</v>
      </c>
      <c r="B271" s="71">
        <v>210</v>
      </c>
      <c r="C271" s="71" t="s">
        <v>157</v>
      </c>
      <c r="D271" s="71" t="s">
        <v>2767</v>
      </c>
      <c r="E271" s="71" t="s">
        <v>162</v>
      </c>
      <c r="F271" s="71" t="s">
        <v>2768</v>
      </c>
      <c r="G271" s="71">
        <v>14</v>
      </c>
      <c r="H271" s="71">
        <v>8</v>
      </c>
      <c r="I271" s="71">
        <v>112</v>
      </c>
      <c r="J271" s="71">
        <v>14</v>
      </c>
      <c r="K271" s="71">
        <v>6</v>
      </c>
      <c r="L271" s="71">
        <v>84</v>
      </c>
      <c r="M271" s="35" t="s">
        <v>2663</v>
      </c>
      <c r="N271" s="36">
        <f t="shared" si="5"/>
        <v>0</v>
      </c>
    </row>
    <row r="272" spans="1:14">
      <c r="A272" s="71" t="s">
        <v>165</v>
      </c>
      <c r="B272" s="71">
        <v>211</v>
      </c>
      <c r="C272" s="71" t="s">
        <v>160</v>
      </c>
      <c r="D272" s="71" t="s">
        <v>2769</v>
      </c>
      <c r="E272" s="71" t="s">
        <v>2328</v>
      </c>
      <c r="F272" s="71" t="s">
        <v>2770</v>
      </c>
      <c r="G272" s="71">
        <v>10</v>
      </c>
      <c r="H272" s="71">
        <v>5</v>
      </c>
      <c r="I272" s="71">
        <v>50</v>
      </c>
      <c r="J272" s="71">
        <v>10</v>
      </c>
      <c r="K272" s="71">
        <v>4</v>
      </c>
      <c r="L272" s="71">
        <v>40</v>
      </c>
      <c r="M272" s="35" t="s">
        <v>2771</v>
      </c>
      <c r="N272" s="36">
        <f t="shared" si="5"/>
        <v>0</v>
      </c>
    </row>
    <row r="273" spans="1:14">
      <c r="A273" s="71" t="s">
        <v>165</v>
      </c>
      <c r="B273" s="71">
        <v>212</v>
      </c>
      <c r="C273" s="71" t="s">
        <v>160</v>
      </c>
      <c r="D273" s="71" t="s">
        <v>2772</v>
      </c>
      <c r="E273" s="71" t="s">
        <v>2328</v>
      </c>
      <c r="F273" s="71" t="s">
        <v>2773</v>
      </c>
      <c r="G273" s="71">
        <v>19</v>
      </c>
      <c r="H273" s="71">
        <v>5</v>
      </c>
      <c r="I273" s="71">
        <v>95</v>
      </c>
      <c r="J273" s="71">
        <v>19</v>
      </c>
      <c r="K273" s="71">
        <v>5</v>
      </c>
      <c r="L273" s="71">
        <v>95</v>
      </c>
      <c r="M273" s="35"/>
      <c r="N273" s="36">
        <f t="shared" si="5"/>
        <v>0</v>
      </c>
    </row>
    <row r="274" hidden="true" spans="1:14">
      <c r="A274" s="71" t="s">
        <v>165</v>
      </c>
      <c r="B274" s="71">
        <v>213</v>
      </c>
      <c r="C274" s="71" t="s">
        <v>160</v>
      </c>
      <c r="D274" s="71" t="s">
        <v>2774</v>
      </c>
      <c r="E274" s="71" t="s">
        <v>2328</v>
      </c>
      <c r="F274" s="71" t="s">
        <v>1365</v>
      </c>
      <c r="G274" s="71">
        <v>18</v>
      </c>
      <c r="H274" s="71">
        <v>5</v>
      </c>
      <c r="I274" s="71">
        <v>90</v>
      </c>
      <c r="J274" s="71">
        <v>18</v>
      </c>
      <c r="K274" s="71">
        <v>2</v>
      </c>
      <c r="L274" s="71">
        <v>36</v>
      </c>
      <c r="M274" s="35" t="s">
        <v>2775</v>
      </c>
      <c r="N274" s="36">
        <f t="shared" si="5"/>
        <v>0</v>
      </c>
    </row>
    <row r="275" spans="1:14">
      <c r="A275" s="71" t="s">
        <v>165</v>
      </c>
      <c r="B275" s="71">
        <v>214</v>
      </c>
      <c r="C275" s="71" t="s">
        <v>160</v>
      </c>
      <c r="D275" s="71" t="s">
        <v>2776</v>
      </c>
      <c r="E275" s="71" t="s">
        <v>2657</v>
      </c>
      <c r="F275" s="71" t="s">
        <v>2777</v>
      </c>
      <c r="G275" s="71">
        <v>30</v>
      </c>
      <c r="H275" s="71">
        <v>5</v>
      </c>
      <c r="I275" s="71">
        <v>150</v>
      </c>
      <c r="J275" s="71">
        <v>30</v>
      </c>
      <c r="K275" s="71">
        <v>5</v>
      </c>
      <c r="L275" s="71">
        <v>150</v>
      </c>
      <c r="M275" s="35"/>
      <c r="N275" s="36">
        <f t="shared" si="5"/>
        <v>0</v>
      </c>
    </row>
    <row r="276" spans="1:14">
      <c r="A276" s="71" t="s">
        <v>165</v>
      </c>
      <c r="B276" s="71">
        <v>215</v>
      </c>
      <c r="C276" s="71" t="s">
        <v>160</v>
      </c>
      <c r="D276" s="71" t="s">
        <v>2778</v>
      </c>
      <c r="E276" s="71" t="s">
        <v>841</v>
      </c>
      <c r="F276" s="71" t="s">
        <v>907</v>
      </c>
      <c r="G276" s="71">
        <v>19</v>
      </c>
      <c r="H276" s="71">
        <v>4</v>
      </c>
      <c r="I276" s="71">
        <v>76</v>
      </c>
      <c r="J276" s="71">
        <v>19</v>
      </c>
      <c r="K276" s="71">
        <v>4</v>
      </c>
      <c r="L276" s="71">
        <v>76</v>
      </c>
      <c r="M276" s="35"/>
      <c r="N276" s="36">
        <f t="shared" si="5"/>
        <v>0</v>
      </c>
    </row>
    <row r="277" hidden="true" spans="1:14">
      <c r="A277" s="71" t="s">
        <v>165</v>
      </c>
      <c r="B277" s="71">
        <v>216</v>
      </c>
      <c r="C277" s="71" t="s">
        <v>160</v>
      </c>
      <c r="D277" s="71" t="s">
        <v>2779</v>
      </c>
      <c r="E277" s="71" t="s">
        <v>162</v>
      </c>
      <c r="F277" s="71" t="s">
        <v>2780</v>
      </c>
      <c r="G277" s="71">
        <v>27</v>
      </c>
      <c r="H277" s="71">
        <v>4</v>
      </c>
      <c r="I277" s="71">
        <v>108</v>
      </c>
      <c r="J277" s="71">
        <v>27</v>
      </c>
      <c r="K277" s="71">
        <v>2</v>
      </c>
      <c r="L277" s="71">
        <v>54</v>
      </c>
      <c r="M277" s="35" t="s">
        <v>2721</v>
      </c>
      <c r="N277" s="36">
        <f t="shared" si="5"/>
        <v>0</v>
      </c>
    </row>
    <row r="278" spans="1:14">
      <c r="A278" s="71" t="s">
        <v>165</v>
      </c>
      <c r="B278" s="71">
        <v>217</v>
      </c>
      <c r="C278" s="71" t="s">
        <v>160</v>
      </c>
      <c r="D278" s="71" t="s">
        <v>2781</v>
      </c>
      <c r="E278" s="71" t="s">
        <v>162</v>
      </c>
      <c r="F278" s="71" t="s">
        <v>2782</v>
      </c>
      <c r="G278" s="71">
        <v>18</v>
      </c>
      <c r="H278" s="71">
        <v>5</v>
      </c>
      <c r="I278" s="71">
        <v>90</v>
      </c>
      <c r="J278" s="71">
        <v>18</v>
      </c>
      <c r="K278" s="71">
        <v>5</v>
      </c>
      <c r="L278" s="71">
        <v>90</v>
      </c>
      <c r="M278" s="35"/>
      <c r="N278" s="36">
        <f t="shared" si="5"/>
        <v>0</v>
      </c>
    </row>
    <row r="279" spans="1:14">
      <c r="A279" s="71" t="s">
        <v>165</v>
      </c>
      <c r="B279" s="71">
        <v>218</v>
      </c>
      <c r="C279" s="71" t="s">
        <v>160</v>
      </c>
      <c r="D279" s="71" t="s">
        <v>2783</v>
      </c>
      <c r="E279" s="71" t="s">
        <v>162</v>
      </c>
      <c r="F279" s="71" t="s">
        <v>2784</v>
      </c>
      <c r="G279" s="71">
        <v>16</v>
      </c>
      <c r="H279" s="71">
        <v>4</v>
      </c>
      <c r="I279" s="71">
        <v>64</v>
      </c>
      <c r="J279" s="71">
        <v>16</v>
      </c>
      <c r="K279" s="71">
        <v>4</v>
      </c>
      <c r="L279" s="71">
        <v>64</v>
      </c>
      <c r="M279" s="35"/>
      <c r="N279" s="36">
        <f t="shared" si="5"/>
        <v>0</v>
      </c>
    </row>
    <row r="280" spans="1:14">
      <c r="A280" s="71" t="s">
        <v>165</v>
      </c>
      <c r="B280" s="71">
        <v>219</v>
      </c>
      <c r="C280" s="71" t="s">
        <v>160</v>
      </c>
      <c r="D280" s="71" t="s">
        <v>2785</v>
      </c>
      <c r="E280" s="71" t="s">
        <v>162</v>
      </c>
      <c r="F280" s="71" t="s">
        <v>2786</v>
      </c>
      <c r="G280" s="71">
        <v>20</v>
      </c>
      <c r="H280" s="71">
        <v>4</v>
      </c>
      <c r="I280" s="71">
        <v>80</v>
      </c>
      <c r="J280" s="71">
        <v>20</v>
      </c>
      <c r="K280" s="71">
        <v>4</v>
      </c>
      <c r="L280" s="71">
        <v>80</v>
      </c>
      <c r="M280" s="35"/>
      <c r="N280" s="36">
        <f t="shared" si="5"/>
        <v>0</v>
      </c>
    </row>
    <row r="281" spans="1:14">
      <c r="A281" s="71" t="s">
        <v>165</v>
      </c>
      <c r="B281" s="71">
        <v>220</v>
      </c>
      <c r="C281" s="71" t="s">
        <v>160</v>
      </c>
      <c r="D281" s="71" t="s">
        <v>2787</v>
      </c>
      <c r="E281" s="71" t="s">
        <v>162</v>
      </c>
      <c r="F281" s="71" t="s">
        <v>903</v>
      </c>
      <c r="G281" s="71">
        <v>19</v>
      </c>
      <c r="H281" s="71">
        <v>5</v>
      </c>
      <c r="I281" s="71">
        <v>95</v>
      </c>
      <c r="J281" s="71">
        <v>19</v>
      </c>
      <c r="K281" s="71">
        <v>5</v>
      </c>
      <c r="L281" s="71">
        <v>95</v>
      </c>
      <c r="M281" s="35"/>
      <c r="N281" s="36">
        <f t="shared" si="5"/>
        <v>0</v>
      </c>
    </row>
    <row r="282" spans="1:14">
      <c r="A282" s="71" t="s">
        <v>165</v>
      </c>
      <c r="B282" s="71">
        <v>221</v>
      </c>
      <c r="C282" s="71" t="s">
        <v>160</v>
      </c>
      <c r="D282" s="71" t="s">
        <v>2788</v>
      </c>
      <c r="E282" s="71" t="s">
        <v>162</v>
      </c>
      <c r="F282" s="71" t="s">
        <v>2789</v>
      </c>
      <c r="G282" s="71">
        <v>19</v>
      </c>
      <c r="H282" s="71">
        <v>4</v>
      </c>
      <c r="I282" s="71">
        <v>76</v>
      </c>
      <c r="J282" s="71">
        <v>19</v>
      </c>
      <c r="K282" s="71">
        <v>4</v>
      </c>
      <c r="L282" s="71">
        <v>76</v>
      </c>
      <c r="M282" s="35"/>
      <c r="N282" s="36">
        <f t="shared" si="5"/>
        <v>0</v>
      </c>
    </row>
    <row r="283" spans="1:14">
      <c r="A283" s="71" t="s">
        <v>165</v>
      </c>
      <c r="B283" s="71">
        <v>222</v>
      </c>
      <c r="C283" s="71" t="s">
        <v>1105</v>
      </c>
      <c r="D283" s="71" t="s">
        <v>2790</v>
      </c>
      <c r="E283" s="71" t="s">
        <v>162</v>
      </c>
      <c r="F283" s="71" t="s">
        <v>2791</v>
      </c>
      <c r="G283" s="71">
        <v>18</v>
      </c>
      <c r="H283" s="71">
        <v>5</v>
      </c>
      <c r="I283" s="71">
        <v>90</v>
      </c>
      <c r="J283" s="71">
        <v>18</v>
      </c>
      <c r="K283" s="71">
        <v>5</v>
      </c>
      <c r="L283" s="71">
        <v>90</v>
      </c>
      <c r="M283" s="35"/>
      <c r="N283" s="36">
        <f t="shared" si="5"/>
        <v>0</v>
      </c>
    </row>
    <row r="284" spans="1:14">
      <c r="A284" s="71" t="s">
        <v>165</v>
      </c>
      <c r="B284" s="71">
        <v>223</v>
      </c>
      <c r="C284" s="71" t="s">
        <v>233</v>
      </c>
      <c r="D284" s="71" t="s">
        <v>2792</v>
      </c>
      <c r="E284" s="71" t="s">
        <v>162</v>
      </c>
      <c r="F284" s="71" t="s">
        <v>2793</v>
      </c>
      <c r="G284" s="71">
        <v>18</v>
      </c>
      <c r="H284" s="71">
        <v>8</v>
      </c>
      <c r="I284" s="71">
        <v>144</v>
      </c>
      <c r="J284" s="71">
        <v>18</v>
      </c>
      <c r="K284" s="71">
        <v>8</v>
      </c>
      <c r="L284" s="71">
        <v>144</v>
      </c>
      <c r="M284" s="35"/>
      <c r="N284" s="36">
        <f t="shared" si="5"/>
        <v>0</v>
      </c>
    </row>
    <row r="285" spans="1:14">
      <c r="A285" s="71" t="s">
        <v>165</v>
      </c>
      <c r="B285" s="71">
        <v>224</v>
      </c>
      <c r="C285" s="71" t="s">
        <v>160</v>
      </c>
      <c r="D285" s="71" t="s">
        <v>2794</v>
      </c>
      <c r="E285" s="71" t="s">
        <v>2657</v>
      </c>
      <c r="F285" s="71" t="s">
        <v>602</v>
      </c>
      <c r="G285" s="71">
        <v>24</v>
      </c>
      <c r="H285" s="71">
        <v>5</v>
      </c>
      <c r="I285" s="71">
        <v>120</v>
      </c>
      <c r="J285" s="71">
        <v>24</v>
      </c>
      <c r="K285" s="71">
        <v>5</v>
      </c>
      <c r="L285" s="71">
        <v>120</v>
      </c>
      <c r="M285" s="35"/>
      <c r="N285" s="36">
        <f t="shared" si="5"/>
        <v>0</v>
      </c>
    </row>
    <row r="286" spans="1:14">
      <c r="A286" s="71" t="s">
        <v>165</v>
      </c>
      <c r="B286" s="71">
        <v>225</v>
      </c>
      <c r="C286" s="71" t="s">
        <v>160</v>
      </c>
      <c r="D286" s="71" t="s">
        <v>2795</v>
      </c>
      <c r="E286" s="71" t="s">
        <v>2328</v>
      </c>
      <c r="F286" s="71" t="s">
        <v>602</v>
      </c>
      <c r="G286" s="71">
        <v>18</v>
      </c>
      <c r="H286" s="71">
        <v>5</v>
      </c>
      <c r="I286" s="71">
        <v>90</v>
      </c>
      <c r="J286" s="71">
        <v>18</v>
      </c>
      <c r="K286" s="71">
        <v>5</v>
      </c>
      <c r="L286" s="71">
        <v>90</v>
      </c>
      <c r="M286" s="35"/>
      <c r="N286" s="36">
        <f t="shared" si="5"/>
        <v>0</v>
      </c>
    </row>
    <row r="287" spans="1:14">
      <c r="A287" s="71" t="s">
        <v>165</v>
      </c>
      <c r="B287" s="71">
        <v>226</v>
      </c>
      <c r="C287" s="71" t="s">
        <v>160</v>
      </c>
      <c r="D287" s="71" t="s">
        <v>2796</v>
      </c>
      <c r="E287" s="71" t="s">
        <v>2328</v>
      </c>
      <c r="F287" s="71" t="s">
        <v>2797</v>
      </c>
      <c r="G287" s="71">
        <v>13</v>
      </c>
      <c r="H287" s="71">
        <v>5</v>
      </c>
      <c r="I287" s="71">
        <v>65</v>
      </c>
      <c r="J287" s="71">
        <v>13</v>
      </c>
      <c r="K287" s="71">
        <v>4</v>
      </c>
      <c r="L287" s="71">
        <v>52</v>
      </c>
      <c r="M287" s="38" t="s">
        <v>2420</v>
      </c>
      <c r="N287" s="36">
        <f t="shared" si="5"/>
        <v>0</v>
      </c>
    </row>
    <row r="288" spans="1:14">
      <c r="A288" s="71" t="s">
        <v>165</v>
      </c>
      <c r="B288" s="71">
        <v>227</v>
      </c>
      <c r="C288" s="71" t="s">
        <v>160</v>
      </c>
      <c r="D288" s="71" t="s">
        <v>2798</v>
      </c>
      <c r="E288" s="71" t="s">
        <v>2328</v>
      </c>
      <c r="F288" s="71" t="s">
        <v>2799</v>
      </c>
      <c r="G288" s="71">
        <v>26</v>
      </c>
      <c r="H288" s="71">
        <v>7</v>
      </c>
      <c r="I288" s="71">
        <v>182</v>
      </c>
      <c r="J288" s="71">
        <v>26</v>
      </c>
      <c r="K288" s="71">
        <v>7</v>
      </c>
      <c r="L288" s="71">
        <v>182</v>
      </c>
      <c r="M288" s="35"/>
      <c r="N288" s="36">
        <f t="shared" si="5"/>
        <v>0</v>
      </c>
    </row>
    <row r="289" hidden="true" spans="1:14">
      <c r="A289" s="71" t="s">
        <v>165</v>
      </c>
      <c r="B289" s="71">
        <v>228</v>
      </c>
      <c r="C289" s="71" t="s">
        <v>160</v>
      </c>
      <c r="D289" s="71" t="s">
        <v>2800</v>
      </c>
      <c r="E289" s="71" t="s">
        <v>2328</v>
      </c>
      <c r="F289" s="71" t="s">
        <v>2801</v>
      </c>
      <c r="G289" s="71">
        <v>29</v>
      </c>
      <c r="H289" s="71">
        <v>5</v>
      </c>
      <c r="I289" s="71">
        <v>145</v>
      </c>
      <c r="J289" s="71">
        <v>29</v>
      </c>
      <c r="K289" s="71">
        <v>2</v>
      </c>
      <c r="L289" s="71">
        <v>58</v>
      </c>
      <c r="M289" s="35" t="s">
        <v>2802</v>
      </c>
      <c r="N289" s="36">
        <f t="shared" si="5"/>
        <v>0</v>
      </c>
    </row>
    <row r="290" hidden="true" spans="1:14">
      <c r="A290" s="182" t="s">
        <v>165</v>
      </c>
      <c r="B290" s="182">
        <v>229</v>
      </c>
      <c r="C290" s="182" t="s">
        <v>160</v>
      </c>
      <c r="D290" s="182" t="s">
        <v>2803</v>
      </c>
      <c r="E290" s="182" t="s">
        <v>841</v>
      </c>
      <c r="F290" s="182" t="s">
        <v>2804</v>
      </c>
      <c r="G290" s="182">
        <v>21</v>
      </c>
      <c r="H290" s="182">
        <v>7</v>
      </c>
      <c r="I290" s="182">
        <v>147</v>
      </c>
      <c r="J290" s="71">
        <v>18</v>
      </c>
      <c r="K290" s="71">
        <v>3</v>
      </c>
      <c r="L290" s="71">
        <v>54</v>
      </c>
      <c r="M290" s="279" t="s">
        <v>2805</v>
      </c>
      <c r="N290" s="36">
        <f t="shared" si="5"/>
        <v>3</v>
      </c>
    </row>
    <row r="291" hidden="true" spans="1:14">
      <c r="A291" s="274"/>
      <c r="B291" s="274"/>
      <c r="C291" s="274"/>
      <c r="D291" s="274"/>
      <c r="E291" s="274"/>
      <c r="F291" s="274"/>
      <c r="G291" s="274"/>
      <c r="H291" s="274"/>
      <c r="I291" s="274"/>
      <c r="J291" s="71">
        <v>3</v>
      </c>
      <c r="K291" s="71">
        <v>2</v>
      </c>
      <c r="L291" s="71">
        <v>6</v>
      </c>
      <c r="M291" s="280"/>
      <c r="N291" s="36">
        <f t="shared" si="5"/>
        <v>-3</v>
      </c>
    </row>
    <row r="292" spans="1:14">
      <c r="A292" s="71" t="s">
        <v>165</v>
      </c>
      <c r="B292" s="71">
        <v>230</v>
      </c>
      <c r="C292" s="71" t="s">
        <v>160</v>
      </c>
      <c r="D292" s="71" t="s">
        <v>2806</v>
      </c>
      <c r="E292" s="71" t="s">
        <v>162</v>
      </c>
      <c r="F292" s="71" t="s">
        <v>927</v>
      </c>
      <c r="G292" s="71">
        <v>33</v>
      </c>
      <c r="H292" s="71">
        <v>5</v>
      </c>
      <c r="I292" s="71">
        <v>165</v>
      </c>
      <c r="J292" s="71">
        <v>33</v>
      </c>
      <c r="K292" s="71">
        <v>5</v>
      </c>
      <c r="L292" s="71">
        <v>165</v>
      </c>
      <c r="M292" s="35"/>
      <c r="N292" s="36">
        <f t="shared" si="5"/>
        <v>0</v>
      </c>
    </row>
    <row r="293" spans="1:14">
      <c r="A293" s="71" t="s">
        <v>165</v>
      </c>
      <c r="B293" s="71">
        <v>231</v>
      </c>
      <c r="C293" s="71" t="s">
        <v>160</v>
      </c>
      <c r="D293" s="71" t="s">
        <v>2807</v>
      </c>
      <c r="E293" s="71" t="s">
        <v>2328</v>
      </c>
      <c r="F293" s="71" t="s">
        <v>2808</v>
      </c>
      <c r="G293" s="71">
        <v>23</v>
      </c>
      <c r="H293" s="71">
        <v>5</v>
      </c>
      <c r="I293" s="71">
        <v>115</v>
      </c>
      <c r="J293" s="71">
        <v>23</v>
      </c>
      <c r="K293" s="71">
        <v>5</v>
      </c>
      <c r="L293" s="71">
        <v>115</v>
      </c>
      <c r="M293" s="35"/>
      <c r="N293" s="36">
        <f t="shared" si="5"/>
        <v>0</v>
      </c>
    </row>
    <row r="294" spans="1:14">
      <c r="A294" s="71" t="s">
        <v>165</v>
      </c>
      <c r="B294" s="71">
        <v>232</v>
      </c>
      <c r="C294" s="71" t="s">
        <v>1105</v>
      </c>
      <c r="D294" s="71" t="s">
        <v>2809</v>
      </c>
      <c r="E294" s="71" t="s">
        <v>162</v>
      </c>
      <c r="F294" s="71" t="s">
        <v>940</v>
      </c>
      <c r="G294" s="71">
        <v>27</v>
      </c>
      <c r="H294" s="71">
        <v>5</v>
      </c>
      <c r="I294" s="71">
        <v>135</v>
      </c>
      <c r="J294" s="71">
        <v>27</v>
      </c>
      <c r="K294" s="71">
        <v>5</v>
      </c>
      <c r="L294" s="71">
        <v>135</v>
      </c>
      <c r="M294" s="35"/>
      <c r="N294" s="36">
        <f t="shared" si="5"/>
        <v>0</v>
      </c>
    </row>
    <row r="295" spans="1:14">
      <c r="A295" s="71" t="s">
        <v>165</v>
      </c>
      <c r="B295" s="71">
        <v>233</v>
      </c>
      <c r="C295" s="71" t="s">
        <v>1105</v>
      </c>
      <c r="D295" s="71" t="s">
        <v>2810</v>
      </c>
      <c r="E295" s="71" t="s">
        <v>2328</v>
      </c>
      <c r="F295" s="71" t="s">
        <v>940</v>
      </c>
      <c r="G295" s="71">
        <v>15</v>
      </c>
      <c r="H295" s="71">
        <v>5</v>
      </c>
      <c r="I295" s="71">
        <v>75</v>
      </c>
      <c r="J295" s="71">
        <v>15</v>
      </c>
      <c r="K295" s="71">
        <v>5</v>
      </c>
      <c r="L295" s="71">
        <v>75</v>
      </c>
      <c r="M295" s="35"/>
      <c r="N295" s="36">
        <f t="shared" si="5"/>
        <v>0</v>
      </c>
    </row>
    <row r="296" spans="1:14">
      <c r="A296" s="71" t="s">
        <v>165</v>
      </c>
      <c r="B296" s="71">
        <v>234</v>
      </c>
      <c r="C296" s="71" t="s">
        <v>1105</v>
      </c>
      <c r="D296" s="71" t="s">
        <v>2811</v>
      </c>
      <c r="E296" s="71" t="s">
        <v>2328</v>
      </c>
      <c r="F296" s="71" t="s">
        <v>940</v>
      </c>
      <c r="G296" s="71">
        <v>24</v>
      </c>
      <c r="H296" s="71">
        <v>5</v>
      </c>
      <c r="I296" s="71">
        <v>120</v>
      </c>
      <c r="J296" s="71">
        <v>24</v>
      </c>
      <c r="K296" s="71">
        <v>5</v>
      </c>
      <c r="L296" s="71">
        <v>120</v>
      </c>
      <c r="M296" s="35"/>
      <c r="N296" s="36">
        <f t="shared" si="5"/>
        <v>0</v>
      </c>
    </row>
    <row r="297" spans="1:14">
      <c r="A297" s="71" t="s">
        <v>165</v>
      </c>
      <c r="B297" s="71">
        <v>235</v>
      </c>
      <c r="C297" s="71" t="s">
        <v>1105</v>
      </c>
      <c r="D297" s="71" t="s">
        <v>2812</v>
      </c>
      <c r="E297" s="71" t="s">
        <v>2328</v>
      </c>
      <c r="F297" s="71" t="s">
        <v>2813</v>
      </c>
      <c r="G297" s="71">
        <v>21</v>
      </c>
      <c r="H297" s="71">
        <v>4</v>
      </c>
      <c r="I297" s="71">
        <v>84</v>
      </c>
      <c r="J297" s="71">
        <v>21</v>
      </c>
      <c r="K297" s="71">
        <v>4</v>
      </c>
      <c r="L297" s="71">
        <v>84</v>
      </c>
      <c r="M297" s="35"/>
      <c r="N297" s="36">
        <f t="shared" si="5"/>
        <v>0</v>
      </c>
    </row>
    <row r="298" spans="1:14">
      <c r="A298" s="71" t="s">
        <v>165</v>
      </c>
      <c r="B298" s="71">
        <v>236</v>
      </c>
      <c r="C298" s="71" t="s">
        <v>1105</v>
      </c>
      <c r="D298" s="71" t="s">
        <v>2814</v>
      </c>
      <c r="E298" s="71" t="s">
        <v>162</v>
      </c>
      <c r="F298" s="71" t="s">
        <v>935</v>
      </c>
      <c r="G298" s="71">
        <v>11</v>
      </c>
      <c r="H298" s="71">
        <v>5</v>
      </c>
      <c r="I298" s="71">
        <v>55</v>
      </c>
      <c r="J298" s="71">
        <v>11</v>
      </c>
      <c r="K298" s="71">
        <v>5</v>
      </c>
      <c r="L298" s="71">
        <v>55</v>
      </c>
      <c r="M298" s="35"/>
      <c r="N298" s="36">
        <f t="shared" si="5"/>
        <v>0</v>
      </c>
    </row>
    <row r="299" spans="1:14">
      <c r="A299" s="71" t="s">
        <v>165</v>
      </c>
      <c r="B299" s="71">
        <v>237</v>
      </c>
      <c r="C299" s="71" t="s">
        <v>1105</v>
      </c>
      <c r="D299" s="71" t="s">
        <v>2815</v>
      </c>
      <c r="E299" s="71" t="s">
        <v>162</v>
      </c>
      <c r="F299" s="71" t="s">
        <v>935</v>
      </c>
      <c r="G299" s="71">
        <v>26</v>
      </c>
      <c r="H299" s="71">
        <v>5</v>
      </c>
      <c r="I299" s="71">
        <v>130</v>
      </c>
      <c r="J299" s="71">
        <v>26</v>
      </c>
      <c r="K299" s="71">
        <v>5</v>
      </c>
      <c r="L299" s="71">
        <v>130</v>
      </c>
      <c r="M299" s="35"/>
      <c r="N299" s="36">
        <f t="shared" si="5"/>
        <v>0</v>
      </c>
    </row>
    <row r="300" spans="1:14">
      <c r="A300" s="71" t="s">
        <v>165</v>
      </c>
      <c r="B300" s="71">
        <v>238</v>
      </c>
      <c r="C300" s="71" t="s">
        <v>1105</v>
      </c>
      <c r="D300" s="71" t="s">
        <v>2816</v>
      </c>
      <c r="E300" s="71" t="s">
        <v>162</v>
      </c>
      <c r="F300" s="71" t="s">
        <v>931</v>
      </c>
      <c r="G300" s="71">
        <v>15</v>
      </c>
      <c r="H300" s="71">
        <v>5</v>
      </c>
      <c r="I300" s="71">
        <v>75</v>
      </c>
      <c r="J300" s="71">
        <v>15</v>
      </c>
      <c r="K300" s="71">
        <v>5</v>
      </c>
      <c r="L300" s="71">
        <v>75</v>
      </c>
      <c r="M300" s="35"/>
      <c r="N300" s="36">
        <f t="shared" si="5"/>
        <v>0</v>
      </c>
    </row>
    <row r="301" spans="1:14">
      <c r="A301" s="71" t="s">
        <v>165</v>
      </c>
      <c r="B301" s="71">
        <v>239</v>
      </c>
      <c r="C301" s="71" t="s">
        <v>1105</v>
      </c>
      <c r="D301" s="71" t="s">
        <v>2817</v>
      </c>
      <c r="E301" s="71" t="s">
        <v>2505</v>
      </c>
      <c r="F301" s="71" t="s">
        <v>2818</v>
      </c>
      <c r="G301" s="71">
        <v>11</v>
      </c>
      <c r="H301" s="71">
        <v>5</v>
      </c>
      <c r="I301" s="71">
        <v>55</v>
      </c>
      <c r="J301" s="71">
        <v>11</v>
      </c>
      <c r="K301" s="71">
        <v>5</v>
      </c>
      <c r="L301" s="71">
        <v>55</v>
      </c>
      <c r="M301" s="35"/>
      <c r="N301" s="36">
        <f t="shared" si="5"/>
        <v>0</v>
      </c>
    </row>
    <row r="302" spans="1:14">
      <c r="A302" s="71" t="s">
        <v>165</v>
      </c>
      <c r="B302" s="71">
        <v>240</v>
      </c>
      <c r="C302" s="71" t="s">
        <v>1105</v>
      </c>
      <c r="D302" s="71" t="s">
        <v>2819</v>
      </c>
      <c r="E302" s="71" t="s">
        <v>162</v>
      </c>
      <c r="F302" s="71" t="s">
        <v>962</v>
      </c>
      <c r="G302" s="71">
        <v>21</v>
      </c>
      <c r="H302" s="71">
        <v>5</v>
      </c>
      <c r="I302" s="71">
        <v>105</v>
      </c>
      <c r="J302" s="71">
        <v>21</v>
      </c>
      <c r="K302" s="71">
        <v>5</v>
      </c>
      <c r="L302" s="71">
        <v>105</v>
      </c>
      <c r="M302" s="35"/>
      <c r="N302" s="36">
        <f t="shared" si="5"/>
        <v>0</v>
      </c>
    </row>
    <row r="303" spans="1:14">
      <c r="A303" s="71" t="s">
        <v>165</v>
      </c>
      <c r="B303" s="71">
        <v>241</v>
      </c>
      <c r="C303" s="71" t="s">
        <v>1105</v>
      </c>
      <c r="D303" s="71" t="s">
        <v>2820</v>
      </c>
      <c r="E303" s="71" t="s">
        <v>162</v>
      </c>
      <c r="F303" s="71" t="s">
        <v>2426</v>
      </c>
      <c r="G303" s="71">
        <v>26</v>
      </c>
      <c r="H303" s="71">
        <v>5</v>
      </c>
      <c r="I303" s="71">
        <v>130</v>
      </c>
      <c r="J303" s="71">
        <v>26</v>
      </c>
      <c r="K303" s="71">
        <v>5</v>
      </c>
      <c r="L303" s="71">
        <v>130</v>
      </c>
      <c r="M303" s="35"/>
      <c r="N303" s="36">
        <f t="shared" si="5"/>
        <v>0</v>
      </c>
    </row>
    <row r="304" spans="1:14">
      <c r="A304" s="71" t="s">
        <v>165</v>
      </c>
      <c r="B304" s="71">
        <v>242</v>
      </c>
      <c r="C304" s="71" t="s">
        <v>1105</v>
      </c>
      <c r="D304" s="71" t="s">
        <v>2821</v>
      </c>
      <c r="E304" s="71" t="s">
        <v>162</v>
      </c>
      <c r="F304" s="71" t="s">
        <v>2426</v>
      </c>
      <c r="G304" s="71">
        <v>16</v>
      </c>
      <c r="H304" s="71">
        <v>5</v>
      </c>
      <c r="I304" s="71">
        <v>80</v>
      </c>
      <c r="J304" s="71">
        <v>16</v>
      </c>
      <c r="K304" s="71">
        <v>5</v>
      </c>
      <c r="L304" s="71">
        <v>80</v>
      </c>
      <c r="M304" s="35"/>
      <c r="N304" s="36">
        <f t="shared" si="5"/>
        <v>0</v>
      </c>
    </row>
    <row r="305" spans="1:14">
      <c r="A305" s="71" t="s">
        <v>165</v>
      </c>
      <c r="B305" s="71">
        <v>243</v>
      </c>
      <c r="C305" s="71" t="s">
        <v>1105</v>
      </c>
      <c r="D305" s="71" t="s">
        <v>2822</v>
      </c>
      <c r="E305" s="71" t="s">
        <v>162</v>
      </c>
      <c r="F305" s="71" t="s">
        <v>993</v>
      </c>
      <c r="G305" s="71">
        <v>20</v>
      </c>
      <c r="H305" s="71">
        <v>6</v>
      </c>
      <c r="I305" s="71">
        <v>120</v>
      </c>
      <c r="J305" s="71">
        <v>20</v>
      </c>
      <c r="K305" s="71">
        <v>4</v>
      </c>
      <c r="L305" s="71">
        <v>80</v>
      </c>
      <c r="M305" s="35" t="s">
        <v>2823</v>
      </c>
      <c r="N305" s="36">
        <f t="shared" si="5"/>
        <v>0</v>
      </c>
    </row>
    <row r="306" spans="1:14">
      <c r="A306" s="71" t="s">
        <v>165</v>
      </c>
      <c r="B306" s="71">
        <v>244</v>
      </c>
      <c r="C306" s="71" t="s">
        <v>1105</v>
      </c>
      <c r="D306" s="71" t="s">
        <v>2824</v>
      </c>
      <c r="E306" s="71" t="s">
        <v>162</v>
      </c>
      <c r="F306" s="71" t="s">
        <v>991</v>
      </c>
      <c r="G306" s="71">
        <v>14</v>
      </c>
      <c r="H306" s="71">
        <v>6</v>
      </c>
      <c r="I306" s="71">
        <v>84</v>
      </c>
      <c r="J306" s="71">
        <v>14</v>
      </c>
      <c r="K306" s="71">
        <v>4</v>
      </c>
      <c r="L306" s="71">
        <v>56</v>
      </c>
      <c r="M306" s="35" t="s">
        <v>2825</v>
      </c>
      <c r="N306" s="36">
        <f t="shared" si="5"/>
        <v>0</v>
      </c>
    </row>
    <row r="307" ht="27" hidden="true" spans="1:14">
      <c r="A307" s="71" t="s">
        <v>165</v>
      </c>
      <c r="B307" s="71">
        <v>245</v>
      </c>
      <c r="C307" s="71" t="s">
        <v>160</v>
      </c>
      <c r="D307" s="52" t="s">
        <v>2826</v>
      </c>
      <c r="E307" s="71" t="s">
        <v>2657</v>
      </c>
      <c r="F307" s="71" t="s">
        <v>2827</v>
      </c>
      <c r="G307" s="71">
        <v>32</v>
      </c>
      <c r="H307" s="71">
        <v>5</v>
      </c>
      <c r="I307" s="71">
        <v>160</v>
      </c>
      <c r="J307" s="71">
        <v>32</v>
      </c>
      <c r="K307" s="71">
        <v>3</v>
      </c>
      <c r="L307" s="71">
        <v>96</v>
      </c>
      <c r="M307" s="114" t="s">
        <v>2828</v>
      </c>
      <c r="N307" s="36">
        <f t="shared" si="5"/>
        <v>0</v>
      </c>
    </row>
    <row r="308" ht="27" hidden="true" spans="1:14">
      <c r="A308" s="71" t="s">
        <v>165</v>
      </c>
      <c r="B308" s="71">
        <v>246</v>
      </c>
      <c r="C308" s="71" t="s">
        <v>1105</v>
      </c>
      <c r="D308" s="52" t="s">
        <v>2829</v>
      </c>
      <c r="E308" s="71" t="s">
        <v>162</v>
      </c>
      <c r="F308" s="71" t="s">
        <v>2830</v>
      </c>
      <c r="G308" s="71">
        <v>30</v>
      </c>
      <c r="H308" s="71">
        <v>5</v>
      </c>
      <c r="I308" s="71">
        <v>150</v>
      </c>
      <c r="J308" s="71">
        <v>30</v>
      </c>
      <c r="K308" s="71">
        <v>2</v>
      </c>
      <c r="L308" s="71">
        <v>60</v>
      </c>
      <c r="M308" s="285" t="s">
        <v>2831</v>
      </c>
      <c r="N308" s="36">
        <f t="shared" si="5"/>
        <v>0</v>
      </c>
    </row>
    <row r="309" spans="1:14">
      <c r="A309" s="71" t="s">
        <v>165</v>
      </c>
      <c r="B309" s="71">
        <v>247</v>
      </c>
      <c r="C309" s="71" t="s">
        <v>1105</v>
      </c>
      <c r="D309" s="71" t="s">
        <v>2832</v>
      </c>
      <c r="E309" s="71" t="s">
        <v>162</v>
      </c>
      <c r="F309" s="71" t="s">
        <v>2833</v>
      </c>
      <c r="G309" s="71">
        <v>21</v>
      </c>
      <c r="H309" s="71">
        <v>5</v>
      </c>
      <c r="I309" s="71">
        <v>105</v>
      </c>
      <c r="J309" s="71">
        <v>21</v>
      </c>
      <c r="K309" s="71">
        <v>4</v>
      </c>
      <c r="L309" s="71">
        <v>84</v>
      </c>
      <c r="M309" s="35" t="s">
        <v>2834</v>
      </c>
      <c r="N309" s="36">
        <f t="shared" si="5"/>
        <v>0</v>
      </c>
    </row>
    <row r="310" s="82" customFormat="true" spans="1:13">
      <c r="A310" s="275" t="s">
        <v>1177</v>
      </c>
      <c r="B310" s="282"/>
      <c r="C310" s="282"/>
      <c r="D310" s="282"/>
      <c r="E310" s="282"/>
      <c r="F310" s="284"/>
      <c r="G310" s="24">
        <v>5290</v>
      </c>
      <c r="H310" s="24">
        <v>1173</v>
      </c>
      <c r="I310" s="24">
        <v>24701</v>
      </c>
      <c r="J310" s="24">
        <f>SUM(J60:J309)</f>
        <v>5282</v>
      </c>
      <c r="K310" s="24">
        <v>1033</v>
      </c>
      <c r="L310" s="24">
        <v>21542</v>
      </c>
      <c r="M310" s="146"/>
    </row>
    <row r="311" spans="4:10">
      <c r="D311" s="283"/>
      <c r="J311" s="42">
        <f>SUBTOTAL(9,J4:J310)</f>
        <v>10540</v>
      </c>
    </row>
  </sheetData>
  <autoFilter ref="A3:N310">
    <filterColumn colId="10">
      <filters>
        <filter val="1033"/>
        <filter val="4"/>
        <filter val="5"/>
        <filter val="6"/>
        <filter val="126"/>
        <filter val="7"/>
        <filter val="8"/>
      </filters>
    </filterColumn>
    <extLst/>
  </autoFilter>
  <mergeCells count="62">
    <mergeCell ref="A1:M1"/>
    <mergeCell ref="G2:I2"/>
    <mergeCell ref="J2:L2"/>
    <mergeCell ref="A59:F59"/>
    <mergeCell ref="A310:F310"/>
    <mergeCell ref="A2:A3"/>
    <mergeCell ref="A23:A24"/>
    <mergeCell ref="A27:A28"/>
    <mergeCell ref="A125:A126"/>
    <mergeCell ref="A233:A234"/>
    <mergeCell ref="A290:A291"/>
    <mergeCell ref="B2:B3"/>
    <mergeCell ref="B23:B24"/>
    <mergeCell ref="B27:B28"/>
    <mergeCell ref="B125:B126"/>
    <mergeCell ref="B233:B234"/>
    <mergeCell ref="B290:B291"/>
    <mergeCell ref="C2:C3"/>
    <mergeCell ref="C23:C24"/>
    <mergeCell ref="C27:C28"/>
    <mergeCell ref="C125:C126"/>
    <mergeCell ref="C233:C234"/>
    <mergeCell ref="C290:C291"/>
    <mergeCell ref="D2:D3"/>
    <mergeCell ref="D23:D24"/>
    <mergeCell ref="D27:D28"/>
    <mergeCell ref="D125:D126"/>
    <mergeCell ref="D233:D234"/>
    <mergeCell ref="D290:D291"/>
    <mergeCell ref="E2:E3"/>
    <mergeCell ref="E23:E24"/>
    <mergeCell ref="E27:E28"/>
    <mergeCell ref="E125:E126"/>
    <mergeCell ref="E233:E234"/>
    <mergeCell ref="E290:E291"/>
    <mergeCell ref="F2:F3"/>
    <mergeCell ref="F23:F24"/>
    <mergeCell ref="F27:F28"/>
    <mergeCell ref="F125:F126"/>
    <mergeCell ref="F233:F234"/>
    <mergeCell ref="F290:F291"/>
    <mergeCell ref="G23:G24"/>
    <mergeCell ref="G27:G28"/>
    <mergeCell ref="G125:G126"/>
    <mergeCell ref="G233:G234"/>
    <mergeCell ref="G290:G291"/>
    <mergeCell ref="H23:H24"/>
    <mergeCell ref="H27:H28"/>
    <mergeCell ref="H125:H126"/>
    <mergeCell ref="H233:H234"/>
    <mergeCell ref="H290:H291"/>
    <mergeCell ref="I23:I24"/>
    <mergeCell ref="I27:I28"/>
    <mergeCell ref="I125:I126"/>
    <mergeCell ref="I233:I234"/>
    <mergeCell ref="I290:I291"/>
    <mergeCell ref="M2:M3"/>
    <mergeCell ref="M23:M24"/>
    <mergeCell ref="M27:M28"/>
    <mergeCell ref="M125:M126"/>
    <mergeCell ref="M233:M234"/>
    <mergeCell ref="M290:M291"/>
  </mergeCells>
  <pageMargins left="0.7" right="0.7" top="0.75" bottom="0.75" header="0.3" footer="0.3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2"/>
  <sheetViews>
    <sheetView zoomScale="90" zoomScaleNormal="90" workbookViewId="0">
      <pane ySplit="3" topLeftCell="A271" activePane="bottomLeft" state="frozen"/>
      <selection/>
      <selection pane="bottomLeft" activeCell="J281" sqref="J281"/>
    </sheetView>
  </sheetViews>
  <sheetFormatPr defaultColWidth="8.66666666666667" defaultRowHeight="13.5"/>
  <cols>
    <col min="1" max="1" width="13.8333333333333" style="263" customWidth="true"/>
    <col min="2" max="2" width="7.5" style="263" customWidth="true"/>
    <col min="3" max="3" width="8.66666666666667" style="263"/>
    <col min="4" max="4" width="16.8333333333333" style="263" customWidth="true"/>
    <col min="5" max="5" width="11.1666666666667" style="263" customWidth="true"/>
    <col min="6" max="6" width="22.8333333333333" style="263" customWidth="true"/>
    <col min="7" max="12" width="8.66666666666667" style="263"/>
    <col min="13" max="13" width="43.3333333333333" style="205" customWidth="true"/>
    <col min="14" max="16384" width="8.66666666666667" style="36"/>
  </cols>
  <sheetData>
    <row r="1" s="172" customFormat="true" spans="1:13">
      <c r="A1" s="47" t="s">
        <v>2835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267"/>
    </row>
    <row r="2" s="172" customFormat="true" spans="1:13">
      <c r="A2" s="264" t="s">
        <v>131</v>
      </c>
      <c r="B2" s="264" t="s">
        <v>1</v>
      </c>
      <c r="C2" s="264" t="s">
        <v>132</v>
      </c>
      <c r="D2" s="264" t="s">
        <v>133</v>
      </c>
      <c r="E2" s="264" t="s">
        <v>134</v>
      </c>
      <c r="F2" s="264" t="s">
        <v>135</v>
      </c>
      <c r="G2" s="49" t="s">
        <v>45</v>
      </c>
      <c r="H2" s="49"/>
      <c r="I2" s="49"/>
      <c r="J2" s="49" t="s">
        <v>46</v>
      </c>
      <c r="K2" s="49"/>
      <c r="L2" s="49"/>
      <c r="M2" s="49" t="s">
        <v>47</v>
      </c>
    </row>
    <row r="3" s="172" customFormat="true" spans="1:13">
      <c r="A3" s="264"/>
      <c r="B3" s="264"/>
      <c r="C3" s="264"/>
      <c r="D3" s="264"/>
      <c r="E3" s="264"/>
      <c r="F3" s="264"/>
      <c r="G3" s="264" t="s">
        <v>136</v>
      </c>
      <c r="H3" s="264" t="s">
        <v>137</v>
      </c>
      <c r="I3" s="264" t="s">
        <v>138</v>
      </c>
      <c r="J3" s="264" t="s">
        <v>136</v>
      </c>
      <c r="K3" s="264" t="s">
        <v>137</v>
      </c>
      <c r="L3" s="264" t="s">
        <v>138</v>
      </c>
      <c r="M3" s="49"/>
    </row>
    <row r="4" ht="26.25" spans="1:13">
      <c r="A4" s="265" t="s">
        <v>2836</v>
      </c>
      <c r="B4" s="265" t="s">
        <v>2837</v>
      </c>
      <c r="C4" s="265" t="s">
        <v>2838</v>
      </c>
      <c r="D4" s="265" t="s">
        <v>2839</v>
      </c>
      <c r="E4" s="265" t="s">
        <v>2840</v>
      </c>
      <c r="F4" s="265" t="s">
        <v>2379</v>
      </c>
      <c r="G4" s="266">
        <v>19</v>
      </c>
      <c r="H4" s="266">
        <v>5</v>
      </c>
      <c r="I4" s="266">
        <v>95</v>
      </c>
      <c r="J4" s="266">
        <v>19</v>
      </c>
      <c r="K4" s="266">
        <v>2</v>
      </c>
      <c r="L4" s="266">
        <f t="shared" ref="L4:L67" si="0">J4*K4</f>
        <v>38</v>
      </c>
      <c r="M4" s="268" t="s">
        <v>2841</v>
      </c>
    </row>
    <row r="5" ht="26.25" spans="1:13">
      <c r="A5" s="265" t="s">
        <v>2836</v>
      </c>
      <c r="B5" s="265" t="s">
        <v>2842</v>
      </c>
      <c r="C5" s="265" t="s">
        <v>2838</v>
      </c>
      <c r="D5" s="265" t="s">
        <v>2843</v>
      </c>
      <c r="E5" s="265" t="s">
        <v>2840</v>
      </c>
      <c r="F5" s="265" t="s">
        <v>2379</v>
      </c>
      <c r="G5" s="266">
        <v>19</v>
      </c>
      <c r="H5" s="266">
        <v>5</v>
      </c>
      <c r="I5" s="266">
        <v>95</v>
      </c>
      <c r="J5" s="266">
        <v>19</v>
      </c>
      <c r="K5" s="266">
        <v>2</v>
      </c>
      <c r="L5" s="266">
        <f t="shared" si="0"/>
        <v>38</v>
      </c>
      <c r="M5" s="268" t="s">
        <v>2841</v>
      </c>
    </row>
    <row r="6" ht="27" spans="1:13">
      <c r="A6" s="265" t="s">
        <v>2836</v>
      </c>
      <c r="B6" s="265" t="s">
        <v>2844</v>
      </c>
      <c r="C6" s="265" t="s">
        <v>2838</v>
      </c>
      <c r="D6" s="265" t="s">
        <v>2845</v>
      </c>
      <c r="E6" s="265" t="s">
        <v>2840</v>
      </c>
      <c r="F6" s="265" t="s">
        <v>231</v>
      </c>
      <c r="G6" s="266">
        <v>28</v>
      </c>
      <c r="H6" s="266">
        <v>6</v>
      </c>
      <c r="I6" s="266">
        <v>168</v>
      </c>
      <c r="J6" s="266">
        <v>28</v>
      </c>
      <c r="K6" s="266">
        <v>3</v>
      </c>
      <c r="L6" s="266">
        <f t="shared" si="0"/>
        <v>84</v>
      </c>
      <c r="M6" s="268" t="s">
        <v>2846</v>
      </c>
    </row>
    <row r="7" ht="26.25" spans="1:13">
      <c r="A7" s="265" t="s">
        <v>2836</v>
      </c>
      <c r="B7" s="265" t="s">
        <v>2847</v>
      </c>
      <c r="C7" s="265" t="s">
        <v>2838</v>
      </c>
      <c r="D7" s="265" t="s">
        <v>2848</v>
      </c>
      <c r="E7" s="265" t="s">
        <v>2840</v>
      </c>
      <c r="F7" s="265" t="s">
        <v>2849</v>
      </c>
      <c r="G7" s="266">
        <v>19</v>
      </c>
      <c r="H7" s="266">
        <v>5</v>
      </c>
      <c r="I7" s="266">
        <v>95</v>
      </c>
      <c r="J7" s="266">
        <v>19</v>
      </c>
      <c r="K7" s="266">
        <v>2</v>
      </c>
      <c r="L7" s="266">
        <f t="shared" si="0"/>
        <v>38</v>
      </c>
      <c r="M7" s="268" t="s">
        <v>2841</v>
      </c>
    </row>
    <row r="8" ht="26.25" spans="1:13">
      <c r="A8" s="265" t="s">
        <v>2836</v>
      </c>
      <c r="B8" s="265" t="s">
        <v>2850</v>
      </c>
      <c r="C8" s="265" t="s">
        <v>2838</v>
      </c>
      <c r="D8" s="265" t="s">
        <v>2851</v>
      </c>
      <c r="E8" s="265" t="s">
        <v>2840</v>
      </c>
      <c r="F8" s="265" t="s">
        <v>2441</v>
      </c>
      <c r="G8" s="266">
        <v>20</v>
      </c>
      <c r="H8" s="266">
        <v>5</v>
      </c>
      <c r="I8" s="266">
        <v>100</v>
      </c>
      <c r="J8" s="266">
        <v>20</v>
      </c>
      <c r="K8" s="266">
        <v>2</v>
      </c>
      <c r="L8" s="266">
        <f t="shared" si="0"/>
        <v>40</v>
      </c>
      <c r="M8" s="268" t="s">
        <v>2841</v>
      </c>
    </row>
    <row r="9" spans="1:13">
      <c r="A9" s="265" t="s">
        <v>2852</v>
      </c>
      <c r="B9" s="265" t="s">
        <v>2853</v>
      </c>
      <c r="C9" s="265" t="s">
        <v>2838</v>
      </c>
      <c r="D9" s="265" t="s">
        <v>2854</v>
      </c>
      <c r="E9" s="265" t="s">
        <v>2855</v>
      </c>
      <c r="F9" s="265" t="s">
        <v>2401</v>
      </c>
      <c r="G9" s="266">
        <v>13</v>
      </c>
      <c r="H9" s="266">
        <v>3</v>
      </c>
      <c r="I9" s="266">
        <v>39</v>
      </c>
      <c r="J9" s="266">
        <v>13</v>
      </c>
      <c r="K9" s="266">
        <v>2</v>
      </c>
      <c r="L9" s="266">
        <f t="shared" si="0"/>
        <v>26</v>
      </c>
      <c r="M9" s="268" t="s">
        <v>2856</v>
      </c>
    </row>
    <row r="10" spans="1:13">
      <c r="A10" s="265" t="s">
        <v>2852</v>
      </c>
      <c r="B10" s="265" t="s">
        <v>2857</v>
      </c>
      <c r="C10" s="265" t="s">
        <v>2858</v>
      </c>
      <c r="D10" s="265" t="s">
        <v>2859</v>
      </c>
      <c r="E10" s="265" t="s">
        <v>2855</v>
      </c>
      <c r="F10" s="265" t="s">
        <v>2336</v>
      </c>
      <c r="G10" s="266">
        <v>9</v>
      </c>
      <c r="H10" s="266">
        <v>4</v>
      </c>
      <c r="I10" s="266">
        <v>36</v>
      </c>
      <c r="J10" s="266">
        <v>9</v>
      </c>
      <c r="K10" s="266">
        <v>2</v>
      </c>
      <c r="L10" s="266">
        <f t="shared" si="0"/>
        <v>18</v>
      </c>
      <c r="M10" s="268" t="s">
        <v>2860</v>
      </c>
    </row>
    <row r="11" ht="26.25" spans="1:13">
      <c r="A11" s="265" t="s">
        <v>2836</v>
      </c>
      <c r="B11" s="265" t="s">
        <v>2861</v>
      </c>
      <c r="C11" s="265" t="s">
        <v>2858</v>
      </c>
      <c r="D11" s="265" t="s">
        <v>2862</v>
      </c>
      <c r="E11" s="265" t="s">
        <v>2840</v>
      </c>
      <c r="F11" s="265" t="s">
        <v>336</v>
      </c>
      <c r="G11" s="266">
        <v>20</v>
      </c>
      <c r="H11" s="266">
        <v>6</v>
      </c>
      <c r="I11" s="266">
        <v>120</v>
      </c>
      <c r="J11" s="266">
        <v>0</v>
      </c>
      <c r="K11" s="266">
        <v>0</v>
      </c>
      <c r="L11" s="266">
        <f t="shared" si="0"/>
        <v>0</v>
      </c>
      <c r="M11" s="269" t="s">
        <v>2863</v>
      </c>
    </row>
    <row r="12" ht="26.25" spans="1:13">
      <c r="A12" s="265" t="s">
        <v>2836</v>
      </c>
      <c r="B12" s="265" t="s">
        <v>2864</v>
      </c>
      <c r="C12" s="265" t="s">
        <v>2858</v>
      </c>
      <c r="D12" s="265" t="s">
        <v>2865</v>
      </c>
      <c r="E12" s="265" t="s">
        <v>2840</v>
      </c>
      <c r="F12" s="265" t="s">
        <v>336</v>
      </c>
      <c r="G12" s="266">
        <v>24</v>
      </c>
      <c r="H12" s="266">
        <v>6</v>
      </c>
      <c r="I12" s="266">
        <v>144</v>
      </c>
      <c r="J12" s="266">
        <v>0</v>
      </c>
      <c r="K12" s="266">
        <v>0</v>
      </c>
      <c r="L12" s="266">
        <f t="shared" si="0"/>
        <v>0</v>
      </c>
      <c r="M12" s="268" t="s">
        <v>2863</v>
      </c>
    </row>
    <row r="13" ht="26.25" spans="1:13">
      <c r="A13" s="265" t="s">
        <v>2836</v>
      </c>
      <c r="B13" s="265" t="s">
        <v>2866</v>
      </c>
      <c r="C13" s="265" t="s">
        <v>2858</v>
      </c>
      <c r="D13" s="265" t="s">
        <v>2867</v>
      </c>
      <c r="E13" s="265" t="s">
        <v>2840</v>
      </c>
      <c r="F13" s="265" t="s">
        <v>175</v>
      </c>
      <c r="G13" s="266">
        <v>26</v>
      </c>
      <c r="H13" s="266">
        <v>6</v>
      </c>
      <c r="I13" s="266">
        <v>156</v>
      </c>
      <c r="J13" s="266">
        <v>26</v>
      </c>
      <c r="K13" s="266">
        <v>3</v>
      </c>
      <c r="L13" s="266">
        <f t="shared" si="0"/>
        <v>78</v>
      </c>
      <c r="M13" s="268" t="s">
        <v>2868</v>
      </c>
    </row>
    <row r="14" ht="26.25" spans="1:13">
      <c r="A14" s="265" t="s">
        <v>2836</v>
      </c>
      <c r="B14" s="265" t="s">
        <v>2869</v>
      </c>
      <c r="C14" s="265" t="s">
        <v>2858</v>
      </c>
      <c r="D14" s="265" t="s">
        <v>2870</v>
      </c>
      <c r="E14" s="265" t="s">
        <v>2840</v>
      </c>
      <c r="F14" s="265" t="s">
        <v>175</v>
      </c>
      <c r="G14" s="266">
        <v>28</v>
      </c>
      <c r="H14" s="266">
        <v>6</v>
      </c>
      <c r="I14" s="266">
        <v>168</v>
      </c>
      <c r="J14" s="266">
        <v>28</v>
      </c>
      <c r="K14" s="266">
        <v>3</v>
      </c>
      <c r="L14" s="266">
        <f t="shared" si="0"/>
        <v>84</v>
      </c>
      <c r="M14" s="268" t="s">
        <v>2868</v>
      </c>
    </row>
    <row r="15" ht="26.25" spans="1:13">
      <c r="A15" s="265" t="s">
        <v>2836</v>
      </c>
      <c r="B15" s="265" t="s">
        <v>2871</v>
      </c>
      <c r="C15" s="265" t="s">
        <v>2858</v>
      </c>
      <c r="D15" s="265" t="s">
        <v>2872</v>
      </c>
      <c r="E15" s="265" t="s">
        <v>2840</v>
      </c>
      <c r="F15" s="265" t="s">
        <v>1276</v>
      </c>
      <c r="G15" s="266">
        <v>24</v>
      </c>
      <c r="H15" s="266">
        <v>5</v>
      </c>
      <c r="I15" s="266">
        <v>120</v>
      </c>
      <c r="J15" s="266">
        <v>24</v>
      </c>
      <c r="K15" s="266">
        <v>3</v>
      </c>
      <c r="L15" s="266">
        <f t="shared" si="0"/>
        <v>72</v>
      </c>
      <c r="M15" s="268" t="s">
        <v>2873</v>
      </c>
    </row>
    <row r="16" ht="26.25" spans="1:13">
      <c r="A16" s="265" t="s">
        <v>2836</v>
      </c>
      <c r="B16" s="265" t="s">
        <v>2874</v>
      </c>
      <c r="C16" s="265" t="s">
        <v>2858</v>
      </c>
      <c r="D16" s="265" t="s">
        <v>2875</v>
      </c>
      <c r="E16" s="265" t="s">
        <v>2840</v>
      </c>
      <c r="F16" s="265" t="s">
        <v>175</v>
      </c>
      <c r="G16" s="266">
        <v>22</v>
      </c>
      <c r="H16" s="266">
        <v>6</v>
      </c>
      <c r="I16" s="266">
        <v>132</v>
      </c>
      <c r="J16" s="266">
        <v>0</v>
      </c>
      <c r="K16" s="266">
        <v>0</v>
      </c>
      <c r="L16" s="266">
        <f t="shared" si="0"/>
        <v>0</v>
      </c>
      <c r="M16" s="269" t="s">
        <v>2876</v>
      </c>
    </row>
    <row r="17" ht="26.25" spans="1:13">
      <c r="A17" s="265" t="s">
        <v>2836</v>
      </c>
      <c r="B17" s="265" t="s">
        <v>2877</v>
      </c>
      <c r="C17" s="265" t="s">
        <v>2858</v>
      </c>
      <c r="D17" s="265" t="s">
        <v>2878</v>
      </c>
      <c r="E17" s="265" t="s">
        <v>2840</v>
      </c>
      <c r="F17" s="265" t="s">
        <v>2441</v>
      </c>
      <c r="G17" s="266">
        <v>17</v>
      </c>
      <c r="H17" s="266">
        <v>5</v>
      </c>
      <c r="I17" s="266">
        <v>85</v>
      </c>
      <c r="J17" s="266">
        <v>17</v>
      </c>
      <c r="K17" s="266">
        <v>3</v>
      </c>
      <c r="L17" s="266">
        <f t="shared" si="0"/>
        <v>51</v>
      </c>
      <c r="M17" s="268" t="s">
        <v>2873</v>
      </c>
    </row>
    <row r="18" ht="26.25" spans="1:13">
      <c r="A18" s="265" t="s">
        <v>2836</v>
      </c>
      <c r="B18" s="265" t="s">
        <v>2879</v>
      </c>
      <c r="C18" s="265" t="s">
        <v>2858</v>
      </c>
      <c r="D18" s="265" t="s">
        <v>2880</v>
      </c>
      <c r="E18" s="265" t="s">
        <v>2840</v>
      </c>
      <c r="F18" s="265" t="s">
        <v>183</v>
      </c>
      <c r="G18" s="266">
        <v>29</v>
      </c>
      <c r="H18" s="266">
        <v>6</v>
      </c>
      <c r="I18" s="266">
        <v>174</v>
      </c>
      <c r="J18" s="266">
        <v>29</v>
      </c>
      <c r="K18" s="266">
        <v>3</v>
      </c>
      <c r="L18" s="266">
        <f t="shared" si="0"/>
        <v>87</v>
      </c>
      <c r="M18" s="268" t="s">
        <v>2881</v>
      </c>
    </row>
    <row r="19" ht="26.25" spans="1:13">
      <c r="A19" s="265" t="s">
        <v>2836</v>
      </c>
      <c r="B19" s="265" t="s">
        <v>2882</v>
      </c>
      <c r="C19" s="265" t="s">
        <v>2858</v>
      </c>
      <c r="D19" s="265" t="s">
        <v>2883</v>
      </c>
      <c r="E19" s="265" t="s">
        <v>2840</v>
      </c>
      <c r="F19" s="265" t="s">
        <v>183</v>
      </c>
      <c r="G19" s="266">
        <v>15</v>
      </c>
      <c r="H19" s="266">
        <v>6</v>
      </c>
      <c r="I19" s="266">
        <v>90</v>
      </c>
      <c r="J19" s="266">
        <v>15</v>
      </c>
      <c r="K19" s="266">
        <v>3</v>
      </c>
      <c r="L19" s="266">
        <f t="shared" si="0"/>
        <v>45</v>
      </c>
      <c r="M19" s="268" t="s">
        <v>2881</v>
      </c>
    </row>
    <row r="20" ht="26.25" spans="1:13">
      <c r="A20" s="265" t="s">
        <v>2836</v>
      </c>
      <c r="B20" s="265" t="s">
        <v>2884</v>
      </c>
      <c r="C20" s="265" t="s">
        <v>2858</v>
      </c>
      <c r="D20" s="265" t="s">
        <v>2885</v>
      </c>
      <c r="E20" s="265" t="s">
        <v>2840</v>
      </c>
      <c r="F20" s="265" t="s">
        <v>183</v>
      </c>
      <c r="G20" s="266">
        <v>21</v>
      </c>
      <c r="H20" s="266">
        <v>6</v>
      </c>
      <c r="I20" s="266">
        <v>126</v>
      </c>
      <c r="J20" s="266">
        <v>21</v>
      </c>
      <c r="K20" s="266">
        <v>3</v>
      </c>
      <c r="L20" s="266">
        <f t="shared" si="0"/>
        <v>63</v>
      </c>
      <c r="M20" s="268" t="s">
        <v>2881</v>
      </c>
    </row>
    <row r="21" ht="26.25" spans="1:13">
      <c r="A21" s="265" t="s">
        <v>2836</v>
      </c>
      <c r="B21" s="265" t="s">
        <v>2886</v>
      </c>
      <c r="C21" s="265" t="s">
        <v>2858</v>
      </c>
      <c r="D21" s="265" t="s">
        <v>2887</v>
      </c>
      <c r="E21" s="265" t="s">
        <v>2840</v>
      </c>
      <c r="F21" s="265" t="s">
        <v>2441</v>
      </c>
      <c r="G21" s="266">
        <v>28</v>
      </c>
      <c r="H21" s="266">
        <v>5</v>
      </c>
      <c r="I21" s="266">
        <v>140</v>
      </c>
      <c r="J21" s="266">
        <v>28</v>
      </c>
      <c r="K21" s="266">
        <v>3</v>
      </c>
      <c r="L21" s="266">
        <f t="shared" si="0"/>
        <v>84</v>
      </c>
      <c r="M21" s="268" t="s">
        <v>2888</v>
      </c>
    </row>
    <row r="22" ht="26.25" spans="1:13">
      <c r="A22" s="265" t="s">
        <v>2836</v>
      </c>
      <c r="B22" s="265" t="s">
        <v>2889</v>
      </c>
      <c r="C22" s="265" t="s">
        <v>2838</v>
      </c>
      <c r="D22" s="265" t="s">
        <v>2890</v>
      </c>
      <c r="E22" s="265" t="s">
        <v>2840</v>
      </c>
      <c r="F22" s="265" t="s">
        <v>498</v>
      </c>
      <c r="G22" s="266">
        <v>21</v>
      </c>
      <c r="H22" s="266">
        <v>6</v>
      </c>
      <c r="I22" s="266">
        <v>126</v>
      </c>
      <c r="J22" s="266">
        <v>21</v>
      </c>
      <c r="K22" s="266">
        <v>3</v>
      </c>
      <c r="L22" s="266">
        <f t="shared" si="0"/>
        <v>63</v>
      </c>
      <c r="M22" s="268" t="s">
        <v>2841</v>
      </c>
    </row>
    <row r="23" ht="26.25" spans="1:13">
      <c r="A23" s="265" t="s">
        <v>2836</v>
      </c>
      <c r="B23" s="265" t="s">
        <v>2891</v>
      </c>
      <c r="C23" s="265" t="s">
        <v>2838</v>
      </c>
      <c r="D23" s="265" t="s">
        <v>2892</v>
      </c>
      <c r="E23" s="265" t="s">
        <v>2840</v>
      </c>
      <c r="F23" s="265" t="s">
        <v>2546</v>
      </c>
      <c r="G23" s="266">
        <v>9</v>
      </c>
      <c r="H23" s="266">
        <v>5</v>
      </c>
      <c r="I23" s="266">
        <v>45</v>
      </c>
      <c r="J23" s="266">
        <v>9</v>
      </c>
      <c r="K23" s="266">
        <v>2</v>
      </c>
      <c r="L23" s="266">
        <f t="shared" si="0"/>
        <v>18</v>
      </c>
      <c r="M23" s="268" t="s">
        <v>2841</v>
      </c>
    </row>
    <row r="24" ht="26.25" spans="1:13">
      <c r="A24" s="265" t="s">
        <v>2836</v>
      </c>
      <c r="B24" s="265" t="s">
        <v>2893</v>
      </c>
      <c r="C24" s="265" t="s">
        <v>2838</v>
      </c>
      <c r="D24" s="265" t="s">
        <v>2894</v>
      </c>
      <c r="E24" s="265" t="s">
        <v>2840</v>
      </c>
      <c r="F24" s="265" t="s">
        <v>2526</v>
      </c>
      <c r="G24" s="266">
        <v>22</v>
      </c>
      <c r="H24" s="266">
        <v>5</v>
      </c>
      <c r="I24" s="266">
        <v>110</v>
      </c>
      <c r="J24" s="266">
        <v>22</v>
      </c>
      <c r="K24" s="266">
        <v>2</v>
      </c>
      <c r="L24" s="266">
        <f t="shared" si="0"/>
        <v>44</v>
      </c>
      <c r="M24" s="268" t="s">
        <v>2841</v>
      </c>
    </row>
    <row r="25" ht="26.25" spans="1:13">
      <c r="A25" s="265" t="s">
        <v>2836</v>
      </c>
      <c r="B25" s="265" t="s">
        <v>2895</v>
      </c>
      <c r="C25" s="265" t="s">
        <v>2838</v>
      </c>
      <c r="D25" s="265" t="s">
        <v>2896</v>
      </c>
      <c r="E25" s="265" t="s">
        <v>2840</v>
      </c>
      <c r="F25" s="265" t="s">
        <v>2532</v>
      </c>
      <c r="G25" s="266">
        <v>17</v>
      </c>
      <c r="H25" s="266">
        <v>5</v>
      </c>
      <c r="I25" s="266">
        <v>85</v>
      </c>
      <c r="J25" s="266">
        <v>17</v>
      </c>
      <c r="K25" s="266">
        <v>2</v>
      </c>
      <c r="L25" s="266">
        <f t="shared" si="0"/>
        <v>34</v>
      </c>
      <c r="M25" s="268" t="s">
        <v>2841</v>
      </c>
    </row>
    <row r="26" ht="39" spans="1:13">
      <c r="A26" s="265" t="s">
        <v>2836</v>
      </c>
      <c r="B26" s="265" t="s">
        <v>2897</v>
      </c>
      <c r="C26" s="265" t="s">
        <v>2838</v>
      </c>
      <c r="D26" s="265" t="s">
        <v>2898</v>
      </c>
      <c r="E26" s="265" t="s">
        <v>2899</v>
      </c>
      <c r="F26" s="265" t="s">
        <v>2532</v>
      </c>
      <c r="G26" s="266">
        <v>24</v>
      </c>
      <c r="H26" s="266">
        <v>5</v>
      </c>
      <c r="I26" s="266">
        <v>120</v>
      </c>
      <c r="J26" s="266">
        <v>24</v>
      </c>
      <c r="K26" s="266">
        <v>2</v>
      </c>
      <c r="L26" s="266">
        <f t="shared" si="0"/>
        <v>48</v>
      </c>
      <c r="M26" s="268" t="s">
        <v>2841</v>
      </c>
    </row>
    <row r="27" ht="26.25" spans="1:13">
      <c r="A27" s="265" t="s">
        <v>2836</v>
      </c>
      <c r="B27" s="265" t="s">
        <v>2900</v>
      </c>
      <c r="C27" s="265" t="s">
        <v>2838</v>
      </c>
      <c r="D27" s="265" t="s">
        <v>2901</v>
      </c>
      <c r="E27" s="265" t="s">
        <v>2840</v>
      </c>
      <c r="F27" s="265" t="s">
        <v>2902</v>
      </c>
      <c r="G27" s="266">
        <v>28</v>
      </c>
      <c r="H27" s="266">
        <v>5</v>
      </c>
      <c r="I27" s="266">
        <v>140</v>
      </c>
      <c r="J27" s="266">
        <v>28</v>
      </c>
      <c r="K27" s="266">
        <v>2</v>
      </c>
      <c r="L27" s="266">
        <f t="shared" si="0"/>
        <v>56</v>
      </c>
      <c r="M27" s="268" t="s">
        <v>2841</v>
      </c>
    </row>
    <row r="28" ht="39" spans="1:13">
      <c r="A28" s="265" t="s">
        <v>2836</v>
      </c>
      <c r="B28" s="265" t="s">
        <v>2903</v>
      </c>
      <c r="C28" s="265" t="s">
        <v>2838</v>
      </c>
      <c r="D28" s="265" t="s">
        <v>2904</v>
      </c>
      <c r="E28" s="265" t="s">
        <v>2899</v>
      </c>
      <c r="F28" s="265" t="s">
        <v>2902</v>
      </c>
      <c r="G28" s="266">
        <v>15</v>
      </c>
      <c r="H28" s="266">
        <v>5</v>
      </c>
      <c r="I28" s="266">
        <v>75</v>
      </c>
      <c r="J28" s="266">
        <v>15</v>
      </c>
      <c r="K28" s="266">
        <v>3</v>
      </c>
      <c r="L28" s="266">
        <f t="shared" si="0"/>
        <v>45</v>
      </c>
      <c r="M28" s="268" t="s">
        <v>2873</v>
      </c>
    </row>
    <row r="29" spans="1:13">
      <c r="A29" s="265" t="s">
        <v>2852</v>
      </c>
      <c r="B29" s="265" t="s">
        <v>2905</v>
      </c>
      <c r="C29" s="265" t="s">
        <v>2838</v>
      </c>
      <c r="D29" s="265" t="s">
        <v>2906</v>
      </c>
      <c r="E29" s="265" t="s">
        <v>2855</v>
      </c>
      <c r="F29" s="265" t="s">
        <v>2907</v>
      </c>
      <c r="G29" s="266">
        <v>28</v>
      </c>
      <c r="H29" s="266">
        <v>3</v>
      </c>
      <c r="I29" s="266">
        <v>84</v>
      </c>
      <c r="J29" s="266">
        <v>28</v>
      </c>
      <c r="K29" s="266">
        <v>2</v>
      </c>
      <c r="L29" s="266">
        <f t="shared" si="0"/>
        <v>56</v>
      </c>
      <c r="M29" s="268" t="s">
        <v>2856</v>
      </c>
    </row>
    <row r="30" ht="26.25" spans="1:13">
      <c r="A30" s="265" t="s">
        <v>2836</v>
      </c>
      <c r="B30" s="265" t="s">
        <v>2908</v>
      </c>
      <c r="C30" s="265" t="s">
        <v>2858</v>
      </c>
      <c r="D30" s="265" t="s">
        <v>2909</v>
      </c>
      <c r="E30" s="265" t="s">
        <v>2840</v>
      </c>
      <c r="F30" s="265" t="s">
        <v>483</v>
      </c>
      <c r="G30" s="266">
        <v>27</v>
      </c>
      <c r="H30" s="266">
        <v>6</v>
      </c>
      <c r="I30" s="266">
        <v>162</v>
      </c>
      <c r="J30" s="266">
        <v>27</v>
      </c>
      <c r="K30" s="266">
        <v>4</v>
      </c>
      <c r="L30" s="266">
        <f t="shared" si="0"/>
        <v>108</v>
      </c>
      <c r="M30" s="268" t="s">
        <v>2873</v>
      </c>
    </row>
    <row r="31" ht="26.25" spans="1:13">
      <c r="A31" s="265" t="s">
        <v>2836</v>
      </c>
      <c r="B31" s="265" t="s">
        <v>2910</v>
      </c>
      <c r="C31" s="265" t="s">
        <v>2858</v>
      </c>
      <c r="D31" s="265" t="s">
        <v>2911</v>
      </c>
      <c r="E31" s="265" t="s">
        <v>2840</v>
      </c>
      <c r="F31" s="265" t="s">
        <v>2523</v>
      </c>
      <c r="G31" s="266">
        <v>25</v>
      </c>
      <c r="H31" s="266">
        <v>5</v>
      </c>
      <c r="I31" s="266">
        <v>125</v>
      </c>
      <c r="J31" s="266">
        <v>25</v>
      </c>
      <c r="K31" s="266">
        <v>2</v>
      </c>
      <c r="L31" s="266">
        <f t="shared" si="0"/>
        <v>50</v>
      </c>
      <c r="M31" s="268" t="s">
        <v>2841</v>
      </c>
    </row>
    <row r="32" ht="26.25" spans="1:13">
      <c r="A32" s="265" t="s">
        <v>2836</v>
      </c>
      <c r="B32" s="265" t="s">
        <v>2912</v>
      </c>
      <c r="C32" s="265" t="s">
        <v>2858</v>
      </c>
      <c r="D32" s="265" t="s">
        <v>2913</v>
      </c>
      <c r="E32" s="265" t="s">
        <v>2840</v>
      </c>
      <c r="F32" s="265" t="s">
        <v>1163</v>
      </c>
      <c r="G32" s="266">
        <v>26</v>
      </c>
      <c r="H32" s="266">
        <v>6</v>
      </c>
      <c r="I32" s="266">
        <v>156</v>
      </c>
      <c r="J32" s="266">
        <v>26</v>
      </c>
      <c r="K32" s="266">
        <v>5</v>
      </c>
      <c r="L32" s="266">
        <f t="shared" si="0"/>
        <v>130</v>
      </c>
      <c r="M32" s="268" t="s">
        <v>2856</v>
      </c>
    </row>
    <row r="33" ht="39.75" spans="1:13">
      <c r="A33" s="265" t="s">
        <v>2836</v>
      </c>
      <c r="B33" s="265" t="s">
        <v>2914</v>
      </c>
      <c r="C33" s="265" t="s">
        <v>2858</v>
      </c>
      <c r="D33" s="265" t="s">
        <v>2915</v>
      </c>
      <c r="E33" s="265" t="s">
        <v>2916</v>
      </c>
      <c r="F33" s="265" t="s">
        <v>2917</v>
      </c>
      <c r="G33" s="266">
        <v>13</v>
      </c>
      <c r="H33" s="266">
        <v>8</v>
      </c>
      <c r="I33" s="266">
        <v>104</v>
      </c>
      <c r="J33" s="266">
        <v>13</v>
      </c>
      <c r="K33" s="266">
        <v>5</v>
      </c>
      <c r="L33" s="266">
        <f t="shared" si="0"/>
        <v>65</v>
      </c>
      <c r="M33" s="268" t="s">
        <v>2841</v>
      </c>
    </row>
    <row r="34" ht="26.25" spans="1:13">
      <c r="A34" s="265" t="s">
        <v>2836</v>
      </c>
      <c r="B34" s="265" t="s">
        <v>2918</v>
      </c>
      <c r="C34" s="265" t="s">
        <v>2858</v>
      </c>
      <c r="D34" s="265" t="s">
        <v>2919</v>
      </c>
      <c r="E34" s="265" t="s">
        <v>2840</v>
      </c>
      <c r="F34" s="265" t="s">
        <v>2526</v>
      </c>
      <c r="G34" s="266">
        <v>31</v>
      </c>
      <c r="H34" s="266">
        <v>5</v>
      </c>
      <c r="I34" s="266">
        <v>155</v>
      </c>
      <c r="J34" s="266">
        <v>31</v>
      </c>
      <c r="K34" s="266">
        <v>3</v>
      </c>
      <c r="L34" s="266">
        <f t="shared" si="0"/>
        <v>93</v>
      </c>
      <c r="M34" s="268" t="s">
        <v>2873</v>
      </c>
    </row>
    <row r="35" ht="26.25" spans="1:13">
      <c r="A35" s="265" t="s">
        <v>2836</v>
      </c>
      <c r="B35" s="265" t="s">
        <v>2920</v>
      </c>
      <c r="C35" s="265" t="s">
        <v>2858</v>
      </c>
      <c r="D35" s="265" t="s">
        <v>2921</v>
      </c>
      <c r="E35" s="265" t="s">
        <v>2840</v>
      </c>
      <c r="F35" s="265" t="s">
        <v>416</v>
      </c>
      <c r="G35" s="266">
        <v>26</v>
      </c>
      <c r="H35" s="266">
        <v>7</v>
      </c>
      <c r="I35" s="266">
        <v>182</v>
      </c>
      <c r="J35" s="266">
        <v>26</v>
      </c>
      <c r="K35" s="266">
        <v>5</v>
      </c>
      <c r="L35" s="266">
        <f t="shared" si="0"/>
        <v>130</v>
      </c>
      <c r="M35" s="268" t="s">
        <v>2873</v>
      </c>
    </row>
    <row r="36" ht="39.75" spans="1:13">
      <c r="A36" s="265" t="s">
        <v>2836</v>
      </c>
      <c r="B36" s="265" t="s">
        <v>2922</v>
      </c>
      <c r="C36" s="265" t="s">
        <v>2858</v>
      </c>
      <c r="D36" s="265" t="s">
        <v>2923</v>
      </c>
      <c r="E36" s="265" t="s">
        <v>2916</v>
      </c>
      <c r="F36" s="265" t="s">
        <v>376</v>
      </c>
      <c r="G36" s="266">
        <v>21</v>
      </c>
      <c r="H36" s="266">
        <v>8</v>
      </c>
      <c r="I36" s="266">
        <v>168</v>
      </c>
      <c r="J36" s="266">
        <v>21</v>
      </c>
      <c r="K36" s="266">
        <v>5</v>
      </c>
      <c r="L36" s="266">
        <f t="shared" si="0"/>
        <v>105</v>
      </c>
      <c r="M36" s="268" t="s">
        <v>2841</v>
      </c>
    </row>
    <row r="37" ht="39" spans="1:13">
      <c r="A37" s="265" t="s">
        <v>2836</v>
      </c>
      <c r="B37" s="265" t="s">
        <v>2924</v>
      </c>
      <c r="C37" s="265" t="s">
        <v>2858</v>
      </c>
      <c r="D37" s="265" t="s">
        <v>2925</v>
      </c>
      <c r="E37" s="265" t="s">
        <v>2899</v>
      </c>
      <c r="F37" s="265" t="s">
        <v>376</v>
      </c>
      <c r="G37" s="266">
        <v>14</v>
      </c>
      <c r="H37" s="266">
        <v>8</v>
      </c>
      <c r="I37" s="266">
        <v>112</v>
      </c>
      <c r="J37" s="266">
        <v>14</v>
      </c>
      <c r="K37" s="266">
        <v>7</v>
      </c>
      <c r="L37" s="266">
        <f t="shared" si="0"/>
        <v>98</v>
      </c>
      <c r="M37" s="268" t="s">
        <v>2856</v>
      </c>
    </row>
    <row r="38" ht="26.25" spans="1:13">
      <c r="A38" s="265" t="s">
        <v>2836</v>
      </c>
      <c r="B38" s="265" t="s">
        <v>2926</v>
      </c>
      <c r="C38" s="265" t="s">
        <v>2858</v>
      </c>
      <c r="D38" s="265" t="s">
        <v>2927</v>
      </c>
      <c r="E38" s="265" t="s">
        <v>2840</v>
      </c>
      <c r="F38" s="265" t="s">
        <v>2928</v>
      </c>
      <c r="G38" s="266">
        <v>22</v>
      </c>
      <c r="H38" s="266">
        <v>5</v>
      </c>
      <c r="I38" s="266">
        <v>110</v>
      </c>
      <c r="J38" s="266">
        <v>22</v>
      </c>
      <c r="K38" s="266">
        <v>3</v>
      </c>
      <c r="L38" s="266">
        <f t="shared" si="0"/>
        <v>66</v>
      </c>
      <c r="M38" s="268" t="s">
        <v>2873</v>
      </c>
    </row>
    <row r="39" ht="26.25" spans="1:13">
      <c r="A39" s="265" t="s">
        <v>2836</v>
      </c>
      <c r="B39" s="265" t="s">
        <v>2929</v>
      </c>
      <c r="C39" s="265" t="s">
        <v>2858</v>
      </c>
      <c r="D39" s="265" t="s">
        <v>2930</v>
      </c>
      <c r="E39" s="265" t="s">
        <v>2840</v>
      </c>
      <c r="F39" s="265" t="s">
        <v>2931</v>
      </c>
      <c r="G39" s="266">
        <v>25</v>
      </c>
      <c r="H39" s="266">
        <v>7</v>
      </c>
      <c r="I39" s="266">
        <v>175</v>
      </c>
      <c r="J39" s="266">
        <v>25</v>
      </c>
      <c r="K39" s="266">
        <v>5</v>
      </c>
      <c r="L39" s="266">
        <f t="shared" si="0"/>
        <v>125</v>
      </c>
      <c r="M39" s="268" t="s">
        <v>2873</v>
      </c>
    </row>
    <row r="40" ht="26.25" spans="1:13">
      <c r="A40" s="265" t="s">
        <v>2836</v>
      </c>
      <c r="B40" s="265" t="s">
        <v>2932</v>
      </c>
      <c r="C40" s="265" t="s">
        <v>2858</v>
      </c>
      <c r="D40" s="265" t="s">
        <v>2933</v>
      </c>
      <c r="E40" s="265" t="s">
        <v>2840</v>
      </c>
      <c r="F40" s="265" t="s">
        <v>2518</v>
      </c>
      <c r="G40" s="266">
        <v>21</v>
      </c>
      <c r="H40" s="266">
        <v>5</v>
      </c>
      <c r="I40" s="266">
        <v>105</v>
      </c>
      <c r="J40" s="266">
        <v>21</v>
      </c>
      <c r="K40" s="266">
        <v>3</v>
      </c>
      <c r="L40" s="266">
        <f t="shared" si="0"/>
        <v>63</v>
      </c>
      <c r="M40" s="268" t="s">
        <v>2873</v>
      </c>
    </row>
    <row r="41" ht="26.25" spans="1:13">
      <c r="A41" s="265" t="s">
        <v>2836</v>
      </c>
      <c r="B41" s="265" t="s">
        <v>2934</v>
      </c>
      <c r="C41" s="265" t="s">
        <v>2858</v>
      </c>
      <c r="D41" s="265" t="s">
        <v>2935</v>
      </c>
      <c r="E41" s="265" t="s">
        <v>2840</v>
      </c>
      <c r="F41" s="265" t="s">
        <v>2521</v>
      </c>
      <c r="G41" s="266">
        <v>31</v>
      </c>
      <c r="H41" s="266">
        <v>5</v>
      </c>
      <c r="I41" s="266">
        <v>155</v>
      </c>
      <c r="J41" s="266">
        <v>0</v>
      </c>
      <c r="K41" s="266">
        <v>0</v>
      </c>
      <c r="L41" s="266">
        <f t="shared" si="0"/>
        <v>0</v>
      </c>
      <c r="M41" s="268" t="s">
        <v>2936</v>
      </c>
    </row>
    <row r="42" ht="26.25" spans="1:13">
      <c r="A42" s="265" t="s">
        <v>2836</v>
      </c>
      <c r="B42" s="265" t="s">
        <v>2937</v>
      </c>
      <c r="C42" s="265" t="s">
        <v>2858</v>
      </c>
      <c r="D42" s="265" t="s">
        <v>2938</v>
      </c>
      <c r="E42" s="265" t="s">
        <v>2840</v>
      </c>
      <c r="F42" s="265" t="s">
        <v>2939</v>
      </c>
      <c r="G42" s="266">
        <v>25</v>
      </c>
      <c r="H42" s="266">
        <v>6</v>
      </c>
      <c r="I42" s="266">
        <v>150</v>
      </c>
      <c r="J42" s="266">
        <v>25</v>
      </c>
      <c r="K42" s="266">
        <v>4</v>
      </c>
      <c r="L42" s="266">
        <f t="shared" si="0"/>
        <v>100</v>
      </c>
      <c r="M42" s="268" t="s">
        <v>2873</v>
      </c>
    </row>
    <row r="43" ht="26.25" spans="1:13">
      <c r="A43" s="265" t="s">
        <v>2836</v>
      </c>
      <c r="B43" s="265" t="s">
        <v>2940</v>
      </c>
      <c r="C43" s="265" t="s">
        <v>2858</v>
      </c>
      <c r="D43" s="265" t="s">
        <v>2941</v>
      </c>
      <c r="E43" s="265" t="s">
        <v>2840</v>
      </c>
      <c r="F43" s="265" t="s">
        <v>2939</v>
      </c>
      <c r="G43" s="266">
        <v>26</v>
      </c>
      <c r="H43" s="266">
        <v>6</v>
      </c>
      <c r="I43" s="266">
        <v>156</v>
      </c>
      <c r="J43" s="266">
        <v>26</v>
      </c>
      <c r="K43" s="266">
        <v>5</v>
      </c>
      <c r="L43" s="266">
        <f t="shared" si="0"/>
        <v>130</v>
      </c>
      <c r="M43" s="268" t="s">
        <v>2856</v>
      </c>
    </row>
    <row r="44" ht="26.25" spans="1:13">
      <c r="A44" s="265" t="s">
        <v>2836</v>
      </c>
      <c r="B44" s="265" t="s">
        <v>2942</v>
      </c>
      <c r="C44" s="265" t="s">
        <v>2858</v>
      </c>
      <c r="D44" s="265" t="s">
        <v>2943</v>
      </c>
      <c r="E44" s="265" t="s">
        <v>2840</v>
      </c>
      <c r="F44" s="265" t="s">
        <v>474</v>
      </c>
      <c r="G44" s="266">
        <v>26</v>
      </c>
      <c r="H44" s="266">
        <v>6</v>
      </c>
      <c r="I44" s="266">
        <v>156</v>
      </c>
      <c r="J44" s="266">
        <v>26</v>
      </c>
      <c r="K44" s="266">
        <v>4</v>
      </c>
      <c r="L44" s="266">
        <f t="shared" si="0"/>
        <v>104</v>
      </c>
      <c r="M44" s="268" t="s">
        <v>2873</v>
      </c>
    </row>
    <row r="45" ht="26.25" spans="1:13">
      <c r="A45" s="265" t="s">
        <v>2836</v>
      </c>
      <c r="B45" s="265" t="s">
        <v>2944</v>
      </c>
      <c r="C45" s="265" t="s">
        <v>2858</v>
      </c>
      <c r="D45" s="265" t="s">
        <v>2945</v>
      </c>
      <c r="E45" s="265" t="s">
        <v>2840</v>
      </c>
      <c r="F45" s="265" t="s">
        <v>2946</v>
      </c>
      <c r="G45" s="266">
        <v>26</v>
      </c>
      <c r="H45" s="266">
        <v>6</v>
      </c>
      <c r="I45" s="266">
        <v>156</v>
      </c>
      <c r="J45" s="266">
        <v>26</v>
      </c>
      <c r="K45" s="266">
        <v>4</v>
      </c>
      <c r="L45" s="266">
        <f t="shared" si="0"/>
        <v>104</v>
      </c>
      <c r="M45" s="268" t="s">
        <v>2873</v>
      </c>
    </row>
    <row r="46" ht="39.75" spans="1:13">
      <c r="A46" s="265" t="s">
        <v>2836</v>
      </c>
      <c r="B46" s="265" t="s">
        <v>2947</v>
      </c>
      <c r="C46" s="265" t="s">
        <v>2858</v>
      </c>
      <c r="D46" s="265" t="s">
        <v>2948</v>
      </c>
      <c r="E46" s="265" t="s">
        <v>2916</v>
      </c>
      <c r="F46" s="265" t="s">
        <v>1489</v>
      </c>
      <c r="G46" s="266">
        <v>25</v>
      </c>
      <c r="H46" s="266">
        <v>8</v>
      </c>
      <c r="I46" s="266">
        <v>200</v>
      </c>
      <c r="J46" s="266">
        <v>25</v>
      </c>
      <c r="K46" s="266">
        <v>6</v>
      </c>
      <c r="L46" s="266">
        <f t="shared" si="0"/>
        <v>150</v>
      </c>
      <c r="M46" s="268" t="s">
        <v>2873</v>
      </c>
    </row>
    <row r="47" ht="26.25" spans="1:13">
      <c r="A47" s="265" t="s">
        <v>2836</v>
      </c>
      <c r="B47" s="265" t="s">
        <v>2949</v>
      </c>
      <c r="C47" s="265" t="s">
        <v>2858</v>
      </c>
      <c r="D47" s="265" t="s">
        <v>2950</v>
      </c>
      <c r="E47" s="265" t="s">
        <v>2840</v>
      </c>
      <c r="F47" s="265" t="s">
        <v>2951</v>
      </c>
      <c r="G47" s="266">
        <v>23</v>
      </c>
      <c r="H47" s="266">
        <v>5</v>
      </c>
      <c r="I47" s="266">
        <v>115</v>
      </c>
      <c r="J47" s="266">
        <v>23</v>
      </c>
      <c r="K47" s="266">
        <v>3</v>
      </c>
      <c r="L47" s="266">
        <f t="shared" si="0"/>
        <v>69</v>
      </c>
      <c r="M47" s="268" t="s">
        <v>2873</v>
      </c>
    </row>
    <row r="48" ht="26.25" spans="1:13">
      <c r="A48" s="265" t="s">
        <v>2836</v>
      </c>
      <c r="B48" s="265" t="s">
        <v>2952</v>
      </c>
      <c r="C48" s="265" t="s">
        <v>2858</v>
      </c>
      <c r="D48" s="265" t="s">
        <v>2953</v>
      </c>
      <c r="E48" s="265" t="s">
        <v>2840</v>
      </c>
      <c r="F48" s="265" t="s">
        <v>1965</v>
      </c>
      <c r="G48" s="266">
        <v>27</v>
      </c>
      <c r="H48" s="266">
        <v>5</v>
      </c>
      <c r="I48" s="266">
        <v>135</v>
      </c>
      <c r="J48" s="266">
        <v>27</v>
      </c>
      <c r="K48" s="266">
        <v>3</v>
      </c>
      <c r="L48" s="266">
        <f t="shared" si="0"/>
        <v>81</v>
      </c>
      <c r="M48" s="268" t="s">
        <v>2873</v>
      </c>
    </row>
    <row r="49" ht="26.25" spans="1:13">
      <c r="A49" s="265" t="s">
        <v>2836</v>
      </c>
      <c r="B49" s="265" t="s">
        <v>2954</v>
      </c>
      <c r="C49" s="265" t="s">
        <v>2858</v>
      </c>
      <c r="D49" s="265" t="s">
        <v>2955</v>
      </c>
      <c r="E49" s="265" t="s">
        <v>2840</v>
      </c>
      <c r="F49" s="265" t="s">
        <v>2956</v>
      </c>
      <c r="G49" s="266">
        <v>27</v>
      </c>
      <c r="H49" s="266">
        <v>7</v>
      </c>
      <c r="I49" s="266">
        <v>189</v>
      </c>
      <c r="J49" s="266">
        <v>27</v>
      </c>
      <c r="K49" s="266">
        <v>5</v>
      </c>
      <c r="L49" s="266">
        <f t="shared" si="0"/>
        <v>135</v>
      </c>
      <c r="M49" s="268" t="s">
        <v>2873</v>
      </c>
    </row>
    <row r="50" ht="26.25" spans="1:13">
      <c r="A50" s="265" t="s">
        <v>2836</v>
      </c>
      <c r="B50" s="265" t="s">
        <v>2957</v>
      </c>
      <c r="C50" s="265" t="s">
        <v>2858</v>
      </c>
      <c r="D50" s="265" t="s">
        <v>2958</v>
      </c>
      <c r="E50" s="265" t="s">
        <v>2840</v>
      </c>
      <c r="F50" s="265" t="s">
        <v>492</v>
      </c>
      <c r="G50" s="266">
        <v>22</v>
      </c>
      <c r="H50" s="266">
        <v>6</v>
      </c>
      <c r="I50" s="266">
        <v>132</v>
      </c>
      <c r="J50" s="266">
        <v>22</v>
      </c>
      <c r="K50" s="266">
        <v>5</v>
      </c>
      <c r="L50" s="266">
        <f t="shared" si="0"/>
        <v>110</v>
      </c>
      <c r="M50" s="268" t="s">
        <v>2856</v>
      </c>
    </row>
    <row r="51" ht="39" spans="1:13">
      <c r="A51" s="265" t="s">
        <v>2836</v>
      </c>
      <c r="B51" s="265" t="s">
        <v>2959</v>
      </c>
      <c r="C51" s="265" t="s">
        <v>2858</v>
      </c>
      <c r="D51" s="265" t="s">
        <v>2960</v>
      </c>
      <c r="E51" s="265" t="s">
        <v>2899</v>
      </c>
      <c r="F51" s="265" t="s">
        <v>361</v>
      </c>
      <c r="G51" s="266">
        <v>27</v>
      </c>
      <c r="H51" s="266">
        <v>8</v>
      </c>
      <c r="I51" s="266">
        <v>216</v>
      </c>
      <c r="J51" s="266">
        <v>27</v>
      </c>
      <c r="K51" s="266">
        <v>6</v>
      </c>
      <c r="L51" s="266">
        <f t="shared" si="0"/>
        <v>162</v>
      </c>
      <c r="M51" s="269" t="s">
        <v>2873</v>
      </c>
    </row>
    <row r="52" ht="26.25" spans="1:13">
      <c r="A52" s="265" t="s">
        <v>2836</v>
      </c>
      <c r="B52" s="265" t="s">
        <v>2961</v>
      </c>
      <c r="C52" s="265" t="s">
        <v>2858</v>
      </c>
      <c r="D52" s="265" t="s">
        <v>2962</v>
      </c>
      <c r="E52" s="265" t="s">
        <v>2840</v>
      </c>
      <c r="F52" s="265" t="s">
        <v>492</v>
      </c>
      <c r="G52" s="266">
        <v>16</v>
      </c>
      <c r="H52" s="266">
        <v>6</v>
      </c>
      <c r="I52" s="266">
        <v>96</v>
      </c>
      <c r="J52" s="266">
        <v>16</v>
      </c>
      <c r="K52" s="266">
        <v>4</v>
      </c>
      <c r="L52" s="266">
        <f t="shared" si="0"/>
        <v>64</v>
      </c>
      <c r="M52" s="268" t="s">
        <v>2873</v>
      </c>
    </row>
    <row r="53" ht="26.25" spans="1:13">
      <c r="A53" s="265" t="s">
        <v>2836</v>
      </c>
      <c r="B53" s="265" t="s">
        <v>2963</v>
      </c>
      <c r="C53" s="265" t="s">
        <v>2858</v>
      </c>
      <c r="D53" s="265" t="s">
        <v>2964</v>
      </c>
      <c r="E53" s="265" t="s">
        <v>2840</v>
      </c>
      <c r="F53" s="265" t="s">
        <v>496</v>
      </c>
      <c r="G53" s="266">
        <v>27</v>
      </c>
      <c r="H53" s="266">
        <v>6</v>
      </c>
      <c r="I53" s="266">
        <v>162</v>
      </c>
      <c r="J53" s="266">
        <v>27</v>
      </c>
      <c r="K53" s="266">
        <v>5</v>
      </c>
      <c r="L53" s="266">
        <f t="shared" si="0"/>
        <v>135</v>
      </c>
      <c r="M53" s="268" t="s">
        <v>2856</v>
      </c>
    </row>
    <row r="54" ht="27" spans="1:13">
      <c r="A54" s="265" t="s">
        <v>2836</v>
      </c>
      <c r="B54" s="265" t="s">
        <v>2965</v>
      </c>
      <c r="C54" s="265" t="s">
        <v>2858</v>
      </c>
      <c r="D54" s="265" t="s">
        <v>2966</v>
      </c>
      <c r="E54" s="265" t="s">
        <v>2840</v>
      </c>
      <c r="F54" s="265" t="s">
        <v>2513</v>
      </c>
      <c r="G54" s="266">
        <v>21</v>
      </c>
      <c r="H54" s="266">
        <v>5</v>
      </c>
      <c r="I54" s="266">
        <v>105</v>
      </c>
      <c r="J54" s="266">
        <v>0</v>
      </c>
      <c r="K54" s="266">
        <v>0</v>
      </c>
      <c r="L54" s="266">
        <f t="shared" si="0"/>
        <v>0</v>
      </c>
      <c r="M54" s="268" t="s">
        <v>2967</v>
      </c>
    </row>
    <row r="55" ht="26.25" spans="1:13">
      <c r="A55" s="265" t="s">
        <v>2836</v>
      </c>
      <c r="B55" s="265" t="s">
        <v>2968</v>
      </c>
      <c r="C55" s="265" t="s">
        <v>2858</v>
      </c>
      <c r="D55" s="265" t="s">
        <v>2969</v>
      </c>
      <c r="E55" s="265" t="s">
        <v>2840</v>
      </c>
      <c r="F55" s="265" t="s">
        <v>2513</v>
      </c>
      <c r="G55" s="266">
        <v>17</v>
      </c>
      <c r="H55" s="266">
        <v>5</v>
      </c>
      <c r="I55" s="266">
        <v>85</v>
      </c>
      <c r="J55" s="266">
        <v>17</v>
      </c>
      <c r="K55" s="266">
        <v>3</v>
      </c>
      <c r="L55" s="266">
        <f t="shared" si="0"/>
        <v>51</v>
      </c>
      <c r="M55" s="268" t="s">
        <v>2873</v>
      </c>
    </row>
    <row r="56" ht="26.25" spans="1:13">
      <c r="A56" s="265" t="s">
        <v>2836</v>
      </c>
      <c r="B56" s="265" t="s">
        <v>2970</v>
      </c>
      <c r="C56" s="265" t="s">
        <v>2858</v>
      </c>
      <c r="D56" s="265" t="s">
        <v>2971</v>
      </c>
      <c r="E56" s="265" t="s">
        <v>2840</v>
      </c>
      <c r="F56" s="265" t="s">
        <v>2972</v>
      </c>
      <c r="G56" s="266">
        <v>26</v>
      </c>
      <c r="H56" s="266">
        <v>5</v>
      </c>
      <c r="I56" s="266">
        <v>130</v>
      </c>
      <c r="J56" s="266">
        <v>0</v>
      </c>
      <c r="K56" s="266">
        <v>0</v>
      </c>
      <c r="L56" s="266">
        <f t="shared" si="0"/>
        <v>0</v>
      </c>
      <c r="M56" s="268" t="s">
        <v>2973</v>
      </c>
    </row>
    <row r="57" ht="26.25" spans="1:13">
      <c r="A57" s="265" t="s">
        <v>2836</v>
      </c>
      <c r="B57" s="265" t="s">
        <v>2974</v>
      </c>
      <c r="C57" s="265" t="s">
        <v>2858</v>
      </c>
      <c r="D57" s="265" t="s">
        <v>2975</v>
      </c>
      <c r="E57" s="265" t="s">
        <v>2840</v>
      </c>
      <c r="F57" s="265" t="s">
        <v>2976</v>
      </c>
      <c r="G57" s="266">
        <v>26</v>
      </c>
      <c r="H57" s="266">
        <v>8</v>
      </c>
      <c r="I57" s="266">
        <v>208</v>
      </c>
      <c r="J57" s="266">
        <v>26</v>
      </c>
      <c r="K57" s="266">
        <v>3</v>
      </c>
      <c r="L57" s="266">
        <f t="shared" si="0"/>
        <v>78</v>
      </c>
      <c r="M57" s="268" t="s">
        <v>2876</v>
      </c>
    </row>
    <row r="58" ht="26.25" spans="1:13">
      <c r="A58" s="265" t="s">
        <v>2836</v>
      </c>
      <c r="B58" s="265" t="s">
        <v>2977</v>
      </c>
      <c r="C58" s="265" t="s">
        <v>2858</v>
      </c>
      <c r="D58" s="265" t="s">
        <v>2978</v>
      </c>
      <c r="E58" s="265" t="s">
        <v>2840</v>
      </c>
      <c r="F58" s="265" t="s">
        <v>2972</v>
      </c>
      <c r="G58" s="266">
        <v>11</v>
      </c>
      <c r="H58" s="266">
        <v>5</v>
      </c>
      <c r="I58" s="266">
        <v>55</v>
      </c>
      <c r="J58" s="266">
        <v>11</v>
      </c>
      <c r="K58" s="266">
        <v>3</v>
      </c>
      <c r="L58" s="266">
        <f t="shared" si="0"/>
        <v>33</v>
      </c>
      <c r="M58" s="268" t="s">
        <v>2873</v>
      </c>
    </row>
    <row r="59" ht="26.25" spans="1:13">
      <c r="A59" s="265" t="s">
        <v>2836</v>
      </c>
      <c r="B59" s="265" t="s">
        <v>2979</v>
      </c>
      <c r="C59" s="265" t="s">
        <v>2858</v>
      </c>
      <c r="D59" s="265" t="s">
        <v>2980</v>
      </c>
      <c r="E59" s="265" t="s">
        <v>2840</v>
      </c>
      <c r="F59" s="265" t="s">
        <v>192</v>
      </c>
      <c r="G59" s="266">
        <v>23</v>
      </c>
      <c r="H59" s="266">
        <v>6</v>
      </c>
      <c r="I59" s="266">
        <v>138</v>
      </c>
      <c r="J59" s="266">
        <v>23</v>
      </c>
      <c r="K59" s="266">
        <v>4</v>
      </c>
      <c r="L59" s="266">
        <f t="shared" si="0"/>
        <v>92</v>
      </c>
      <c r="M59" s="268" t="s">
        <v>2873</v>
      </c>
    </row>
    <row r="60" ht="39.75" spans="1:13">
      <c r="A60" s="265" t="s">
        <v>2836</v>
      </c>
      <c r="B60" s="265" t="s">
        <v>2981</v>
      </c>
      <c r="C60" s="265" t="s">
        <v>2858</v>
      </c>
      <c r="D60" s="265" t="s">
        <v>2982</v>
      </c>
      <c r="E60" s="265" t="s">
        <v>2916</v>
      </c>
      <c r="F60" s="265" t="s">
        <v>1469</v>
      </c>
      <c r="G60" s="266">
        <v>25</v>
      </c>
      <c r="H60" s="266">
        <v>8</v>
      </c>
      <c r="I60" s="266">
        <v>200</v>
      </c>
      <c r="J60" s="266">
        <v>25</v>
      </c>
      <c r="K60" s="266">
        <v>5</v>
      </c>
      <c r="L60" s="266">
        <f t="shared" si="0"/>
        <v>125</v>
      </c>
      <c r="M60" s="268" t="s">
        <v>2841</v>
      </c>
    </row>
    <row r="61" ht="26.25" spans="1:13">
      <c r="A61" s="265" t="s">
        <v>2836</v>
      </c>
      <c r="B61" s="265" t="s">
        <v>2983</v>
      </c>
      <c r="C61" s="265" t="s">
        <v>2858</v>
      </c>
      <c r="D61" s="265" t="s">
        <v>2984</v>
      </c>
      <c r="E61" s="265" t="s">
        <v>2840</v>
      </c>
      <c r="F61" s="265" t="s">
        <v>192</v>
      </c>
      <c r="G61" s="266">
        <v>26</v>
      </c>
      <c r="H61" s="266">
        <v>6</v>
      </c>
      <c r="I61" s="266">
        <v>156</v>
      </c>
      <c r="J61" s="266">
        <v>26</v>
      </c>
      <c r="K61" s="266">
        <v>4</v>
      </c>
      <c r="L61" s="266">
        <f t="shared" si="0"/>
        <v>104</v>
      </c>
      <c r="M61" s="268" t="s">
        <v>2873</v>
      </c>
    </row>
    <row r="62" ht="26.25" spans="1:13">
      <c r="A62" s="265" t="s">
        <v>2836</v>
      </c>
      <c r="B62" s="265" t="s">
        <v>2985</v>
      </c>
      <c r="C62" s="265" t="s">
        <v>2858</v>
      </c>
      <c r="D62" s="265" t="s">
        <v>2986</v>
      </c>
      <c r="E62" s="265" t="s">
        <v>2840</v>
      </c>
      <c r="F62" s="265" t="s">
        <v>2849</v>
      </c>
      <c r="G62" s="266">
        <v>19</v>
      </c>
      <c r="H62" s="266">
        <v>5</v>
      </c>
      <c r="I62" s="266">
        <v>95</v>
      </c>
      <c r="J62" s="266">
        <v>19</v>
      </c>
      <c r="K62" s="266">
        <v>3</v>
      </c>
      <c r="L62" s="266">
        <f t="shared" si="0"/>
        <v>57</v>
      </c>
      <c r="M62" s="268" t="s">
        <v>2873</v>
      </c>
    </row>
    <row r="63" ht="39" spans="1:13">
      <c r="A63" s="265" t="s">
        <v>2836</v>
      </c>
      <c r="B63" s="265" t="s">
        <v>2987</v>
      </c>
      <c r="C63" s="265" t="s">
        <v>2858</v>
      </c>
      <c r="D63" s="265" t="s">
        <v>2988</v>
      </c>
      <c r="E63" s="265" t="s">
        <v>2899</v>
      </c>
      <c r="F63" s="265" t="s">
        <v>2989</v>
      </c>
      <c r="G63" s="266">
        <v>15</v>
      </c>
      <c r="H63" s="266">
        <v>8</v>
      </c>
      <c r="I63" s="266">
        <v>120</v>
      </c>
      <c r="J63" s="266">
        <v>15</v>
      </c>
      <c r="K63" s="266">
        <v>5</v>
      </c>
      <c r="L63" s="266">
        <f t="shared" si="0"/>
        <v>75</v>
      </c>
      <c r="M63" s="268" t="s">
        <v>2841</v>
      </c>
    </row>
    <row r="64" ht="26.25" spans="1:13">
      <c r="A64" s="265" t="s">
        <v>2836</v>
      </c>
      <c r="B64" s="265" t="s">
        <v>2990</v>
      </c>
      <c r="C64" s="265" t="s">
        <v>2858</v>
      </c>
      <c r="D64" s="265" t="s">
        <v>2991</v>
      </c>
      <c r="E64" s="265" t="s">
        <v>2840</v>
      </c>
      <c r="F64" s="265" t="s">
        <v>2992</v>
      </c>
      <c r="G64" s="266">
        <v>22</v>
      </c>
      <c r="H64" s="266">
        <v>5</v>
      </c>
      <c r="I64" s="266">
        <v>110</v>
      </c>
      <c r="J64" s="266">
        <v>22</v>
      </c>
      <c r="K64" s="266">
        <v>3</v>
      </c>
      <c r="L64" s="266">
        <f t="shared" si="0"/>
        <v>66</v>
      </c>
      <c r="M64" s="268" t="s">
        <v>2873</v>
      </c>
    </row>
    <row r="65" ht="26.25" spans="1:13">
      <c r="A65" s="265" t="s">
        <v>2836</v>
      </c>
      <c r="B65" s="265" t="s">
        <v>2993</v>
      </c>
      <c r="C65" s="265" t="s">
        <v>2858</v>
      </c>
      <c r="D65" s="265" t="s">
        <v>2994</v>
      </c>
      <c r="E65" s="265" t="s">
        <v>2840</v>
      </c>
      <c r="F65" s="265" t="s">
        <v>2995</v>
      </c>
      <c r="G65" s="266">
        <v>26</v>
      </c>
      <c r="H65" s="266">
        <v>6</v>
      </c>
      <c r="I65" s="266">
        <v>156</v>
      </c>
      <c r="J65" s="266">
        <v>26</v>
      </c>
      <c r="K65" s="266">
        <v>4</v>
      </c>
      <c r="L65" s="266">
        <f t="shared" si="0"/>
        <v>104</v>
      </c>
      <c r="M65" s="268" t="s">
        <v>2873</v>
      </c>
    </row>
    <row r="66" ht="26.25" spans="1:13">
      <c r="A66" s="265" t="s">
        <v>2836</v>
      </c>
      <c r="B66" s="265" t="s">
        <v>2996</v>
      </c>
      <c r="C66" s="265" t="s">
        <v>2858</v>
      </c>
      <c r="D66" s="265" t="s">
        <v>2997</v>
      </c>
      <c r="E66" s="265" t="s">
        <v>2840</v>
      </c>
      <c r="F66" s="265" t="s">
        <v>204</v>
      </c>
      <c r="G66" s="266">
        <v>27</v>
      </c>
      <c r="H66" s="266">
        <v>6</v>
      </c>
      <c r="I66" s="266">
        <v>162</v>
      </c>
      <c r="J66" s="266">
        <v>27</v>
      </c>
      <c r="K66" s="266">
        <v>4</v>
      </c>
      <c r="L66" s="266">
        <f t="shared" si="0"/>
        <v>108</v>
      </c>
      <c r="M66" s="268" t="s">
        <v>2873</v>
      </c>
    </row>
    <row r="67" ht="26.25" spans="1:13">
      <c r="A67" s="265" t="s">
        <v>2836</v>
      </c>
      <c r="B67" s="265" t="s">
        <v>2998</v>
      </c>
      <c r="C67" s="265" t="s">
        <v>2858</v>
      </c>
      <c r="D67" s="265" t="s">
        <v>2999</v>
      </c>
      <c r="E67" s="265" t="s">
        <v>2840</v>
      </c>
      <c r="F67" s="265" t="s">
        <v>1160</v>
      </c>
      <c r="G67" s="266">
        <v>31</v>
      </c>
      <c r="H67" s="266">
        <v>6</v>
      </c>
      <c r="I67" s="266">
        <v>186</v>
      </c>
      <c r="J67" s="266">
        <v>31</v>
      </c>
      <c r="K67" s="266">
        <v>4</v>
      </c>
      <c r="L67" s="266">
        <f t="shared" si="0"/>
        <v>124</v>
      </c>
      <c r="M67" s="268" t="s">
        <v>2873</v>
      </c>
    </row>
    <row r="68" ht="26.25" spans="1:13">
      <c r="A68" s="265" t="s">
        <v>2836</v>
      </c>
      <c r="B68" s="265" t="s">
        <v>3000</v>
      </c>
      <c r="C68" s="265" t="s">
        <v>2858</v>
      </c>
      <c r="D68" s="265" t="s">
        <v>3001</v>
      </c>
      <c r="E68" s="265" t="s">
        <v>2840</v>
      </c>
      <c r="F68" s="265" t="s">
        <v>2379</v>
      </c>
      <c r="G68" s="266">
        <v>16</v>
      </c>
      <c r="H68" s="266">
        <v>5</v>
      </c>
      <c r="I68" s="266">
        <v>80</v>
      </c>
      <c r="J68" s="266">
        <v>0</v>
      </c>
      <c r="K68" s="266">
        <v>0</v>
      </c>
      <c r="L68" s="266">
        <f t="shared" ref="L68:L104" si="1">J68*K68</f>
        <v>0</v>
      </c>
      <c r="M68" s="268" t="s">
        <v>2936</v>
      </c>
    </row>
    <row r="69" ht="26.25" spans="1:13">
      <c r="A69" s="265" t="s">
        <v>2836</v>
      </c>
      <c r="B69" s="265" t="s">
        <v>3002</v>
      </c>
      <c r="C69" s="265" t="s">
        <v>2858</v>
      </c>
      <c r="D69" s="265" t="s">
        <v>3003</v>
      </c>
      <c r="E69" s="265" t="s">
        <v>2840</v>
      </c>
      <c r="F69" s="265" t="s">
        <v>1160</v>
      </c>
      <c r="G69" s="266">
        <v>25</v>
      </c>
      <c r="H69" s="266">
        <v>6</v>
      </c>
      <c r="I69" s="266">
        <v>150</v>
      </c>
      <c r="J69" s="266">
        <v>25</v>
      </c>
      <c r="K69" s="266">
        <v>5</v>
      </c>
      <c r="L69" s="266">
        <f t="shared" si="1"/>
        <v>125</v>
      </c>
      <c r="M69" s="268" t="s">
        <v>2856</v>
      </c>
    </row>
    <row r="70" ht="39" spans="1:13">
      <c r="A70" s="265" t="s">
        <v>2836</v>
      </c>
      <c r="B70" s="265" t="s">
        <v>3004</v>
      </c>
      <c r="C70" s="265" t="s">
        <v>2858</v>
      </c>
      <c r="D70" s="265" t="s">
        <v>3005</v>
      </c>
      <c r="E70" s="265" t="s">
        <v>2899</v>
      </c>
      <c r="F70" s="265" t="s">
        <v>2464</v>
      </c>
      <c r="G70" s="266">
        <v>11</v>
      </c>
      <c r="H70" s="266">
        <v>8</v>
      </c>
      <c r="I70" s="266">
        <v>88</v>
      </c>
      <c r="J70" s="266">
        <v>11</v>
      </c>
      <c r="K70" s="266">
        <v>5</v>
      </c>
      <c r="L70" s="266">
        <f t="shared" si="1"/>
        <v>55</v>
      </c>
      <c r="M70" s="268" t="s">
        <v>2841</v>
      </c>
    </row>
    <row r="71" ht="26.25" spans="1:13">
      <c r="A71" s="265" t="s">
        <v>2836</v>
      </c>
      <c r="B71" s="265" t="s">
        <v>3006</v>
      </c>
      <c r="C71" s="265" t="s">
        <v>2858</v>
      </c>
      <c r="D71" s="265" t="s">
        <v>3007</v>
      </c>
      <c r="E71" s="265" t="s">
        <v>2840</v>
      </c>
      <c r="F71" s="265" t="s">
        <v>2370</v>
      </c>
      <c r="G71" s="266">
        <v>23</v>
      </c>
      <c r="H71" s="266">
        <v>6</v>
      </c>
      <c r="I71" s="266">
        <v>138</v>
      </c>
      <c r="J71" s="266">
        <v>23</v>
      </c>
      <c r="K71" s="266">
        <v>4</v>
      </c>
      <c r="L71" s="266">
        <f t="shared" si="1"/>
        <v>92</v>
      </c>
      <c r="M71" s="268" t="s">
        <v>2873</v>
      </c>
    </row>
    <row r="72" ht="26.25" spans="1:13">
      <c r="A72" s="265" t="s">
        <v>2836</v>
      </c>
      <c r="B72" s="265" t="s">
        <v>3008</v>
      </c>
      <c r="C72" s="265" t="s">
        <v>2858</v>
      </c>
      <c r="D72" s="265" t="s">
        <v>3009</v>
      </c>
      <c r="E72" s="265" t="s">
        <v>2840</v>
      </c>
      <c r="F72" s="265" t="s">
        <v>1737</v>
      </c>
      <c r="G72" s="266">
        <v>22</v>
      </c>
      <c r="H72" s="266">
        <v>5</v>
      </c>
      <c r="I72" s="266">
        <v>110</v>
      </c>
      <c r="J72" s="266">
        <v>22</v>
      </c>
      <c r="K72" s="266">
        <v>3</v>
      </c>
      <c r="L72" s="266">
        <f t="shared" si="1"/>
        <v>66</v>
      </c>
      <c r="M72" s="268" t="s">
        <v>2873</v>
      </c>
    </row>
    <row r="73" ht="26.25" spans="1:13">
      <c r="A73" s="265" t="s">
        <v>2836</v>
      </c>
      <c r="B73" s="265" t="s">
        <v>3010</v>
      </c>
      <c r="C73" s="265" t="s">
        <v>2858</v>
      </c>
      <c r="D73" s="265" t="s">
        <v>3011</v>
      </c>
      <c r="E73" s="265" t="s">
        <v>2840</v>
      </c>
      <c r="F73" s="265" t="s">
        <v>2462</v>
      </c>
      <c r="G73" s="266">
        <v>21</v>
      </c>
      <c r="H73" s="266">
        <v>5</v>
      </c>
      <c r="I73" s="266">
        <v>105</v>
      </c>
      <c r="J73" s="266">
        <v>21</v>
      </c>
      <c r="K73" s="266">
        <v>3</v>
      </c>
      <c r="L73" s="266">
        <f t="shared" si="1"/>
        <v>63</v>
      </c>
      <c r="M73" s="268" t="s">
        <v>2873</v>
      </c>
    </row>
    <row r="74" ht="26.25" spans="1:13">
      <c r="A74" s="265" t="s">
        <v>2836</v>
      </c>
      <c r="B74" s="265" t="s">
        <v>3012</v>
      </c>
      <c r="C74" s="265" t="s">
        <v>2858</v>
      </c>
      <c r="D74" s="265" t="s">
        <v>3013</v>
      </c>
      <c r="E74" s="265" t="s">
        <v>2840</v>
      </c>
      <c r="F74" s="265" t="s">
        <v>2462</v>
      </c>
      <c r="G74" s="266">
        <v>11</v>
      </c>
      <c r="H74" s="266">
        <v>5</v>
      </c>
      <c r="I74" s="266">
        <v>55</v>
      </c>
      <c r="J74" s="266">
        <v>11</v>
      </c>
      <c r="K74" s="266">
        <v>2</v>
      </c>
      <c r="L74" s="266">
        <f t="shared" si="1"/>
        <v>22</v>
      </c>
      <c r="M74" s="268" t="s">
        <v>2841</v>
      </c>
    </row>
    <row r="75" ht="26.25" spans="1:13">
      <c r="A75" s="265" t="s">
        <v>2836</v>
      </c>
      <c r="B75" s="265" t="s">
        <v>3014</v>
      </c>
      <c r="C75" s="265" t="s">
        <v>2858</v>
      </c>
      <c r="D75" s="265" t="s">
        <v>3015</v>
      </c>
      <c r="E75" s="265" t="s">
        <v>2840</v>
      </c>
      <c r="F75" s="265" t="s">
        <v>460</v>
      </c>
      <c r="G75" s="266">
        <v>21</v>
      </c>
      <c r="H75" s="266">
        <v>6</v>
      </c>
      <c r="I75" s="266">
        <v>126</v>
      </c>
      <c r="J75" s="266">
        <v>21</v>
      </c>
      <c r="K75" s="266">
        <v>5</v>
      </c>
      <c r="L75" s="266">
        <f t="shared" si="1"/>
        <v>105</v>
      </c>
      <c r="M75" s="268" t="s">
        <v>2856</v>
      </c>
    </row>
    <row r="76" ht="26.25" spans="1:13">
      <c r="A76" s="265" t="s">
        <v>2836</v>
      </c>
      <c r="B76" s="265" t="s">
        <v>3016</v>
      </c>
      <c r="C76" s="265" t="s">
        <v>2858</v>
      </c>
      <c r="D76" s="265" t="s">
        <v>3017</v>
      </c>
      <c r="E76" s="265" t="s">
        <v>3018</v>
      </c>
      <c r="F76" s="265" t="s">
        <v>430</v>
      </c>
      <c r="G76" s="266">
        <v>27</v>
      </c>
      <c r="H76" s="266">
        <v>7</v>
      </c>
      <c r="I76" s="266">
        <v>189</v>
      </c>
      <c r="J76" s="266">
        <v>27</v>
      </c>
      <c r="K76" s="266">
        <v>6</v>
      </c>
      <c r="L76" s="266">
        <f t="shared" si="1"/>
        <v>162</v>
      </c>
      <c r="M76" s="268" t="s">
        <v>2856</v>
      </c>
    </row>
    <row r="77" ht="26.25" spans="1:13">
      <c r="A77" s="265" t="s">
        <v>2836</v>
      </c>
      <c r="B77" s="265" t="s">
        <v>3019</v>
      </c>
      <c r="C77" s="265" t="s">
        <v>2858</v>
      </c>
      <c r="D77" s="265" t="s">
        <v>3020</v>
      </c>
      <c r="E77" s="265" t="s">
        <v>2840</v>
      </c>
      <c r="F77" s="265" t="s">
        <v>421</v>
      </c>
      <c r="G77" s="266">
        <v>25</v>
      </c>
      <c r="H77" s="266">
        <v>7</v>
      </c>
      <c r="I77" s="266">
        <v>175</v>
      </c>
      <c r="J77" s="266">
        <v>25</v>
      </c>
      <c r="K77" s="266">
        <v>6</v>
      </c>
      <c r="L77" s="266">
        <f t="shared" si="1"/>
        <v>150</v>
      </c>
      <c r="M77" s="268" t="s">
        <v>2856</v>
      </c>
    </row>
    <row r="78" ht="39" spans="1:13">
      <c r="A78" s="265" t="s">
        <v>2836</v>
      </c>
      <c r="B78" s="265" t="s">
        <v>3021</v>
      </c>
      <c r="C78" s="265" t="s">
        <v>2858</v>
      </c>
      <c r="D78" s="265" t="s">
        <v>3022</v>
      </c>
      <c r="E78" s="265" t="s">
        <v>2899</v>
      </c>
      <c r="F78" s="265" t="s">
        <v>378</v>
      </c>
      <c r="G78" s="266">
        <v>28</v>
      </c>
      <c r="H78" s="266">
        <v>8</v>
      </c>
      <c r="I78" s="266">
        <v>224</v>
      </c>
      <c r="J78" s="266">
        <v>28</v>
      </c>
      <c r="K78" s="266">
        <v>6</v>
      </c>
      <c r="L78" s="266">
        <f t="shared" si="1"/>
        <v>168</v>
      </c>
      <c r="M78" s="268" t="s">
        <v>3023</v>
      </c>
    </row>
    <row r="79" ht="27" spans="1:13">
      <c r="A79" s="265" t="s">
        <v>2836</v>
      </c>
      <c r="B79" s="265" t="s">
        <v>3024</v>
      </c>
      <c r="C79" s="265" t="s">
        <v>2858</v>
      </c>
      <c r="D79" s="265" t="s">
        <v>3025</v>
      </c>
      <c r="E79" s="265" t="s">
        <v>3026</v>
      </c>
      <c r="F79" s="265" t="s">
        <v>378</v>
      </c>
      <c r="G79" s="266">
        <v>16</v>
      </c>
      <c r="H79" s="266">
        <v>8</v>
      </c>
      <c r="I79" s="266">
        <v>128</v>
      </c>
      <c r="J79" s="266">
        <v>0</v>
      </c>
      <c r="K79" s="266">
        <v>0</v>
      </c>
      <c r="L79" s="266">
        <f t="shared" si="1"/>
        <v>0</v>
      </c>
      <c r="M79" s="268" t="s">
        <v>3027</v>
      </c>
    </row>
    <row r="80" ht="26.25" spans="1:13">
      <c r="A80" s="265" t="s">
        <v>2836</v>
      </c>
      <c r="B80" s="265" t="s">
        <v>3028</v>
      </c>
      <c r="C80" s="265" t="s">
        <v>2858</v>
      </c>
      <c r="D80" s="265" t="s">
        <v>3029</v>
      </c>
      <c r="E80" s="265" t="s">
        <v>2840</v>
      </c>
      <c r="F80" s="265" t="s">
        <v>2002</v>
      </c>
      <c r="G80" s="266">
        <v>21</v>
      </c>
      <c r="H80" s="266">
        <v>5</v>
      </c>
      <c r="I80" s="266">
        <v>105</v>
      </c>
      <c r="J80" s="266">
        <v>21</v>
      </c>
      <c r="K80" s="266">
        <v>3</v>
      </c>
      <c r="L80" s="266">
        <f t="shared" si="1"/>
        <v>63</v>
      </c>
      <c r="M80" s="268" t="s">
        <v>3023</v>
      </c>
    </row>
    <row r="81" ht="26.25" spans="1:13">
      <c r="A81" s="265" t="s">
        <v>2836</v>
      </c>
      <c r="B81" s="265" t="s">
        <v>3030</v>
      </c>
      <c r="C81" s="265" t="s">
        <v>2858</v>
      </c>
      <c r="D81" s="265" t="s">
        <v>3031</v>
      </c>
      <c r="E81" s="265" t="s">
        <v>2840</v>
      </c>
      <c r="F81" s="265" t="s">
        <v>2902</v>
      </c>
      <c r="G81" s="266">
        <v>31</v>
      </c>
      <c r="H81" s="266">
        <v>5</v>
      </c>
      <c r="I81" s="266">
        <v>155</v>
      </c>
      <c r="J81" s="266">
        <v>31</v>
      </c>
      <c r="K81" s="266">
        <v>2</v>
      </c>
      <c r="L81" s="266">
        <f t="shared" si="1"/>
        <v>62</v>
      </c>
      <c r="M81" s="268" t="s">
        <v>3032</v>
      </c>
    </row>
    <row r="82" ht="39" spans="1:13">
      <c r="A82" s="265" t="s">
        <v>2836</v>
      </c>
      <c r="B82" s="265" t="s">
        <v>3033</v>
      </c>
      <c r="C82" s="265" t="s">
        <v>2858</v>
      </c>
      <c r="D82" s="265" t="s">
        <v>3034</v>
      </c>
      <c r="E82" s="265" t="s">
        <v>2899</v>
      </c>
      <c r="F82" s="265" t="s">
        <v>1502</v>
      </c>
      <c r="G82" s="266">
        <v>28</v>
      </c>
      <c r="H82" s="266">
        <v>8</v>
      </c>
      <c r="I82" s="266">
        <v>224</v>
      </c>
      <c r="J82" s="266">
        <v>28</v>
      </c>
      <c r="K82" s="266">
        <v>6</v>
      </c>
      <c r="L82" s="266">
        <f t="shared" si="1"/>
        <v>168</v>
      </c>
      <c r="M82" s="268" t="s">
        <v>2873</v>
      </c>
    </row>
    <row r="83" ht="26.25" spans="1:13">
      <c r="A83" s="265" t="s">
        <v>2836</v>
      </c>
      <c r="B83" s="265" t="s">
        <v>3035</v>
      </c>
      <c r="C83" s="265" t="s">
        <v>2858</v>
      </c>
      <c r="D83" s="265" t="s">
        <v>3036</v>
      </c>
      <c r="E83" s="265" t="s">
        <v>2840</v>
      </c>
      <c r="F83" s="265" t="s">
        <v>365</v>
      </c>
      <c r="G83" s="266">
        <v>31</v>
      </c>
      <c r="H83" s="266">
        <v>5</v>
      </c>
      <c r="I83" s="266">
        <v>155</v>
      </c>
      <c r="J83" s="266">
        <v>31</v>
      </c>
      <c r="K83" s="266">
        <v>3</v>
      </c>
      <c r="L83" s="266">
        <f t="shared" si="1"/>
        <v>93</v>
      </c>
      <c r="M83" s="268" t="s">
        <v>2873</v>
      </c>
    </row>
    <row r="84" ht="26.25" spans="1:13">
      <c r="A84" s="265" t="s">
        <v>2836</v>
      </c>
      <c r="B84" s="265" t="s">
        <v>3037</v>
      </c>
      <c r="C84" s="265" t="s">
        <v>2858</v>
      </c>
      <c r="D84" s="265" t="s">
        <v>3038</v>
      </c>
      <c r="E84" s="265" t="s">
        <v>2840</v>
      </c>
      <c r="F84" s="265" t="s">
        <v>365</v>
      </c>
      <c r="G84" s="266">
        <v>31</v>
      </c>
      <c r="H84" s="266">
        <v>5</v>
      </c>
      <c r="I84" s="266">
        <v>155</v>
      </c>
      <c r="J84" s="266">
        <v>31</v>
      </c>
      <c r="K84" s="266">
        <v>3</v>
      </c>
      <c r="L84" s="266">
        <f t="shared" si="1"/>
        <v>93</v>
      </c>
      <c r="M84" s="268" t="s">
        <v>2873</v>
      </c>
    </row>
    <row r="85" ht="26.25" spans="1:13">
      <c r="A85" s="265" t="s">
        <v>2836</v>
      </c>
      <c r="B85" s="265" t="s">
        <v>3039</v>
      </c>
      <c r="C85" s="265" t="s">
        <v>2858</v>
      </c>
      <c r="D85" s="265" t="s">
        <v>3040</v>
      </c>
      <c r="E85" s="265" t="s">
        <v>2840</v>
      </c>
      <c r="F85" s="265" t="s">
        <v>432</v>
      </c>
      <c r="G85" s="266">
        <v>20</v>
      </c>
      <c r="H85" s="266">
        <v>6</v>
      </c>
      <c r="I85" s="266">
        <v>120</v>
      </c>
      <c r="J85" s="266">
        <v>20</v>
      </c>
      <c r="K85" s="266">
        <v>5</v>
      </c>
      <c r="L85" s="266">
        <f t="shared" si="1"/>
        <v>100</v>
      </c>
      <c r="M85" s="268" t="s">
        <v>2856</v>
      </c>
    </row>
    <row r="86" ht="26.25" spans="1:13">
      <c r="A86" s="265" t="s">
        <v>2836</v>
      </c>
      <c r="B86" s="265" t="s">
        <v>3041</v>
      </c>
      <c r="C86" s="265" t="s">
        <v>2858</v>
      </c>
      <c r="D86" s="265" t="s">
        <v>3042</v>
      </c>
      <c r="E86" s="265" t="s">
        <v>2840</v>
      </c>
      <c r="F86" s="265" t="s">
        <v>432</v>
      </c>
      <c r="G86" s="266">
        <v>21</v>
      </c>
      <c r="H86" s="266">
        <v>6</v>
      </c>
      <c r="I86" s="266">
        <v>126</v>
      </c>
      <c r="J86" s="266">
        <v>21</v>
      </c>
      <c r="K86" s="266">
        <v>5</v>
      </c>
      <c r="L86" s="266">
        <f t="shared" si="1"/>
        <v>105</v>
      </c>
      <c r="M86" s="268" t="s">
        <v>2856</v>
      </c>
    </row>
    <row r="87" ht="39" spans="1:13">
      <c r="A87" s="265" t="s">
        <v>2836</v>
      </c>
      <c r="B87" s="265" t="s">
        <v>3043</v>
      </c>
      <c r="C87" s="265" t="s">
        <v>2858</v>
      </c>
      <c r="D87" s="265" t="s">
        <v>3044</v>
      </c>
      <c r="E87" s="265" t="s">
        <v>3045</v>
      </c>
      <c r="F87" s="265" t="s">
        <v>462</v>
      </c>
      <c r="G87" s="266">
        <v>19</v>
      </c>
      <c r="H87" s="266">
        <v>8</v>
      </c>
      <c r="I87" s="266">
        <v>152</v>
      </c>
      <c r="J87" s="266">
        <v>19</v>
      </c>
      <c r="K87" s="266">
        <v>2</v>
      </c>
      <c r="L87" s="266">
        <f t="shared" si="1"/>
        <v>38</v>
      </c>
      <c r="M87" s="268" t="s">
        <v>3046</v>
      </c>
    </row>
    <row r="88" ht="26.25" spans="1:13">
      <c r="A88" s="265" t="s">
        <v>2836</v>
      </c>
      <c r="B88" s="265" t="s">
        <v>3047</v>
      </c>
      <c r="C88" s="265" t="s">
        <v>2858</v>
      </c>
      <c r="D88" s="265" t="s">
        <v>3048</v>
      </c>
      <c r="E88" s="265" t="s">
        <v>2840</v>
      </c>
      <c r="F88" s="265" t="s">
        <v>434</v>
      </c>
      <c r="G88" s="266">
        <v>26</v>
      </c>
      <c r="H88" s="266">
        <v>7</v>
      </c>
      <c r="I88" s="266">
        <v>182</v>
      </c>
      <c r="J88" s="266">
        <v>26</v>
      </c>
      <c r="K88" s="266">
        <v>5</v>
      </c>
      <c r="L88" s="266">
        <f t="shared" si="1"/>
        <v>130</v>
      </c>
      <c r="M88" s="268" t="s">
        <v>2873</v>
      </c>
    </row>
    <row r="89" ht="26.25" spans="1:13">
      <c r="A89" s="265" t="s">
        <v>2836</v>
      </c>
      <c r="B89" s="265" t="s">
        <v>3049</v>
      </c>
      <c r="C89" s="265" t="s">
        <v>2858</v>
      </c>
      <c r="D89" s="265" t="s">
        <v>3050</v>
      </c>
      <c r="E89" s="265" t="s">
        <v>2840</v>
      </c>
      <c r="F89" s="265" t="s">
        <v>3051</v>
      </c>
      <c r="G89" s="266">
        <v>26</v>
      </c>
      <c r="H89" s="266">
        <v>6</v>
      </c>
      <c r="I89" s="266">
        <v>156</v>
      </c>
      <c r="J89" s="266">
        <v>26</v>
      </c>
      <c r="K89" s="266">
        <v>5</v>
      </c>
      <c r="L89" s="266">
        <f t="shared" si="1"/>
        <v>130</v>
      </c>
      <c r="M89" s="268" t="s">
        <v>2856</v>
      </c>
    </row>
    <row r="90" ht="26.25" spans="1:13">
      <c r="A90" s="265" t="s">
        <v>2836</v>
      </c>
      <c r="B90" s="265" t="s">
        <v>3052</v>
      </c>
      <c r="C90" s="265" t="s">
        <v>2858</v>
      </c>
      <c r="D90" s="265" t="s">
        <v>3053</v>
      </c>
      <c r="E90" s="265" t="s">
        <v>3026</v>
      </c>
      <c r="F90" s="265" t="s">
        <v>1216</v>
      </c>
      <c r="G90" s="266">
        <v>11</v>
      </c>
      <c r="H90" s="266">
        <v>8</v>
      </c>
      <c r="I90" s="266">
        <v>88</v>
      </c>
      <c r="J90" s="266">
        <v>11</v>
      </c>
      <c r="K90" s="266">
        <v>3</v>
      </c>
      <c r="L90" s="266">
        <f t="shared" si="1"/>
        <v>33</v>
      </c>
      <c r="M90" s="268" t="s">
        <v>2936</v>
      </c>
    </row>
    <row r="91" ht="26.25" spans="1:13">
      <c r="A91" s="265" t="s">
        <v>2836</v>
      </c>
      <c r="B91" s="265" t="s">
        <v>3054</v>
      </c>
      <c r="C91" s="265" t="s">
        <v>2858</v>
      </c>
      <c r="D91" s="265" t="s">
        <v>3055</v>
      </c>
      <c r="E91" s="265" t="s">
        <v>2840</v>
      </c>
      <c r="F91" s="265" t="s">
        <v>448</v>
      </c>
      <c r="G91" s="266">
        <v>22</v>
      </c>
      <c r="H91" s="266">
        <v>6</v>
      </c>
      <c r="I91" s="266">
        <v>132</v>
      </c>
      <c r="J91" s="266">
        <v>22</v>
      </c>
      <c r="K91" s="266">
        <v>5</v>
      </c>
      <c r="L91" s="266">
        <f t="shared" si="1"/>
        <v>110</v>
      </c>
      <c r="M91" s="268" t="s">
        <v>2856</v>
      </c>
    </row>
    <row r="92" ht="26.25" spans="1:13">
      <c r="A92" s="265" t="s">
        <v>2836</v>
      </c>
      <c r="B92" s="265" t="s">
        <v>3056</v>
      </c>
      <c r="C92" s="265" t="s">
        <v>2858</v>
      </c>
      <c r="D92" s="265" t="s">
        <v>3057</v>
      </c>
      <c r="E92" s="265" t="s">
        <v>2840</v>
      </c>
      <c r="F92" s="265" t="s">
        <v>448</v>
      </c>
      <c r="G92" s="266">
        <v>21</v>
      </c>
      <c r="H92" s="266">
        <v>6</v>
      </c>
      <c r="I92" s="266">
        <v>126</v>
      </c>
      <c r="J92" s="266">
        <v>21</v>
      </c>
      <c r="K92" s="266">
        <v>5</v>
      </c>
      <c r="L92" s="266">
        <f t="shared" si="1"/>
        <v>105</v>
      </c>
      <c r="M92" s="268" t="s">
        <v>2856</v>
      </c>
    </row>
    <row r="93" ht="26.25" spans="1:13">
      <c r="A93" s="265" t="s">
        <v>2836</v>
      </c>
      <c r="B93" s="265" t="s">
        <v>3058</v>
      </c>
      <c r="C93" s="265" t="s">
        <v>2858</v>
      </c>
      <c r="D93" s="265" t="s">
        <v>3059</v>
      </c>
      <c r="E93" s="265" t="s">
        <v>2840</v>
      </c>
      <c r="F93" s="265" t="s">
        <v>505</v>
      </c>
      <c r="G93" s="266">
        <v>25</v>
      </c>
      <c r="H93" s="266">
        <v>6</v>
      </c>
      <c r="I93" s="266">
        <v>150</v>
      </c>
      <c r="J93" s="266">
        <v>25</v>
      </c>
      <c r="K93" s="266">
        <v>5</v>
      </c>
      <c r="L93" s="266">
        <f t="shared" si="1"/>
        <v>125</v>
      </c>
      <c r="M93" s="268" t="s">
        <v>2856</v>
      </c>
    </row>
    <row r="94" ht="26.25" spans="1:13">
      <c r="A94" s="265" t="s">
        <v>2836</v>
      </c>
      <c r="B94" s="265" t="s">
        <v>3060</v>
      </c>
      <c r="C94" s="265" t="s">
        <v>2858</v>
      </c>
      <c r="D94" s="265" t="s">
        <v>3061</v>
      </c>
      <c r="E94" s="265" t="s">
        <v>2840</v>
      </c>
      <c r="F94" s="265" t="s">
        <v>441</v>
      </c>
      <c r="G94" s="266">
        <v>16</v>
      </c>
      <c r="H94" s="266">
        <v>6</v>
      </c>
      <c r="I94" s="266">
        <v>96</v>
      </c>
      <c r="J94" s="266">
        <v>16</v>
      </c>
      <c r="K94" s="266">
        <v>5</v>
      </c>
      <c r="L94" s="266">
        <f t="shared" si="1"/>
        <v>80</v>
      </c>
      <c r="M94" s="268" t="s">
        <v>2856</v>
      </c>
    </row>
    <row r="95" ht="39" spans="1:13">
      <c r="A95" s="265" t="s">
        <v>2836</v>
      </c>
      <c r="B95" s="265" t="s">
        <v>3062</v>
      </c>
      <c r="C95" s="265" t="s">
        <v>2858</v>
      </c>
      <c r="D95" s="265" t="s">
        <v>3063</v>
      </c>
      <c r="E95" s="265" t="s">
        <v>2899</v>
      </c>
      <c r="F95" s="265" t="s">
        <v>1512</v>
      </c>
      <c r="G95" s="266">
        <v>17</v>
      </c>
      <c r="H95" s="266">
        <v>8</v>
      </c>
      <c r="I95" s="266">
        <v>136</v>
      </c>
      <c r="J95" s="266">
        <v>17</v>
      </c>
      <c r="K95" s="266">
        <v>7</v>
      </c>
      <c r="L95" s="266">
        <f t="shared" si="1"/>
        <v>119</v>
      </c>
      <c r="M95" s="268" t="s">
        <v>2856</v>
      </c>
    </row>
    <row r="96" ht="26.25" spans="1:13">
      <c r="A96" s="265" t="s">
        <v>2836</v>
      </c>
      <c r="B96" s="265" t="s">
        <v>3064</v>
      </c>
      <c r="C96" s="265" t="s">
        <v>2858</v>
      </c>
      <c r="D96" s="265" t="s">
        <v>3065</v>
      </c>
      <c r="E96" s="265" t="s">
        <v>2840</v>
      </c>
      <c r="F96" s="265" t="s">
        <v>2532</v>
      </c>
      <c r="G96" s="266">
        <v>31</v>
      </c>
      <c r="H96" s="266">
        <v>5</v>
      </c>
      <c r="I96" s="266">
        <v>155</v>
      </c>
      <c r="J96" s="266">
        <v>0</v>
      </c>
      <c r="K96" s="266">
        <v>0</v>
      </c>
      <c r="L96" s="266">
        <f t="shared" si="1"/>
        <v>0</v>
      </c>
      <c r="M96" s="268" t="s">
        <v>2973</v>
      </c>
    </row>
    <row r="97" ht="26.25" spans="1:13">
      <c r="A97" s="265" t="s">
        <v>2836</v>
      </c>
      <c r="B97" s="265" t="s">
        <v>3066</v>
      </c>
      <c r="C97" s="265" t="s">
        <v>2858</v>
      </c>
      <c r="D97" s="265" t="s">
        <v>3067</v>
      </c>
      <c r="E97" s="265" t="s">
        <v>2840</v>
      </c>
      <c r="F97" s="265" t="s">
        <v>441</v>
      </c>
      <c r="G97" s="266">
        <v>14</v>
      </c>
      <c r="H97" s="266">
        <v>6</v>
      </c>
      <c r="I97" s="266">
        <v>84</v>
      </c>
      <c r="J97" s="266">
        <v>14</v>
      </c>
      <c r="K97" s="266">
        <v>5</v>
      </c>
      <c r="L97" s="266">
        <f t="shared" si="1"/>
        <v>70</v>
      </c>
      <c r="M97" s="268" t="s">
        <v>2856</v>
      </c>
    </row>
    <row r="98" ht="26.25" spans="1:13">
      <c r="A98" s="265" t="s">
        <v>2836</v>
      </c>
      <c r="B98" s="265" t="s">
        <v>3068</v>
      </c>
      <c r="C98" s="265" t="s">
        <v>2858</v>
      </c>
      <c r="D98" s="265" t="s">
        <v>3069</v>
      </c>
      <c r="E98" s="265" t="s">
        <v>2840</v>
      </c>
      <c r="F98" s="265" t="s">
        <v>441</v>
      </c>
      <c r="G98" s="266">
        <v>31</v>
      </c>
      <c r="H98" s="266">
        <v>6</v>
      </c>
      <c r="I98" s="266">
        <v>186</v>
      </c>
      <c r="J98" s="266">
        <v>31</v>
      </c>
      <c r="K98" s="266">
        <v>5</v>
      </c>
      <c r="L98" s="266">
        <f t="shared" si="1"/>
        <v>155</v>
      </c>
      <c r="M98" s="268" t="s">
        <v>2856</v>
      </c>
    </row>
    <row r="99" ht="26.25" spans="1:13">
      <c r="A99" s="265" t="s">
        <v>2836</v>
      </c>
      <c r="B99" s="265" t="s">
        <v>3070</v>
      </c>
      <c r="C99" s="265" t="s">
        <v>2858</v>
      </c>
      <c r="D99" s="265" t="s">
        <v>3071</v>
      </c>
      <c r="E99" s="265" t="s">
        <v>2840</v>
      </c>
      <c r="F99" s="265" t="s">
        <v>2509</v>
      </c>
      <c r="G99" s="266">
        <v>32</v>
      </c>
      <c r="H99" s="266">
        <v>5</v>
      </c>
      <c r="I99" s="266">
        <v>160</v>
      </c>
      <c r="J99" s="266">
        <v>0</v>
      </c>
      <c r="K99" s="266">
        <v>0</v>
      </c>
      <c r="L99" s="266">
        <f t="shared" si="1"/>
        <v>0</v>
      </c>
      <c r="M99" s="268" t="s">
        <v>2973</v>
      </c>
    </row>
    <row r="100" ht="26.25" spans="1:13">
      <c r="A100" s="265" t="s">
        <v>2836</v>
      </c>
      <c r="B100" s="265" t="s">
        <v>3072</v>
      </c>
      <c r="C100" s="265" t="s">
        <v>2858</v>
      </c>
      <c r="D100" s="265" t="s">
        <v>3073</v>
      </c>
      <c r="E100" s="265" t="s">
        <v>2840</v>
      </c>
      <c r="F100" s="265" t="s">
        <v>441</v>
      </c>
      <c r="G100" s="266">
        <v>17</v>
      </c>
      <c r="H100" s="266">
        <v>6</v>
      </c>
      <c r="I100" s="266">
        <v>102</v>
      </c>
      <c r="J100" s="266">
        <v>17</v>
      </c>
      <c r="K100" s="266">
        <v>5</v>
      </c>
      <c r="L100" s="266">
        <f t="shared" si="1"/>
        <v>85</v>
      </c>
      <c r="M100" s="268" t="s">
        <v>2856</v>
      </c>
    </row>
    <row r="101" ht="26.25" spans="1:13">
      <c r="A101" s="265" t="s">
        <v>2836</v>
      </c>
      <c r="B101" s="265" t="s">
        <v>3074</v>
      </c>
      <c r="C101" s="265" t="s">
        <v>2858</v>
      </c>
      <c r="D101" s="265" t="s">
        <v>3075</v>
      </c>
      <c r="E101" s="265" t="s">
        <v>2840</v>
      </c>
      <c r="F101" s="265" t="s">
        <v>441</v>
      </c>
      <c r="G101" s="266">
        <v>22</v>
      </c>
      <c r="H101" s="266">
        <v>6</v>
      </c>
      <c r="I101" s="266">
        <v>132</v>
      </c>
      <c r="J101" s="266">
        <v>22</v>
      </c>
      <c r="K101" s="266">
        <v>5</v>
      </c>
      <c r="L101" s="266">
        <f t="shared" si="1"/>
        <v>110</v>
      </c>
      <c r="M101" s="268" t="s">
        <v>2856</v>
      </c>
    </row>
    <row r="102" ht="26.25" spans="1:13">
      <c r="A102" s="265" t="s">
        <v>2836</v>
      </c>
      <c r="B102" s="265" t="s">
        <v>3076</v>
      </c>
      <c r="C102" s="265" t="s">
        <v>2858</v>
      </c>
      <c r="D102" s="265" t="s">
        <v>3077</v>
      </c>
      <c r="E102" s="265" t="s">
        <v>2840</v>
      </c>
      <c r="F102" s="265" t="s">
        <v>443</v>
      </c>
      <c r="G102" s="266">
        <v>26</v>
      </c>
      <c r="H102" s="266">
        <v>7</v>
      </c>
      <c r="I102" s="266">
        <v>182</v>
      </c>
      <c r="J102" s="266">
        <v>26</v>
      </c>
      <c r="K102" s="266">
        <v>5</v>
      </c>
      <c r="L102" s="266">
        <f t="shared" si="1"/>
        <v>130</v>
      </c>
      <c r="M102" s="268" t="s">
        <v>2873</v>
      </c>
    </row>
    <row r="103" ht="39" spans="1:13">
      <c r="A103" s="265" t="s">
        <v>2836</v>
      </c>
      <c r="B103" s="265" t="s">
        <v>3078</v>
      </c>
      <c r="C103" s="265" t="s">
        <v>2858</v>
      </c>
      <c r="D103" s="265" t="s">
        <v>3079</v>
      </c>
      <c r="E103" s="265" t="s">
        <v>2899</v>
      </c>
      <c r="F103" s="265" t="s">
        <v>1512</v>
      </c>
      <c r="G103" s="266">
        <v>30</v>
      </c>
      <c r="H103" s="266">
        <v>8</v>
      </c>
      <c r="I103" s="266">
        <v>240</v>
      </c>
      <c r="J103" s="266">
        <v>30</v>
      </c>
      <c r="K103" s="266">
        <v>6</v>
      </c>
      <c r="L103" s="266">
        <f t="shared" si="1"/>
        <v>180</v>
      </c>
      <c r="M103" s="268" t="s">
        <v>2873</v>
      </c>
    </row>
    <row r="104" spans="1:13">
      <c r="A104" s="265" t="s">
        <v>2836</v>
      </c>
      <c r="B104" s="270" t="s">
        <v>3080</v>
      </c>
      <c r="C104" s="265" t="s">
        <v>2858</v>
      </c>
      <c r="D104" s="265" t="s">
        <v>3081</v>
      </c>
      <c r="E104" s="265" t="s">
        <v>2899</v>
      </c>
      <c r="F104" s="265" t="s">
        <v>1112</v>
      </c>
      <c r="G104" s="266">
        <v>28</v>
      </c>
      <c r="H104" s="266">
        <v>7</v>
      </c>
      <c r="I104" s="266">
        <v>196</v>
      </c>
      <c r="J104" s="266">
        <v>27</v>
      </c>
      <c r="K104" s="266">
        <v>7</v>
      </c>
      <c r="L104" s="266">
        <f t="shared" si="1"/>
        <v>189</v>
      </c>
      <c r="M104" s="268" t="s">
        <v>3082</v>
      </c>
    </row>
    <row r="105" spans="1:13">
      <c r="A105" s="265"/>
      <c r="B105" s="271"/>
      <c r="C105" s="265"/>
      <c r="D105" s="265"/>
      <c r="E105" s="265"/>
      <c r="F105" s="265"/>
      <c r="G105" s="266"/>
      <c r="H105" s="266"/>
      <c r="I105" s="266"/>
      <c r="J105" s="266">
        <v>1</v>
      </c>
      <c r="K105" s="266">
        <v>5</v>
      </c>
      <c r="L105" s="266">
        <v>5</v>
      </c>
      <c r="M105" s="268"/>
    </row>
    <row r="106" ht="26.25" spans="1:13">
      <c r="A106" s="265" t="s">
        <v>2836</v>
      </c>
      <c r="B106" s="265" t="s">
        <v>3083</v>
      </c>
      <c r="C106" s="265" t="s">
        <v>2858</v>
      </c>
      <c r="D106" s="265" t="s">
        <v>3084</v>
      </c>
      <c r="E106" s="265" t="s">
        <v>2840</v>
      </c>
      <c r="F106" s="265" t="s">
        <v>2589</v>
      </c>
      <c r="G106" s="266">
        <v>5</v>
      </c>
      <c r="H106" s="266">
        <v>6</v>
      </c>
      <c r="I106" s="266">
        <v>30</v>
      </c>
      <c r="J106" s="266">
        <v>5</v>
      </c>
      <c r="K106" s="266">
        <v>5</v>
      </c>
      <c r="L106" s="266">
        <f t="shared" ref="L106:L169" si="2">J106*K106</f>
        <v>25</v>
      </c>
      <c r="M106" s="268" t="s">
        <v>2856</v>
      </c>
    </row>
    <row r="107" ht="26.25" spans="1:13">
      <c r="A107" s="265" t="s">
        <v>2836</v>
      </c>
      <c r="B107" s="265" t="s">
        <v>3085</v>
      </c>
      <c r="C107" s="265" t="s">
        <v>2858</v>
      </c>
      <c r="D107" s="265" t="s">
        <v>3086</v>
      </c>
      <c r="E107" s="265" t="s">
        <v>2840</v>
      </c>
      <c r="F107" s="265" t="s">
        <v>1839</v>
      </c>
      <c r="G107" s="266">
        <v>28</v>
      </c>
      <c r="H107" s="266">
        <v>7</v>
      </c>
      <c r="I107" s="266">
        <v>196</v>
      </c>
      <c r="J107" s="266">
        <v>28</v>
      </c>
      <c r="K107" s="266">
        <v>6</v>
      </c>
      <c r="L107" s="266">
        <f t="shared" si="2"/>
        <v>168</v>
      </c>
      <c r="M107" s="269" t="s">
        <v>2856</v>
      </c>
    </row>
    <row r="108" ht="27" spans="1:13">
      <c r="A108" s="265" t="s">
        <v>2836</v>
      </c>
      <c r="B108" s="265" t="s">
        <v>3087</v>
      </c>
      <c r="C108" s="265" t="s">
        <v>2858</v>
      </c>
      <c r="D108" s="265" t="s">
        <v>3088</v>
      </c>
      <c r="E108" s="265" t="s">
        <v>3026</v>
      </c>
      <c r="F108" s="265" t="s">
        <v>533</v>
      </c>
      <c r="G108" s="266">
        <v>24</v>
      </c>
      <c r="H108" s="266">
        <v>8</v>
      </c>
      <c r="I108" s="266">
        <v>192</v>
      </c>
      <c r="J108" s="266">
        <v>24</v>
      </c>
      <c r="K108" s="266">
        <v>5</v>
      </c>
      <c r="L108" s="266">
        <f t="shared" si="2"/>
        <v>120</v>
      </c>
      <c r="M108" s="268" t="s">
        <v>2846</v>
      </c>
    </row>
    <row r="109" ht="26.25" spans="1:13">
      <c r="A109" s="265" t="s">
        <v>2836</v>
      </c>
      <c r="B109" s="265" t="s">
        <v>3089</v>
      </c>
      <c r="C109" s="265" t="s">
        <v>2858</v>
      </c>
      <c r="D109" s="265" t="s">
        <v>3090</v>
      </c>
      <c r="E109" s="265" t="s">
        <v>2840</v>
      </c>
      <c r="F109" s="265" t="s">
        <v>450</v>
      </c>
      <c r="G109" s="266">
        <v>9</v>
      </c>
      <c r="H109" s="266">
        <v>6</v>
      </c>
      <c r="I109" s="266">
        <v>54</v>
      </c>
      <c r="J109" s="266">
        <v>9</v>
      </c>
      <c r="K109" s="266">
        <v>3</v>
      </c>
      <c r="L109" s="266">
        <f t="shared" si="2"/>
        <v>27</v>
      </c>
      <c r="M109" s="268" t="s">
        <v>2841</v>
      </c>
    </row>
    <row r="110" ht="26.25" spans="1:13">
      <c r="A110" s="265" t="s">
        <v>2836</v>
      </c>
      <c r="B110" s="265" t="s">
        <v>3091</v>
      </c>
      <c r="C110" s="265" t="s">
        <v>2858</v>
      </c>
      <c r="D110" s="265" t="s">
        <v>3092</v>
      </c>
      <c r="E110" s="265" t="s">
        <v>2840</v>
      </c>
      <c r="F110" s="265" t="s">
        <v>693</v>
      </c>
      <c r="G110" s="266">
        <v>33</v>
      </c>
      <c r="H110" s="266">
        <v>7</v>
      </c>
      <c r="I110" s="266">
        <v>231</v>
      </c>
      <c r="J110" s="266">
        <v>33</v>
      </c>
      <c r="K110" s="266">
        <v>3</v>
      </c>
      <c r="L110" s="266">
        <f t="shared" si="2"/>
        <v>99</v>
      </c>
      <c r="M110" s="268" t="s">
        <v>2973</v>
      </c>
    </row>
    <row r="111" ht="26.25" spans="1:13">
      <c r="A111" s="265" t="s">
        <v>2836</v>
      </c>
      <c r="B111" s="265" t="s">
        <v>3093</v>
      </c>
      <c r="C111" s="265" t="s">
        <v>2858</v>
      </c>
      <c r="D111" s="265" t="s">
        <v>3094</v>
      </c>
      <c r="E111" s="265" t="s">
        <v>2840</v>
      </c>
      <c r="F111" s="265" t="s">
        <v>651</v>
      </c>
      <c r="G111" s="266">
        <v>27</v>
      </c>
      <c r="H111" s="266">
        <v>7</v>
      </c>
      <c r="I111" s="266">
        <v>189</v>
      </c>
      <c r="J111" s="266">
        <v>27</v>
      </c>
      <c r="K111" s="266">
        <v>6</v>
      </c>
      <c r="L111" s="266">
        <f t="shared" si="2"/>
        <v>162</v>
      </c>
      <c r="M111" s="268" t="s">
        <v>2856</v>
      </c>
    </row>
    <row r="112" ht="26.25" spans="1:13">
      <c r="A112" s="265" t="s">
        <v>2836</v>
      </c>
      <c r="B112" s="265" t="s">
        <v>3095</v>
      </c>
      <c r="C112" s="265" t="s">
        <v>2858</v>
      </c>
      <c r="D112" s="265" t="s">
        <v>3096</v>
      </c>
      <c r="E112" s="265" t="s">
        <v>2840</v>
      </c>
      <c r="F112" s="265" t="s">
        <v>3097</v>
      </c>
      <c r="G112" s="266">
        <v>18</v>
      </c>
      <c r="H112" s="266">
        <v>13</v>
      </c>
      <c r="I112" s="266">
        <v>234</v>
      </c>
      <c r="J112" s="266">
        <v>18</v>
      </c>
      <c r="K112" s="266">
        <v>2</v>
      </c>
      <c r="L112" s="266">
        <f t="shared" si="2"/>
        <v>36</v>
      </c>
      <c r="M112" s="268" t="s">
        <v>3098</v>
      </c>
    </row>
    <row r="113" ht="26.25" spans="1:13">
      <c r="A113" s="265" t="s">
        <v>2836</v>
      </c>
      <c r="B113" s="265" t="s">
        <v>3099</v>
      </c>
      <c r="C113" s="265" t="s">
        <v>2858</v>
      </c>
      <c r="D113" s="265" t="s">
        <v>3100</v>
      </c>
      <c r="E113" s="265" t="s">
        <v>2840</v>
      </c>
      <c r="F113" s="265" t="s">
        <v>518</v>
      </c>
      <c r="G113" s="266">
        <v>15</v>
      </c>
      <c r="H113" s="266">
        <v>8</v>
      </c>
      <c r="I113" s="266">
        <v>120</v>
      </c>
      <c r="J113" s="266">
        <v>15</v>
      </c>
      <c r="K113" s="266">
        <v>7</v>
      </c>
      <c r="L113" s="266">
        <f t="shared" si="2"/>
        <v>105</v>
      </c>
      <c r="M113" s="268" t="s">
        <v>2856</v>
      </c>
    </row>
    <row r="114" ht="27" spans="1:13">
      <c r="A114" s="265" t="s">
        <v>2836</v>
      </c>
      <c r="B114" s="265" t="s">
        <v>3101</v>
      </c>
      <c r="C114" s="265" t="s">
        <v>2858</v>
      </c>
      <c r="D114" s="265" t="s">
        <v>3102</v>
      </c>
      <c r="E114" s="265" t="s">
        <v>3026</v>
      </c>
      <c r="F114" s="265" t="s">
        <v>518</v>
      </c>
      <c r="G114" s="266">
        <v>26</v>
      </c>
      <c r="H114" s="266">
        <v>8</v>
      </c>
      <c r="I114" s="266">
        <v>208</v>
      </c>
      <c r="J114" s="266">
        <v>26</v>
      </c>
      <c r="K114" s="266">
        <v>5</v>
      </c>
      <c r="L114" s="266">
        <f t="shared" si="2"/>
        <v>130</v>
      </c>
      <c r="M114" s="268" t="s">
        <v>2846</v>
      </c>
    </row>
    <row r="115" ht="26.25" spans="1:13">
      <c r="A115" s="265" t="s">
        <v>2836</v>
      </c>
      <c r="B115" s="265" t="s">
        <v>3103</v>
      </c>
      <c r="C115" s="265" t="s">
        <v>2858</v>
      </c>
      <c r="D115" s="265" t="s">
        <v>3104</v>
      </c>
      <c r="E115" s="265" t="s">
        <v>2840</v>
      </c>
      <c r="F115" s="265" t="s">
        <v>594</v>
      </c>
      <c r="G115" s="266">
        <v>24</v>
      </c>
      <c r="H115" s="266">
        <v>5</v>
      </c>
      <c r="I115" s="266">
        <v>120</v>
      </c>
      <c r="J115" s="266">
        <v>0</v>
      </c>
      <c r="K115" s="266">
        <v>0</v>
      </c>
      <c r="L115" s="266">
        <f t="shared" si="2"/>
        <v>0</v>
      </c>
      <c r="M115" s="268" t="s">
        <v>2973</v>
      </c>
    </row>
    <row r="116" ht="26.25" spans="1:13">
      <c r="A116" s="265" t="s">
        <v>2836</v>
      </c>
      <c r="B116" s="265" t="s">
        <v>3105</v>
      </c>
      <c r="C116" s="265" t="s">
        <v>2858</v>
      </c>
      <c r="D116" s="265" t="s">
        <v>3106</v>
      </c>
      <c r="E116" s="265" t="s">
        <v>2840</v>
      </c>
      <c r="F116" s="265" t="s">
        <v>450</v>
      </c>
      <c r="G116" s="266">
        <v>24</v>
      </c>
      <c r="H116" s="266">
        <v>6</v>
      </c>
      <c r="I116" s="266">
        <v>144</v>
      </c>
      <c r="J116" s="266">
        <v>24</v>
      </c>
      <c r="K116" s="266">
        <v>3</v>
      </c>
      <c r="L116" s="266">
        <f t="shared" si="2"/>
        <v>72</v>
      </c>
      <c r="M116" s="268" t="s">
        <v>2841</v>
      </c>
    </row>
    <row r="117" ht="26.25" spans="1:13">
      <c r="A117" s="265" t="s">
        <v>2836</v>
      </c>
      <c r="B117" s="265" t="s">
        <v>3107</v>
      </c>
      <c r="C117" s="265" t="s">
        <v>2858</v>
      </c>
      <c r="D117" s="265" t="s">
        <v>3108</v>
      </c>
      <c r="E117" s="265" t="s">
        <v>2840</v>
      </c>
      <c r="F117" s="265" t="s">
        <v>596</v>
      </c>
      <c r="G117" s="266">
        <v>30</v>
      </c>
      <c r="H117" s="266">
        <v>5</v>
      </c>
      <c r="I117" s="266">
        <v>150</v>
      </c>
      <c r="J117" s="266">
        <v>0</v>
      </c>
      <c r="K117" s="266">
        <v>0</v>
      </c>
      <c r="L117" s="266">
        <f t="shared" si="2"/>
        <v>0</v>
      </c>
      <c r="M117" s="268" t="s">
        <v>2973</v>
      </c>
    </row>
    <row r="118" ht="27" spans="1:13">
      <c r="A118" s="265" t="s">
        <v>2836</v>
      </c>
      <c r="B118" s="265" t="s">
        <v>3109</v>
      </c>
      <c r="C118" s="265" t="s">
        <v>2858</v>
      </c>
      <c r="D118" s="265" t="s">
        <v>3110</v>
      </c>
      <c r="E118" s="265" t="s">
        <v>2840</v>
      </c>
      <c r="F118" s="265" t="s">
        <v>642</v>
      </c>
      <c r="G118" s="266">
        <v>20</v>
      </c>
      <c r="H118" s="266">
        <v>6</v>
      </c>
      <c r="I118" s="266">
        <v>120</v>
      </c>
      <c r="J118" s="266">
        <v>20</v>
      </c>
      <c r="K118" s="266">
        <v>3</v>
      </c>
      <c r="L118" s="266">
        <f t="shared" si="2"/>
        <v>60</v>
      </c>
      <c r="M118" s="268" t="s">
        <v>3111</v>
      </c>
    </row>
    <row r="119" ht="27" spans="1:13">
      <c r="A119" s="265" t="s">
        <v>2836</v>
      </c>
      <c r="B119" s="265" t="s">
        <v>3112</v>
      </c>
      <c r="C119" s="265" t="s">
        <v>2858</v>
      </c>
      <c r="D119" s="265" t="s">
        <v>3113</v>
      </c>
      <c r="E119" s="265" t="s">
        <v>2840</v>
      </c>
      <c r="F119" s="265" t="s">
        <v>642</v>
      </c>
      <c r="G119" s="266">
        <v>17</v>
      </c>
      <c r="H119" s="266">
        <v>6</v>
      </c>
      <c r="I119" s="266">
        <v>102</v>
      </c>
      <c r="J119" s="266">
        <v>17</v>
      </c>
      <c r="K119" s="266">
        <v>3</v>
      </c>
      <c r="L119" s="266">
        <f t="shared" si="2"/>
        <v>51</v>
      </c>
      <c r="M119" s="268" t="s">
        <v>3114</v>
      </c>
    </row>
    <row r="120" ht="26.25" spans="1:13">
      <c r="A120" s="265" t="s">
        <v>2836</v>
      </c>
      <c r="B120" s="265" t="s">
        <v>3115</v>
      </c>
      <c r="C120" s="265" t="s">
        <v>2858</v>
      </c>
      <c r="D120" s="265" t="s">
        <v>3116</v>
      </c>
      <c r="E120" s="265" t="s">
        <v>2840</v>
      </c>
      <c r="F120" s="265" t="s">
        <v>3117</v>
      </c>
      <c r="G120" s="266">
        <v>26</v>
      </c>
      <c r="H120" s="266">
        <v>7</v>
      </c>
      <c r="I120" s="266">
        <v>182</v>
      </c>
      <c r="J120" s="266">
        <v>26</v>
      </c>
      <c r="K120" s="266">
        <v>6</v>
      </c>
      <c r="L120" s="266">
        <f t="shared" si="2"/>
        <v>156</v>
      </c>
      <c r="M120" s="268" t="s">
        <v>2856</v>
      </c>
    </row>
    <row r="121" ht="39.75" spans="1:13">
      <c r="A121" s="265" t="s">
        <v>2836</v>
      </c>
      <c r="B121" s="265" t="s">
        <v>3118</v>
      </c>
      <c r="C121" s="265" t="s">
        <v>2858</v>
      </c>
      <c r="D121" s="265" t="s">
        <v>3119</v>
      </c>
      <c r="E121" s="265" t="s">
        <v>2916</v>
      </c>
      <c r="F121" s="265" t="s">
        <v>518</v>
      </c>
      <c r="G121" s="266">
        <v>21</v>
      </c>
      <c r="H121" s="266">
        <v>8</v>
      </c>
      <c r="I121" s="266">
        <v>168</v>
      </c>
      <c r="J121" s="266">
        <v>21</v>
      </c>
      <c r="K121" s="266">
        <v>7</v>
      </c>
      <c r="L121" s="266">
        <f t="shared" si="2"/>
        <v>147</v>
      </c>
      <c r="M121" s="268" t="s">
        <v>2856</v>
      </c>
    </row>
    <row r="122" ht="39" spans="1:13">
      <c r="A122" s="265" t="s">
        <v>2836</v>
      </c>
      <c r="B122" s="265" t="s">
        <v>3120</v>
      </c>
      <c r="C122" s="265" t="s">
        <v>2858</v>
      </c>
      <c r="D122" s="265" t="s">
        <v>3121</v>
      </c>
      <c r="E122" s="265" t="s">
        <v>2899</v>
      </c>
      <c r="F122" s="265" t="s">
        <v>518</v>
      </c>
      <c r="G122" s="266">
        <v>21</v>
      </c>
      <c r="H122" s="266">
        <v>8</v>
      </c>
      <c r="I122" s="266">
        <v>168</v>
      </c>
      <c r="J122" s="266">
        <v>21</v>
      </c>
      <c r="K122" s="266">
        <v>7</v>
      </c>
      <c r="L122" s="266">
        <f t="shared" si="2"/>
        <v>147</v>
      </c>
      <c r="M122" s="268" t="s">
        <v>2856</v>
      </c>
    </row>
    <row r="123" ht="27" spans="1:13">
      <c r="A123" s="265" t="s">
        <v>2836</v>
      </c>
      <c r="B123" s="265" t="s">
        <v>3122</v>
      </c>
      <c r="C123" s="265" t="s">
        <v>2858</v>
      </c>
      <c r="D123" s="265" t="s">
        <v>3123</v>
      </c>
      <c r="E123" s="265" t="s">
        <v>3026</v>
      </c>
      <c r="F123" s="265" t="s">
        <v>1238</v>
      </c>
      <c r="G123" s="266">
        <v>20</v>
      </c>
      <c r="H123" s="266">
        <v>8</v>
      </c>
      <c r="I123" s="266">
        <v>160</v>
      </c>
      <c r="J123" s="266">
        <v>20</v>
      </c>
      <c r="K123" s="266">
        <v>3</v>
      </c>
      <c r="L123" s="266">
        <f t="shared" si="2"/>
        <v>60</v>
      </c>
      <c r="M123" s="268" t="s">
        <v>3124</v>
      </c>
    </row>
    <row r="124" ht="27" spans="1:13">
      <c r="A124" s="265" t="s">
        <v>2836</v>
      </c>
      <c r="B124" s="265" t="s">
        <v>3125</v>
      </c>
      <c r="C124" s="265" t="s">
        <v>2858</v>
      </c>
      <c r="D124" s="265" t="s">
        <v>3126</v>
      </c>
      <c r="E124" s="265" t="s">
        <v>2840</v>
      </c>
      <c r="F124" s="265" t="s">
        <v>2577</v>
      </c>
      <c r="G124" s="266">
        <v>26</v>
      </c>
      <c r="H124" s="266">
        <v>5</v>
      </c>
      <c r="I124" s="266">
        <v>130</v>
      </c>
      <c r="J124" s="266">
        <v>0</v>
      </c>
      <c r="K124" s="266">
        <v>0</v>
      </c>
      <c r="L124" s="266">
        <f t="shared" si="2"/>
        <v>0</v>
      </c>
      <c r="M124" s="268" t="s">
        <v>3127</v>
      </c>
    </row>
    <row r="125" ht="26.25" spans="1:13">
      <c r="A125" s="265" t="s">
        <v>2836</v>
      </c>
      <c r="B125" s="265" t="s">
        <v>3128</v>
      </c>
      <c r="C125" s="265" t="s">
        <v>2858</v>
      </c>
      <c r="D125" s="265" t="s">
        <v>3129</v>
      </c>
      <c r="E125" s="265" t="s">
        <v>2840</v>
      </c>
      <c r="F125" s="265" t="s">
        <v>528</v>
      </c>
      <c r="G125" s="266">
        <v>26</v>
      </c>
      <c r="H125" s="266">
        <v>7</v>
      </c>
      <c r="I125" s="266">
        <v>182</v>
      </c>
      <c r="J125" s="266">
        <v>26</v>
      </c>
      <c r="K125" s="266">
        <v>6</v>
      </c>
      <c r="L125" s="266">
        <f t="shared" si="2"/>
        <v>156</v>
      </c>
      <c r="M125" s="268" t="s">
        <v>2856</v>
      </c>
    </row>
    <row r="126" ht="39" spans="1:13">
      <c r="A126" s="265" t="s">
        <v>2836</v>
      </c>
      <c r="B126" s="265" t="s">
        <v>3130</v>
      </c>
      <c r="C126" s="265" t="s">
        <v>2858</v>
      </c>
      <c r="D126" s="265" t="s">
        <v>3131</v>
      </c>
      <c r="E126" s="265" t="s">
        <v>2899</v>
      </c>
      <c r="F126" s="265" t="s">
        <v>567</v>
      </c>
      <c r="G126" s="266">
        <v>19</v>
      </c>
      <c r="H126" s="266">
        <v>8</v>
      </c>
      <c r="I126" s="266">
        <v>152</v>
      </c>
      <c r="J126" s="266">
        <v>19</v>
      </c>
      <c r="K126" s="266">
        <v>4</v>
      </c>
      <c r="L126" s="266">
        <f t="shared" si="2"/>
        <v>76</v>
      </c>
      <c r="M126" s="268" t="s">
        <v>2973</v>
      </c>
    </row>
    <row r="127" ht="27" spans="1:13">
      <c r="A127" s="265" t="s">
        <v>2836</v>
      </c>
      <c r="B127" s="265" t="s">
        <v>3132</v>
      </c>
      <c r="C127" s="265" t="s">
        <v>2858</v>
      </c>
      <c r="D127" s="265" t="s">
        <v>3133</v>
      </c>
      <c r="E127" s="265" t="s">
        <v>3026</v>
      </c>
      <c r="F127" s="265" t="s">
        <v>567</v>
      </c>
      <c r="G127" s="266">
        <v>17</v>
      </c>
      <c r="H127" s="266">
        <v>8</v>
      </c>
      <c r="I127" s="266">
        <v>136</v>
      </c>
      <c r="J127" s="266">
        <v>17</v>
      </c>
      <c r="K127" s="266">
        <v>4</v>
      </c>
      <c r="L127" s="266">
        <f t="shared" si="2"/>
        <v>68</v>
      </c>
      <c r="M127" s="268" t="s">
        <v>3134</v>
      </c>
    </row>
    <row r="128" ht="26.25" spans="1:13">
      <c r="A128" s="265" t="s">
        <v>2836</v>
      </c>
      <c r="B128" s="265" t="s">
        <v>3135</v>
      </c>
      <c r="C128" s="265" t="s">
        <v>2858</v>
      </c>
      <c r="D128" s="265" t="s">
        <v>3136</v>
      </c>
      <c r="E128" s="265" t="s">
        <v>2840</v>
      </c>
      <c r="F128" s="265" t="s">
        <v>2577</v>
      </c>
      <c r="G128" s="266">
        <v>30</v>
      </c>
      <c r="H128" s="266">
        <v>5</v>
      </c>
      <c r="I128" s="266">
        <v>150</v>
      </c>
      <c r="J128" s="266">
        <v>0</v>
      </c>
      <c r="K128" s="266">
        <v>0</v>
      </c>
      <c r="L128" s="266">
        <f t="shared" si="2"/>
        <v>0</v>
      </c>
      <c r="M128" s="269" t="s">
        <v>3137</v>
      </c>
    </row>
    <row r="129" ht="39" spans="1:13">
      <c r="A129" s="265" t="s">
        <v>2836</v>
      </c>
      <c r="B129" s="265" t="s">
        <v>3138</v>
      </c>
      <c r="C129" s="265" t="s">
        <v>2858</v>
      </c>
      <c r="D129" s="265" t="s">
        <v>3139</v>
      </c>
      <c r="E129" s="265" t="s">
        <v>2899</v>
      </c>
      <c r="F129" s="265" t="s">
        <v>2060</v>
      </c>
      <c r="G129" s="266">
        <v>27</v>
      </c>
      <c r="H129" s="266">
        <v>7</v>
      </c>
      <c r="I129" s="266">
        <v>189</v>
      </c>
      <c r="J129" s="266">
        <v>27</v>
      </c>
      <c r="K129" s="266">
        <v>5</v>
      </c>
      <c r="L129" s="266">
        <f t="shared" si="2"/>
        <v>135</v>
      </c>
      <c r="M129" s="268" t="s">
        <v>2873</v>
      </c>
    </row>
    <row r="130" ht="26.25" spans="1:13">
      <c r="A130" s="265" t="s">
        <v>2836</v>
      </c>
      <c r="B130" s="265" t="s">
        <v>3140</v>
      </c>
      <c r="C130" s="265" t="s">
        <v>2858</v>
      </c>
      <c r="D130" s="265" t="s">
        <v>3141</v>
      </c>
      <c r="E130" s="265" t="s">
        <v>2840</v>
      </c>
      <c r="F130" s="265" t="s">
        <v>3142</v>
      </c>
      <c r="G130" s="266">
        <v>20</v>
      </c>
      <c r="H130" s="266">
        <v>9</v>
      </c>
      <c r="I130" s="266">
        <v>180</v>
      </c>
      <c r="J130" s="266">
        <v>20</v>
      </c>
      <c r="K130" s="266">
        <v>8</v>
      </c>
      <c r="L130" s="266">
        <f t="shared" si="2"/>
        <v>160</v>
      </c>
      <c r="M130" s="268" t="s">
        <v>2856</v>
      </c>
    </row>
    <row r="131" ht="26.25" spans="1:13">
      <c r="A131" s="265" t="s">
        <v>2836</v>
      </c>
      <c r="B131" s="265" t="s">
        <v>3143</v>
      </c>
      <c r="C131" s="265" t="s">
        <v>2858</v>
      </c>
      <c r="D131" s="265" t="s">
        <v>3144</v>
      </c>
      <c r="E131" s="265" t="s">
        <v>2840</v>
      </c>
      <c r="F131" s="265" t="s">
        <v>3145</v>
      </c>
      <c r="G131" s="266">
        <v>23</v>
      </c>
      <c r="H131" s="266">
        <v>5</v>
      </c>
      <c r="I131" s="266">
        <v>115</v>
      </c>
      <c r="J131" s="266">
        <v>0</v>
      </c>
      <c r="K131" s="266">
        <v>0</v>
      </c>
      <c r="L131" s="266">
        <f t="shared" si="2"/>
        <v>0</v>
      </c>
      <c r="M131" s="269" t="s">
        <v>3137</v>
      </c>
    </row>
    <row r="132" ht="26.25" spans="1:13">
      <c r="A132" s="265" t="s">
        <v>2836</v>
      </c>
      <c r="B132" s="265" t="s">
        <v>3146</v>
      </c>
      <c r="C132" s="265" t="s">
        <v>2858</v>
      </c>
      <c r="D132" s="265" t="s">
        <v>3147</v>
      </c>
      <c r="E132" s="265" t="s">
        <v>2840</v>
      </c>
      <c r="F132" s="265" t="s">
        <v>620</v>
      </c>
      <c r="G132" s="266">
        <v>25</v>
      </c>
      <c r="H132" s="266">
        <v>6</v>
      </c>
      <c r="I132" s="266">
        <v>150</v>
      </c>
      <c r="J132" s="266">
        <v>25</v>
      </c>
      <c r="K132" s="266">
        <v>5</v>
      </c>
      <c r="L132" s="266">
        <f t="shared" si="2"/>
        <v>125</v>
      </c>
      <c r="M132" s="268" t="s">
        <v>2856</v>
      </c>
    </row>
    <row r="133" ht="26.25" spans="1:13">
      <c r="A133" s="265" t="s">
        <v>2836</v>
      </c>
      <c r="B133" s="265" t="s">
        <v>3148</v>
      </c>
      <c r="C133" s="265" t="s">
        <v>2858</v>
      </c>
      <c r="D133" s="265" t="s">
        <v>3149</v>
      </c>
      <c r="E133" s="265" t="s">
        <v>2840</v>
      </c>
      <c r="F133" s="265" t="s">
        <v>2627</v>
      </c>
      <c r="G133" s="266">
        <v>26</v>
      </c>
      <c r="H133" s="266">
        <v>7</v>
      </c>
      <c r="I133" s="266">
        <v>182</v>
      </c>
      <c r="J133" s="266">
        <v>26</v>
      </c>
      <c r="K133" s="266">
        <v>6</v>
      </c>
      <c r="L133" s="266">
        <f t="shared" si="2"/>
        <v>156</v>
      </c>
      <c r="M133" s="268" t="s">
        <v>2856</v>
      </c>
    </row>
    <row r="134" ht="26.25" spans="1:13">
      <c r="A134" s="265" t="s">
        <v>2836</v>
      </c>
      <c r="B134" s="265" t="s">
        <v>3150</v>
      </c>
      <c r="C134" s="265" t="s">
        <v>2858</v>
      </c>
      <c r="D134" s="265" t="s">
        <v>3151</v>
      </c>
      <c r="E134" s="265" t="s">
        <v>2840</v>
      </c>
      <c r="F134" s="265" t="s">
        <v>1699</v>
      </c>
      <c r="G134" s="266">
        <v>20</v>
      </c>
      <c r="H134" s="266">
        <v>6</v>
      </c>
      <c r="I134" s="266">
        <v>120</v>
      </c>
      <c r="J134" s="266">
        <v>20</v>
      </c>
      <c r="K134" s="266">
        <v>5</v>
      </c>
      <c r="L134" s="266">
        <f t="shared" si="2"/>
        <v>100</v>
      </c>
      <c r="M134" s="268" t="s">
        <v>2856</v>
      </c>
    </row>
    <row r="135" ht="26.25" spans="1:13">
      <c r="A135" s="265" t="s">
        <v>2836</v>
      </c>
      <c r="B135" s="265" t="s">
        <v>3152</v>
      </c>
      <c r="C135" s="265" t="s">
        <v>2858</v>
      </c>
      <c r="D135" s="265" t="s">
        <v>3153</v>
      </c>
      <c r="E135" s="265" t="s">
        <v>2840</v>
      </c>
      <c r="F135" s="265" t="s">
        <v>2062</v>
      </c>
      <c r="G135" s="266">
        <v>20</v>
      </c>
      <c r="H135" s="266">
        <v>7</v>
      </c>
      <c r="I135" s="266">
        <v>140</v>
      </c>
      <c r="J135" s="266">
        <v>20</v>
      </c>
      <c r="K135" s="266">
        <v>6</v>
      </c>
      <c r="L135" s="266">
        <f t="shared" si="2"/>
        <v>120</v>
      </c>
      <c r="M135" s="268" t="s">
        <v>2856</v>
      </c>
    </row>
    <row r="136" ht="39" spans="1:13">
      <c r="A136" s="265" t="s">
        <v>2836</v>
      </c>
      <c r="B136" s="265" t="s">
        <v>3154</v>
      </c>
      <c r="C136" s="265" t="s">
        <v>2858</v>
      </c>
      <c r="D136" s="265" t="s">
        <v>3155</v>
      </c>
      <c r="E136" s="265" t="s">
        <v>3156</v>
      </c>
      <c r="F136" s="265" t="s">
        <v>565</v>
      </c>
      <c r="G136" s="266">
        <v>10</v>
      </c>
      <c r="H136" s="266">
        <v>10</v>
      </c>
      <c r="I136" s="266">
        <v>100</v>
      </c>
      <c r="J136" s="266">
        <v>10</v>
      </c>
      <c r="K136" s="266">
        <v>4</v>
      </c>
      <c r="L136" s="266">
        <f t="shared" si="2"/>
        <v>40</v>
      </c>
      <c r="M136" s="268" t="s">
        <v>3157</v>
      </c>
    </row>
    <row r="137" ht="26.25" spans="1:13">
      <c r="A137" s="265" t="s">
        <v>2836</v>
      </c>
      <c r="B137" s="265" t="s">
        <v>3158</v>
      </c>
      <c r="C137" s="265" t="s">
        <v>2858</v>
      </c>
      <c r="D137" s="265" t="s">
        <v>3159</v>
      </c>
      <c r="E137" s="265" t="s">
        <v>2840</v>
      </c>
      <c r="F137" s="265" t="s">
        <v>606</v>
      </c>
      <c r="G137" s="266">
        <v>21</v>
      </c>
      <c r="H137" s="266">
        <v>6</v>
      </c>
      <c r="I137" s="266">
        <v>126</v>
      </c>
      <c r="J137" s="266">
        <v>21</v>
      </c>
      <c r="K137" s="266">
        <v>5</v>
      </c>
      <c r="L137" s="266">
        <f t="shared" si="2"/>
        <v>105</v>
      </c>
      <c r="M137" s="268" t="s">
        <v>2856</v>
      </c>
    </row>
    <row r="138" ht="26.25" spans="1:13">
      <c r="A138" s="265" t="s">
        <v>2836</v>
      </c>
      <c r="B138" s="265" t="s">
        <v>3160</v>
      </c>
      <c r="C138" s="265" t="s">
        <v>2858</v>
      </c>
      <c r="D138" s="265" t="s">
        <v>3161</v>
      </c>
      <c r="E138" s="265" t="s">
        <v>2840</v>
      </c>
      <c r="F138" s="265" t="s">
        <v>2060</v>
      </c>
      <c r="G138" s="266">
        <v>21</v>
      </c>
      <c r="H138" s="266">
        <v>7</v>
      </c>
      <c r="I138" s="266">
        <v>147</v>
      </c>
      <c r="J138" s="266">
        <v>21</v>
      </c>
      <c r="K138" s="266">
        <v>6</v>
      </c>
      <c r="L138" s="266">
        <f t="shared" si="2"/>
        <v>126</v>
      </c>
      <c r="M138" s="268" t="s">
        <v>2856</v>
      </c>
    </row>
    <row r="139" ht="26.25" spans="1:13">
      <c r="A139" s="265" t="s">
        <v>2836</v>
      </c>
      <c r="B139" s="265" t="s">
        <v>3162</v>
      </c>
      <c r="C139" s="265" t="s">
        <v>2858</v>
      </c>
      <c r="D139" s="265" t="s">
        <v>3163</v>
      </c>
      <c r="E139" s="265" t="s">
        <v>2840</v>
      </c>
      <c r="F139" s="265" t="s">
        <v>635</v>
      </c>
      <c r="G139" s="266">
        <v>20</v>
      </c>
      <c r="H139" s="266">
        <v>5</v>
      </c>
      <c r="I139" s="266">
        <v>100</v>
      </c>
      <c r="J139" s="266">
        <v>20</v>
      </c>
      <c r="K139" s="266">
        <v>2</v>
      </c>
      <c r="L139" s="266">
        <f t="shared" si="2"/>
        <v>40</v>
      </c>
      <c r="M139" s="268" t="s">
        <v>2841</v>
      </c>
    </row>
    <row r="140" ht="26.25" spans="1:13">
      <c r="A140" s="265" t="s">
        <v>2836</v>
      </c>
      <c r="B140" s="265" t="s">
        <v>3164</v>
      </c>
      <c r="C140" s="265" t="s">
        <v>2858</v>
      </c>
      <c r="D140" s="265" t="s">
        <v>3165</v>
      </c>
      <c r="E140" s="265" t="s">
        <v>2840</v>
      </c>
      <c r="F140" s="265" t="s">
        <v>623</v>
      </c>
      <c r="G140" s="266">
        <v>19</v>
      </c>
      <c r="H140" s="266">
        <v>6</v>
      </c>
      <c r="I140" s="266">
        <v>114</v>
      </c>
      <c r="J140" s="266">
        <v>19</v>
      </c>
      <c r="K140" s="266">
        <v>5</v>
      </c>
      <c r="L140" s="266">
        <f t="shared" si="2"/>
        <v>95</v>
      </c>
      <c r="M140" s="268" t="s">
        <v>2856</v>
      </c>
    </row>
    <row r="141" ht="26.25" spans="1:13">
      <c r="A141" s="265" t="s">
        <v>2836</v>
      </c>
      <c r="B141" s="265" t="s">
        <v>3166</v>
      </c>
      <c r="C141" s="265" t="s">
        <v>2858</v>
      </c>
      <c r="D141" s="265" t="s">
        <v>3167</v>
      </c>
      <c r="E141" s="265" t="s">
        <v>2840</v>
      </c>
      <c r="F141" s="265" t="s">
        <v>635</v>
      </c>
      <c r="G141" s="266">
        <v>21</v>
      </c>
      <c r="H141" s="266">
        <v>5</v>
      </c>
      <c r="I141" s="266">
        <v>105</v>
      </c>
      <c r="J141" s="266">
        <v>21</v>
      </c>
      <c r="K141" s="266">
        <v>3</v>
      </c>
      <c r="L141" s="266">
        <f t="shared" si="2"/>
        <v>63</v>
      </c>
      <c r="M141" s="268" t="s">
        <v>3168</v>
      </c>
    </row>
    <row r="142" ht="26.25" spans="1:13">
      <c r="A142" s="265" t="s">
        <v>2836</v>
      </c>
      <c r="B142" s="265" t="s">
        <v>3169</v>
      </c>
      <c r="C142" s="265" t="s">
        <v>2858</v>
      </c>
      <c r="D142" s="265" t="s">
        <v>3170</v>
      </c>
      <c r="E142" s="265" t="s">
        <v>2840</v>
      </c>
      <c r="F142" s="265" t="s">
        <v>635</v>
      </c>
      <c r="G142" s="266">
        <v>21</v>
      </c>
      <c r="H142" s="266">
        <v>5</v>
      </c>
      <c r="I142" s="266">
        <v>105</v>
      </c>
      <c r="J142" s="266">
        <v>0</v>
      </c>
      <c r="K142" s="266">
        <v>0</v>
      </c>
      <c r="L142" s="266">
        <f t="shared" si="2"/>
        <v>0</v>
      </c>
      <c r="M142" s="269" t="s">
        <v>3137</v>
      </c>
    </row>
    <row r="143" ht="26.25" spans="1:13">
      <c r="A143" s="265" t="s">
        <v>2836</v>
      </c>
      <c r="B143" s="265" t="s">
        <v>3171</v>
      </c>
      <c r="C143" s="265" t="s">
        <v>2858</v>
      </c>
      <c r="D143" s="265" t="s">
        <v>3172</v>
      </c>
      <c r="E143" s="265" t="s">
        <v>2840</v>
      </c>
      <c r="F143" s="265" t="s">
        <v>1699</v>
      </c>
      <c r="G143" s="266">
        <v>21</v>
      </c>
      <c r="H143" s="266">
        <v>6</v>
      </c>
      <c r="I143" s="266">
        <v>126</v>
      </c>
      <c r="J143" s="266">
        <v>21</v>
      </c>
      <c r="K143" s="266">
        <v>5</v>
      </c>
      <c r="L143" s="266">
        <f t="shared" si="2"/>
        <v>105</v>
      </c>
      <c r="M143" s="268" t="s">
        <v>2856</v>
      </c>
    </row>
    <row r="144" ht="27" spans="1:13">
      <c r="A144" s="265" t="s">
        <v>2836</v>
      </c>
      <c r="B144" s="265" t="s">
        <v>3173</v>
      </c>
      <c r="C144" s="265" t="s">
        <v>2858</v>
      </c>
      <c r="D144" s="265" t="s">
        <v>3174</v>
      </c>
      <c r="E144" s="265" t="s">
        <v>3026</v>
      </c>
      <c r="F144" s="265" t="s">
        <v>539</v>
      </c>
      <c r="G144" s="266">
        <v>20</v>
      </c>
      <c r="H144" s="266">
        <v>8</v>
      </c>
      <c r="I144" s="266">
        <v>160</v>
      </c>
      <c r="J144" s="266">
        <v>20</v>
      </c>
      <c r="K144" s="266">
        <v>2</v>
      </c>
      <c r="L144" s="266">
        <f t="shared" si="2"/>
        <v>40</v>
      </c>
      <c r="M144" s="268" t="s">
        <v>3175</v>
      </c>
    </row>
    <row r="145" ht="27" spans="1:13">
      <c r="A145" s="265" t="s">
        <v>2836</v>
      </c>
      <c r="B145" s="265" t="s">
        <v>3176</v>
      </c>
      <c r="C145" s="265" t="s">
        <v>2858</v>
      </c>
      <c r="D145" s="265" t="s">
        <v>3177</v>
      </c>
      <c r="E145" s="265" t="s">
        <v>3026</v>
      </c>
      <c r="F145" s="265" t="s">
        <v>539</v>
      </c>
      <c r="G145" s="266">
        <v>17</v>
      </c>
      <c r="H145" s="266">
        <v>8</v>
      </c>
      <c r="I145" s="266">
        <v>136</v>
      </c>
      <c r="J145" s="266">
        <v>17</v>
      </c>
      <c r="K145" s="266">
        <v>4</v>
      </c>
      <c r="L145" s="266">
        <f t="shared" si="2"/>
        <v>68</v>
      </c>
      <c r="M145" s="268" t="s">
        <v>2967</v>
      </c>
    </row>
    <row r="146" ht="27" spans="1:13">
      <c r="A146" s="265" t="s">
        <v>2836</v>
      </c>
      <c r="B146" s="265" t="s">
        <v>3178</v>
      </c>
      <c r="C146" s="265" t="s">
        <v>2858</v>
      </c>
      <c r="D146" s="265" t="s">
        <v>3179</v>
      </c>
      <c r="E146" s="265" t="s">
        <v>3026</v>
      </c>
      <c r="F146" s="265" t="s">
        <v>3180</v>
      </c>
      <c r="G146" s="266">
        <v>19</v>
      </c>
      <c r="H146" s="266">
        <v>8</v>
      </c>
      <c r="I146" s="266">
        <v>152</v>
      </c>
      <c r="J146" s="266">
        <v>19</v>
      </c>
      <c r="K146" s="266">
        <v>4</v>
      </c>
      <c r="L146" s="266">
        <f t="shared" si="2"/>
        <v>76</v>
      </c>
      <c r="M146" s="268" t="s">
        <v>3181</v>
      </c>
    </row>
    <row r="147" ht="26.25" spans="1:13">
      <c r="A147" s="265" t="s">
        <v>2836</v>
      </c>
      <c r="B147" s="265" t="s">
        <v>3182</v>
      </c>
      <c r="C147" s="265" t="s">
        <v>2858</v>
      </c>
      <c r="D147" s="265" t="s">
        <v>3183</v>
      </c>
      <c r="E147" s="265" t="s">
        <v>2840</v>
      </c>
      <c r="F147" s="265" t="s">
        <v>2613</v>
      </c>
      <c r="G147" s="266">
        <v>20</v>
      </c>
      <c r="H147" s="266">
        <v>5</v>
      </c>
      <c r="I147" s="266">
        <v>100</v>
      </c>
      <c r="J147" s="266">
        <v>0</v>
      </c>
      <c r="K147" s="266">
        <v>0</v>
      </c>
      <c r="L147" s="266">
        <f t="shared" si="2"/>
        <v>0</v>
      </c>
      <c r="M147" s="269" t="s">
        <v>3137</v>
      </c>
    </row>
    <row r="148" ht="26.25" spans="1:13">
      <c r="A148" s="265" t="s">
        <v>2836</v>
      </c>
      <c r="B148" s="265" t="s">
        <v>3184</v>
      </c>
      <c r="C148" s="265" t="s">
        <v>2858</v>
      </c>
      <c r="D148" s="265" t="s">
        <v>3185</v>
      </c>
      <c r="E148" s="265" t="s">
        <v>3026</v>
      </c>
      <c r="F148" s="265" t="s">
        <v>539</v>
      </c>
      <c r="G148" s="266">
        <v>17</v>
      </c>
      <c r="H148" s="266">
        <v>8</v>
      </c>
      <c r="I148" s="266">
        <v>136</v>
      </c>
      <c r="J148" s="266">
        <v>17</v>
      </c>
      <c r="K148" s="266">
        <v>5</v>
      </c>
      <c r="L148" s="266">
        <f t="shared" si="2"/>
        <v>85</v>
      </c>
      <c r="M148" s="268" t="s">
        <v>3186</v>
      </c>
    </row>
    <row r="149" ht="26.25" spans="1:13">
      <c r="A149" s="265" t="s">
        <v>2836</v>
      </c>
      <c r="B149" s="265" t="s">
        <v>3187</v>
      </c>
      <c r="C149" s="265" t="s">
        <v>2858</v>
      </c>
      <c r="D149" s="265" t="s">
        <v>3188</v>
      </c>
      <c r="E149" s="265" t="s">
        <v>2840</v>
      </c>
      <c r="F149" s="265" t="s">
        <v>670</v>
      </c>
      <c r="G149" s="266">
        <v>17</v>
      </c>
      <c r="H149" s="266">
        <v>6</v>
      </c>
      <c r="I149" s="266">
        <v>102</v>
      </c>
      <c r="J149" s="266">
        <v>17</v>
      </c>
      <c r="K149" s="266">
        <v>3</v>
      </c>
      <c r="L149" s="266">
        <f t="shared" si="2"/>
        <v>51</v>
      </c>
      <c r="M149" s="268" t="s">
        <v>3186</v>
      </c>
    </row>
    <row r="150" ht="26.25" spans="1:13">
      <c r="A150" s="265" t="s">
        <v>2836</v>
      </c>
      <c r="B150" s="265" t="s">
        <v>3189</v>
      </c>
      <c r="C150" s="265" t="s">
        <v>2858</v>
      </c>
      <c r="D150" s="265" t="s">
        <v>3190</v>
      </c>
      <c r="E150" s="265" t="s">
        <v>2840</v>
      </c>
      <c r="F150" s="265" t="s">
        <v>670</v>
      </c>
      <c r="G150" s="266">
        <v>25</v>
      </c>
      <c r="H150" s="266">
        <v>6</v>
      </c>
      <c r="I150" s="266">
        <v>150</v>
      </c>
      <c r="J150" s="266">
        <v>25</v>
      </c>
      <c r="K150" s="266">
        <v>5</v>
      </c>
      <c r="L150" s="266">
        <f t="shared" si="2"/>
        <v>125</v>
      </c>
      <c r="M150" s="268" t="s">
        <v>2856</v>
      </c>
    </row>
    <row r="151" ht="26.25" spans="1:13">
      <c r="A151" s="265" t="s">
        <v>2836</v>
      </c>
      <c r="B151" s="265" t="s">
        <v>3191</v>
      </c>
      <c r="C151" s="265" t="s">
        <v>2858</v>
      </c>
      <c r="D151" s="265" t="s">
        <v>3192</v>
      </c>
      <c r="E151" s="265" t="s">
        <v>2840</v>
      </c>
      <c r="F151" s="265" t="s">
        <v>2613</v>
      </c>
      <c r="G151" s="266">
        <v>10</v>
      </c>
      <c r="H151" s="266">
        <v>5</v>
      </c>
      <c r="I151" s="266">
        <v>50</v>
      </c>
      <c r="J151" s="266">
        <v>10</v>
      </c>
      <c r="K151" s="266">
        <v>2</v>
      </c>
      <c r="L151" s="266">
        <f t="shared" si="2"/>
        <v>20</v>
      </c>
      <c r="M151" s="268" t="s">
        <v>3186</v>
      </c>
    </row>
    <row r="152" ht="26.25" spans="1:13">
      <c r="A152" s="265" t="s">
        <v>2836</v>
      </c>
      <c r="B152" s="265" t="s">
        <v>3193</v>
      </c>
      <c r="C152" s="265" t="s">
        <v>2858</v>
      </c>
      <c r="D152" s="265" t="s">
        <v>3194</v>
      </c>
      <c r="E152" s="265" t="s">
        <v>2840</v>
      </c>
      <c r="F152" s="265" t="s">
        <v>638</v>
      </c>
      <c r="G152" s="266">
        <v>24</v>
      </c>
      <c r="H152" s="266">
        <v>5</v>
      </c>
      <c r="I152" s="266">
        <v>120</v>
      </c>
      <c r="J152" s="266">
        <v>24</v>
      </c>
      <c r="K152" s="266">
        <v>3</v>
      </c>
      <c r="L152" s="266">
        <f t="shared" si="2"/>
        <v>72</v>
      </c>
      <c r="M152" s="268" t="s">
        <v>2873</v>
      </c>
    </row>
    <row r="153" ht="26.25" spans="1:13">
      <c r="A153" s="265" t="s">
        <v>2836</v>
      </c>
      <c r="B153" s="265" t="s">
        <v>3195</v>
      </c>
      <c r="C153" s="265" t="s">
        <v>2858</v>
      </c>
      <c r="D153" s="265" t="s">
        <v>3196</v>
      </c>
      <c r="E153" s="265" t="s">
        <v>2840</v>
      </c>
      <c r="F153" s="265" t="s">
        <v>670</v>
      </c>
      <c r="G153" s="266">
        <v>20</v>
      </c>
      <c r="H153" s="266">
        <v>6</v>
      </c>
      <c r="I153" s="266">
        <v>120</v>
      </c>
      <c r="J153" s="266">
        <v>20</v>
      </c>
      <c r="K153" s="266">
        <v>2</v>
      </c>
      <c r="L153" s="266">
        <f t="shared" si="2"/>
        <v>40</v>
      </c>
      <c r="M153" s="268" t="s">
        <v>3197</v>
      </c>
    </row>
    <row r="154" ht="26.25" spans="1:13">
      <c r="A154" s="265" t="s">
        <v>2836</v>
      </c>
      <c r="B154" s="265" t="s">
        <v>3198</v>
      </c>
      <c r="C154" s="265" t="s">
        <v>2858</v>
      </c>
      <c r="D154" s="265" t="s">
        <v>3199</v>
      </c>
      <c r="E154" s="265" t="s">
        <v>2840</v>
      </c>
      <c r="F154" s="265" t="s">
        <v>672</v>
      </c>
      <c r="G154" s="266">
        <v>19</v>
      </c>
      <c r="H154" s="266">
        <v>6</v>
      </c>
      <c r="I154" s="266">
        <v>114</v>
      </c>
      <c r="J154" s="266">
        <v>19</v>
      </c>
      <c r="K154" s="266">
        <v>3</v>
      </c>
      <c r="L154" s="266">
        <f t="shared" si="2"/>
        <v>57</v>
      </c>
      <c r="M154" s="268" t="s">
        <v>3186</v>
      </c>
    </row>
    <row r="155" ht="26.25" spans="1:13">
      <c r="A155" s="265" t="s">
        <v>2836</v>
      </c>
      <c r="B155" s="265" t="s">
        <v>3200</v>
      </c>
      <c r="C155" s="265" t="s">
        <v>2858</v>
      </c>
      <c r="D155" s="265" t="s">
        <v>3201</v>
      </c>
      <c r="E155" s="265" t="s">
        <v>2840</v>
      </c>
      <c r="F155" s="265" t="s">
        <v>672</v>
      </c>
      <c r="G155" s="266">
        <v>21</v>
      </c>
      <c r="H155" s="266">
        <v>6</v>
      </c>
      <c r="I155" s="266">
        <v>126</v>
      </c>
      <c r="J155" s="266">
        <v>21</v>
      </c>
      <c r="K155" s="266">
        <v>5</v>
      </c>
      <c r="L155" s="266">
        <f t="shared" si="2"/>
        <v>105</v>
      </c>
      <c r="M155" s="268" t="s">
        <v>2856</v>
      </c>
    </row>
    <row r="156" ht="26.25" spans="1:13">
      <c r="A156" s="265" t="s">
        <v>2836</v>
      </c>
      <c r="B156" s="265" t="s">
        <v>3202</v>
      </c>
      <c r="C156" s="265" t="s">
        <v>2858</v>
      </c>
      <c r="D156" s="265" t="s">
        <v>3203</v>
      </c>
      <c r="E156" s="265" t="s">
        <v>2840</v>
      </c>
      <c r="F156" s="265" t="s">
        <v>2066</v>
      </c>
      <c r="G156" s="266">
        <v>21</v>
      </c>
      <c r="H156" s="266">
        <v>7</v>
      </c>
      <c r="I156" s="266">
        <v>147</v>
      </c>
      <c r="J156" s="266">
        <v>21</v>
      </c>
      <c r="K156" s="266">
        <v>6</v>
      </c>
      <c r="L156" s="266">
        <f t="shared" si="2"/>
        <v>126</v>
      </c>
      <c r="M156" s="268" t="s">
        <v>2856</v>
      </c>
    </row>
    <row r="157" ht="26.25" spans="1:13">
      <c r="A157" s="265" t="s">
        <v>2836</v>
      </c>
      <c r="B157" s="265" t="s">
        <v>3204</v>
      </c>
      <c r="C157" s="265" t="s">
        <v>2858</v>
      </c>
      <c r="D157" s="265" t="s">
        <v>3205</v>
      </c>
      <c r="E157" s="265" t="s">
        <v>2840</v>
      </c>
      <c r="F157" s="265" t="s">
        <v>638</v>
      </c>
      <c r="G157" s="266">
        <v>31</v>
      </c>
      <c r="H157" s="266">
        <v>5</v>
      </c>
      <c r="I157" s="266">
        <v>155</v>
      </c>
      <c r="J157" s="266">
        <v>0</v>
      </c>
      <c r="K157" s="266">
        <v>0</v>
      </c>
      <c r="L157" s="266">
        <f t="shared" si="2"/>
        <v>0</v>
      </c>
      <c r="M157" s="269" t="s">
        <v>3137</v>
      </c>
    </row>
    <row r="158" ht="26.25" spans="1:13">
      <c r="A158" s="265" t="s">
        <v>2836</v>
      </c>
      <c r="B158" s="265" t="s">
        <v>3206</v>
      </c>
      <c r="C158" s="265" t="s">
        <v>2858</v>
      </c>
      <c r="D158" s="265" t="s">
        <v>3207</v>
      </c>
      <c r="E158" s="265" t="s">
        <v>2840</v>
      </c>
      <c r="F158" s="265" t="s">
        <v>638</v>
      </c>
      <c r="G158" s="266">
        <v>15</v>
      </c>
      <c r="H158" s="266">
        <v>5</v>
      </c>
      <c r="I158" s="266">
        <v>75</v>
      </c>
      <c r="J158" s="266">
        <v>15</v>
      </c>
      <c r="K158" s="266">
        <v>3</v>
      </c>
      <c r="L158" s="266">
        <f t="shared" si="2"/>
        <v>45</v>
      </c>
      <c r="M158" s="268" t="s">
        <v>2873</v>
      </c>
    </row>
    <row r="159" ht="39" spans="1:13">
      <c r="A159" s="265" t="s">
        <v>2836</v>
      </c>
      <c r="B159" s="265" t="s">
        <v>3208</v>
      </c>
      <c r="C159" s="265" t="s">
        <v>2838</v>
      </c>
      <c r="D159" s="265" t="s">
        <v>3209</v>
      </c>
      <c r="E159" s="265" t="s">
        <v>2899</v>
      </c>
      <c r="F159" s="265" t="s">
        <v>1655</v>
      </c>
      <c r="G159" s="266">
        <v>27</v>
      </c>
      <c r="H159" s="266">
        <v>5</v>
      </c>
      <c r="I159" s="266">
        <v>135</v>
      </c>
      <c r="J159" s="266">
        <v>27</v>
      </c>
      <c r="K159" s="266">
        <v>3</v>
      </c>
      <c r="L159" s="266">
        <f t="shared" si="2"/>
        <v>81</v>
      </c>
      <c r="M159" s="268" t="s">
        <v>2873</v>
      </c>
    </row>
    <row r="160" ht="27" spans="1:13">
      <c r="A160" s="265" t="s">
        <v>2836</v>
      </c>
      <c r="B160" s="265" t="s">
        <v>3210</v>
      </c>
      <c r="C160" s="265" t="s">
        <v>2858</v>
      </c>
      <c r="D160" s="265" t="s">
        <v>3211</v>
      </c>
      <c r="E160" s="265" t="s">
        <v>2840</v>
      </c>
      <c r="F160" s="265" t="s">
        <v>2606</v>
      </c>
      <c r="G160" s="266">
        <v>30</v>
      </c>
      <c r="H160" s="266">
        <v>5</v>
      </c>
      <c r="I160" s="266">
        <v>150</v>
      </c>
      <c r="J160" s="266">
        <v>0</v>
      </c>
      <c r="K160" s="266">
        <v>0</v>
      </c>
      <c r="L160" s="266">
        <f t="shared" si="2"/>
        <v>0</v>
      </c>
      <c r="M160" s="269" t="s">
        <v>3212</v>
      </c>
    </row>
    <row r="161" ht="26.25" spans="1:13">
      <c r="A161" s="265" t="s">
        <v>2836</v>
      </c>
      <c r="B161" s="265" t="s">
        <v>3213</v>
      </c>
      <c r="C161" s="265" t="s">
        <v>2858</v>
      </c>
      <c r="D161" s="265" t="s">
        <v>3214</v>
      </c>
      <c r="E161" s="265" t="s">
        <v>2840</v>
      </c>
      <c r="F161" s="265" t="s">
        <v>2606</v>
      </c>
      <c r="G161" s="266">
        <v>30</v>
      </c>
      <c r="H161" s="266">
        <v>5</v>
      </c>
      <c r="I161" s="266">
        <v>150</v>
      </c>
      <c r="J161" s="266">
        <v>0</v>
      </c>
      <c r="K161" s="266">
        <v>0</v>
      </c>
      <c r="L161" s="266">
        <f t="shared" si="2"/>
        <v>0</v>
      </c>
      <c r="M161" s="269" t="s">
        <v>3215</v>
      </c>
    </row>
    <row r="162" ht="26.25" spans="1:13">
      <c r="A162" s="265" t="s">
        <v>2836</v>
      </c>
      <c r="B162" s="265" t="s">
        <v>3216</v>
      </c>
      <c r="C162" s="265" t="s">
        <v>2838</v>
      </c>
      <c r="D162" s="265" t="s">
        <v>3217</v>
      </c>
      <c r="E162" s="265" t="s">
        <v>2840</v>
      </c>
      <c r="F162" s="265" t="s">
        <v>635</v>
      </c>
      <c r="G162" s="266">
        <v>25</v>
      </c>
      <c r="H162" s="266">
        <v>5</v>
      </c>
      <c r="I162" s="266">
        <v>125</v>
      </c>
      <c r="J162" s="266">
        <v>25</v>
      </c>
      <c r="K162" s="266">
        <v>2</v>
      </c>
      <c r="L162" s="266">
        <f t="shared" si="2"/>
        <v>50</v>
      </c>
      <c r="M162" s="268" t="s">
        <v>2841</v>
      </c>
    </row>
    <row r="163" ht="39" spans="1:13">
      <c r="A163" s="265" t="s">
        <v>2836</v>
      </c>
      <c r="B163" s="265" t="s">
        <v>3218</v>
      </c>
      <c r="C163" s="265" t="s">
        <v>2838</v>
      </c>
      <c r="D163" s="265" t="s">
        <v>3219</v>
      </c>
      <c r="E163" s="265" t="s">
        <v>2899</v>
      </c>
      <c r="F163" s="265" t="s">
        <v>635</v>
      </c>
      <c r="G163" s="266">
        <v>20</v>
      </c>
      <c r="H163" s="266">
        <v>5</v>
      </c>
      <c r="I163" s="266">
        <v>100</v>
      </c>
      <c r="J163" s="266">
        <v>20</v>
      </c>
      <c r="K163" s="266">
        <v>3</v>
      </c>
      <c r="L163" s="266">
        <f t="shared" si="2"/>
        <v>60</v>
      </c>
      <c r="M163" s="268" t="s">
        <v>2873</v>
      </c>
    </row>
    <row r="164" ht="26.25" spans="1:13">
      <c r="A164" s="265" t="s">
        <v>2836</v>
      </c>
      <c r="B164" s="265" t="s">
        <v>3220</v>
      </c>
      <c r="C164" s="265" t="s">
        <v>2838</v>
      </c>
      <c r="D164" s="265" t="s">
        <v>3221</v>
      </c>
      <c r="E164" s="265" t="s">
        <v>2840</v>
      </c>
      <c r="F164" s="265" t="s">
        <v>1655</v>
      </c>
      <c r="G164" s="266">
        <v>26</v>
      </c>
      <c r="H164" s="266">
        <v>5</v>
      </c>
      <c r="I164" s="266">
        <v>130</v>
      </c>
      <c r="J164" s="266">
        <v>0</v>
      </c>
      <c r="K164" s="266">
        <v>0</v>
      </c>
      <c r="L164" s="266">
        <f t="shared" si="2"/>
        <v>0</v>
      </c>
      <c r="M164" s="269" t="s">
        <v>3215</v>
      </c>
    </row>
    <row r="165" ht="26.25" spans="1:13">
      <c r="A165" s="265" t="s">
        <v>2836</v>
      </c>
      <c r="B165" s="265" t="s">
        <v>3222</v>
      </c>
      <c r="C165" s="265" t="s">
        <v>2838</v>
      </c>
      <c r="D165" s="265" t="s">
        <v>3223</v>
      </c>
      <c r="E165" s="265" t="s">
        <v>3018</v>
      </c>
      <c r="F165" s="265" t="s">
        <v>615</v>
      </c>
      <c r="G165" s="266">
        <v>22</v>
      </c>
      <c r="H165" s="266">
        <v>5</v>
      </c>
      <c r="I165" s="266">
        <v>110</v>
      </c>
      <c r="J165" s="266">
        <v>22</v>
      </c>
      <c r="K165" s="266">
        <v>2</v>
      </c>
      <c r="L165" s="266">
        <f t="shared" si="2"/>
        <v>44</v>
      </c>
      <c r="M165" s="268" t="s">
        <v>2841</v>
      </c>
    </row>
    <row r="166" ht="26.25" spans="1:13">
      <c r="A166" s="265" t="s">
        <v>2836</v>
      </c>
      <c r="B166" s="265" t="s">
        <v>3224</v>
      </c>
      <c r="C166" s="265" t="s">
        <v>2838</v>
      </c>
      <c r="D166" s="265" t="s">
        <v>3225</v>
      </c>
      <c r="E166" s="265" t="s">
        <v>2840</v>
      </c>
      <c r="F166" s="265" t="s">
        <v>638</v>
      </c>
      <c r="G166" s="266">
        <v>30</v>
      </c>
      <c r="H166" s="266">
        <v>5</v>
      </c>
      <c r="I166" s="266">
        <v>150</v>
      </c>
      <c r="J166" s="266">
        <v>0</v>
      </c>
      <c r="K166" s="266">
        <v>0</v>
      </c>
      <c r="L166" s="266">
        <f t="shared" si="2"/>
        <v>0</v>
      </c>
      <c r="M166" s="269" t="s">
        <v>3215</v>
      </c>
    </row>
    <row r="167" ht="39" spans="1:13">
      <c r="A167" s="265" t="s">
        <v>2836</v>
      </c>
      <c r="B167" s="265" t="s">
        <v>3226</v>
      </c>
      <c r="C167" s="265" t="s">
        <v>2838</v>
      </c>
      <c r="D167" s="265" t="s">
        <v>3227</v>
      </c>
      <c r="E167" s="265" t="s">
        <v>2899</v>
      </c>
      <c r="F167" s="265" t="s">
        <v>638</v>
      </c>
      <c r="G167" s="266">
        <v>28</v>
      </c>
      <c r="H167" s="266">
        <v>5</v>
      </c>
      <c r="I167" s="266">
        <v>140</v>
      </c>
      <c r="J167" s="266">
        <v>28</v>
      </c>
      <c r="K167" s="266">
        <v>4</v>
      </c>
      <c r="L167" s="266">
        <f t="shared" si="2"/>
        <v>112</v>
      </c>
      <c r="M167" s="268" t="s">
        <v>2856</v>
      </c>
    </row>
    <row r="168" ht="39" spans="1:13">
      <c r="A168" s="265" t="s">
        <v>2836</v>
      </c>
      <c r="B168" s="265" t="s">
        <v>3228</v>
      </c>
      <c r="C168" s="265" t="s">
        <v>2858</v>
      </c>
      <c r="D168" s="265" t="s">
        <v>3229</v>
      </c>
      <c r="E168" s="265" t="s">
        <v>2899</v>
      </c>
      <c r="F168" s="265" t="s">
        <v>541</v>
      </c>
      <c r="G168" s="266">
        <v>21</v>
      </c>
      <c r="H168" s="266">
        <v>8</v>
      </c>
      <c r="I168" s="266">
        <v>168</v>
      </c>
      <c r="J168" s="266">
        <v>21</v>
      </c>
      <c r="K168" s="266">
        <v>7</v>
      </c>
      <c r="L168" s="266">
        <f t="shared" si="2"/>
        <v>147</v>
      </c>
      <c r="M168" s="268" t="s">
        <v>2856</v>
      </c>
    </row>
    <row r="169" spans="1:13">
      <c r="A169" s="265" t="s">
        <v>2852</v>
      </c>
      <c r="B169" s="265" t="s">
        <v>3230</v>
      </c>
      <c r="C169" s="265" t="s">
        <v>2858</v>
      </c>
      <c r="D169" s="265" t="s">
        <v>3231</v>
      </c>
      <c r="E169" s="265" t="s">
        <v>3232</v>
      </c>
      <c r="F169" s="265" t="s">
        <v>3233</v>
      </c>
      <c r="G169" s="266">
        <v>21</v>
      </c>
      <c r="H169" s="266">
        <v>3</v>
      </c>
      <c r="I169" s="266">
        <v>63</v>
      </c>
      <c r="J169" s="266">
        <v>21</v>
      </c>
      <c r="K169" s="266">
        <v>2</v>
      </c>
      <c r="L169" s="266">
        <f t="shared" si="2"/>
        <v>42</v>
      </c>
      <c r="M169" s="268" t="s">
        <v>2856</v>
      </c>
    </row>
    <row r="170" ht="26.25" spans="1:13">
      <c r="A170" s="265" t="s">
        <v>2836</v>
      </c>
      <c r="B170" s="265" t="s">
        <v>3234</v>
      </c>
      <c r="C170" s="265" t="s">
        <v>2858</v>
      </c>
      <c r="D170" s="265" t="s">
        <v>3235</v>
      </c>
      <c r="E170" s="265" t="s">
        <v>2840</v>
      </c>
      <c r="F170" s="265" t="s">
        <v>541</v>
      </c>
      <c r="G170" s="266">
        <v>5</v>
      </c>
      <c r="H170" s="266">
        <v>8</v>
      </c>
      <c r="I170" s="266">
        <v>40</v>
      </c>
      <c r="J170" s="266">
        <v>5</v>
      </c>
      <c r="K170" s="266">
        <v>5</v>
      </c>
      <c r="L170" s="266">
        <f t="shared" ref="L170:L233" si="3">J170*K170</f>
        <v>25</v>
      </c>
      <c r="M170" s="268" t="s">
        <v>3236</v>
      </c>
    </row>
    <row r="171" ht="26.25" spans="1:13">
      <c r="A171" s="265" t="s">
        <v>2836</v>
      </c>
      <c r="B171" s="265" t="s">
        <v>3237</v>
      </c>
      <c r="C171" s="265" t="s">
        <v>2858</v>
      </c>
      <c r="D171" s="265" t="s">
        <v>3238</v>
      </c>
      <c r="E171" s="265" t="s">
        <v>2840</v>
      </c>
      <c r="F171" s="265" t="s">
        <v>625</v>
      </c>
      <c r="G171" s="266">
        <v>11</v>
      </c>
      <c r="H171" s="266">
        <v>6</v>
      </c>
      <c r="I171" s="266">
        <v>66</v>
      </c>
      <c r="J171" s="266">
        <v>11</v>
      </c>
      <c r="K171" s="266">
        <v>2</v>
      </c>
      <c r="L171" s="266">
        <f t="shared" si="3"/>
        <v>22</v>
      </c>
      <c r="M171" s="268" t="s">
        <v>2973</v>
      </c>
    </row>
    <row r="172" ht="26.25" spans="1:13">
      <c r="A172" s="265" t="s">
        <v>2836</v>
      </c>
      <c r="B172" s="265" t="s">
        <v>3239</v>
      </c>
      <c r="C172" s="265" t="s">
        <v>2858</v>
      </c>
      <c r="D172" s="265" t="s">
        <v>3240</v>
      </c>
      <c r="E172" s="265" t="s">
        <v>2840</v>
      </c>
      <c r="F172" s="265" t="s">
        <v>625</v>
      </c>
      <c r="G172" s="266">
        <v>11</v>
      </c>
      <c r="H172" s="266">
        <v>6</v>
      </c>
      <c r="I172" s="266">
        <v>66</v>
      </c>
      <c r="J172" s="266">
        <v>11</v>
      </c>
      <c r="K172" s="266">
        <v>5</v>
      </c>
      <c r="L172" s="266">
        <f t="shared" si="3"/>
        <v>55</v>
      </c>
      <c r="M172" s="268" t="s">
        <v>2856</v>
      </c>
    </row>
    <row r="173" ht="39.75" spans="1:13">
      <c r="A173" s="265" t="s">
        <v>2836</v>
      </c>
      <c r="B173" s="265" t="s">
        <v>3241</v>
      </c>
      <c r="C173" s="265" t="s">
        <v>2858</v>
      </c>
      <c r="D173" s="265" t="s">
        <v>3242</v>
      </c>
      <c r="E173" s="265" t="s">
        <v>2916</v>
      </c>
      <c r="F173" s="265" t="s">
        <v>541</v>
      </c>
      <c r="G173" s="266">
        <v>17</v>
      </c>
      <c r="H173" s="266">
        <v>8</v>
      </c>
      <c r="I173" s="266">
        <v>136</v>
      </c>
      <c r="J173" s="266">
        <v>17</v>
      </c>
      <c r="K173" s="266">
        <v>5</v>
      </c>
      <c r="L173" s="266">
        <f t="shared" si="3"/>
        <v>85</v>
      </c>
      <c r="M173" s="268" t="s">
        <v>3186</v>
      </c>
    </row>
    <row r="174" ht="39.75" spans="1:13">
      <c r="A174" s="265" t="s">
        <v>2836</v>
      </c>
      <c r="B174" s="265" t="s">
        <v>3243</v>
      </c>
      <c r="C174" s="265" t="s">
        <v>2858</v>
      </c>
      <c r="D174" s="265" t="s">
        <v>3244</v>
      </c>
      <c r="E174" s="265" t="s">
        <v>2916</v>
      </c>
      <c r="F174" s="265" t="s">
        <v>541</v>
      </c>
      <c r="G174" s="266">
        <v>27</v>
      </c>
      <c r="H174" s="266">
        <v>8</v>
      </c>
      <c r="I174" s="266">
        <v>216</v>
      </c>
      <c r="J174" s="266">
        <v>27</v>
      </c>
      <c r="K174" s="266">
        <v>7</v>
      </c>
      <c r="L174" s="266">
        <f t="shared" si="3"/>
        <v>189</v>
      </c>
      <c r="M174" s="268" t="s">
        <v>2856</v>
      </c>
    </row>
    <row r="175" ht="26.25" spans="1:13">
      <c r="A175" s="265" t="s">
        <v>2836</v>
      </c>
      <c r="B175" s="265" t="s">
        <v>3245</v>
      </c>
      <c r="C175" s="265" t="s">
        <v>2858</v>
      </c>
      <c r="D175" s="265" t="s">
        <v>3246</v>
      </c>
      <c r="E175" s="265" t="s">
        <v>2840</v>
      </c>
      <c r="F175" s="265" t="s">
        <v>3247</v>
      </c>
      <c r="G175" s="266">
        <v>12</v>
      </c>
      <c r="H175" s="266">
        <v>5</v>
      </c>
      <c r="I175" s="266">
        <v>60</v>
      </c>
      <c r="J175" s="266">
        <v>0</v>
      </c>
      <c r="K175" s="266">
        <v>0</v>
      </c>
      <c r="L175" s="266">
        <f t="shared" si="3"/>
        <v>0</v>
      </c>
      <c r="M175" s="269" t="s">
        <v>3248</v>
      </c>
    </row>
    <row r="176" ht="26.25" spans="1:13">
      <c r="A176" s="265" t="s">
        <v>2836</v>
      </c>
      <c r="B176" s="265" t="s">
        <v>3249</v>
      </c>
      <c r="C176" s="265" t="s">
        <v>2858</v>
      </c>
      <c r="D176" s="265" t="s">
        <v>3250</v>
      </c>
      <c r="E176" s="265" t="s">
        <v>2840</v>
      </c>
      <c r="F176" s="265" t="s">
        <v>3247</v>
      </c>
      <c r="G176" s="266">
        <v>23</v>
      </c>
      <c r="H176" s="266">
        <v>5</v>
      </c>
      <c r="I176" s="266">
        <v>115</v>
      </c>
      <c r="J176" s="266">
        <v>23</v>
      </c>
      <c r="K176" s="266">
        <v>3</v>
      </c>
      <c r="L176" s="266">
        <f t="shared" si="3"/>
        <v>69</v>
      </c>
      <c r="M176" s="268" t="s">
        <v>2873</v>
      </c>
    </row>
    <row r="177" ht="26.25" spans="1:13">
      <c r="A177" s="265" t="s">
        <v>2836</v>
      </c>
      <c r="B177" s="265" t="s">
        <v>3251</v>
      </c>
      <c r="C177" s="265" t="s">
        <v>2858</v>
      </c>
      <c r="D177" s="265" t="s">
        <v>3252</v>
      </c>
      <c r="E177" s="265" t="s">
        <v>2840</v>
      </c>
      <c r="F177" s="265" t="s">
        <v>3247</v>
      </c>
      <c r="G177" s="266">
        <v>10</v>
      </c>
      <c r="H177" s="266">
        <v>5</v>
      </c>
      <c r="I177" s="266">
        <v>50</v>
      </c>
      <c r="J177" s="266">
        <v>10</v>
      </c>
      <c r="K177" s="266">
        <v>3</v>
      </c>
      <c r="L177" s="266">
        <f t="shared" si="3"/>
        <v>30</v>
      </c>
      <c r="M177" s="268" t="s">
        <v>2873</v>
      </c>
    </row>
    <row r="178" ht="26.25" spans="1:13">
      <c r="A178" s="265" t="s">
        <v>2836</v>
      </c>
      <c r="B178" s="265" t="s">
        <v>3253</v>
      </c>
      <c r="C178" s="265" t="s">
        <v>2858</v>
      </c>
      <c r="D178" s="265" t="s">
        <v>3254</v>
      </c>
      <c r="E178" s="265" t="s">
        <v>2840</v>
      </c>
      <c r="F178" s="265" t="s">
        <v>625</v>
      </c>
      <c r="G178" s="266">
        <v>20</v>
      </c>
      <c r="H178" s="266">
        <v>6</v>
      </c>
      <c r="I178" s="266">
        <v>120</v>
      </c>
      <c r="J178" s="266">
        <v>20</v>
      </c>
      <c r="K178" s="266">
        <v>5</v>
      </c>
      <c r="L178" s="266">
        <f t="shared" si="3"/>
        <v>100</v>
      </c>
      <c r="M178" s="268" t="s">
        <v>2856</v>
      </c>
    </row>
    <row r="179" ht="26.25" spans="1:13">
      <c r="A179" s="265" t="s">
        <v>2836</v>
      </c>
      <c r="B179" s="265" t="s">
        <v>3255</v>
      </c>
      <c r="C179" s="265" t="s">
        <v>2858</v>
      </c>
      <c r="D179" s="265" t="s">
        <v>3256</v>
      </c>
      <c r="E179" s="265" t="s">
        <v>2840</v>
      </c>
      <c r="F179" s="265" t="s">
        <v>625</v>
      </c>
      <c r="G179" s="266">
        <v>21</v>
      </c>
      <c r="H179" s="266">
        <v>6</v>
      </c>
      <c r="I179" s="266">
        <v>126</v>
      </c>
      <c r="J179" s="266">
        <v>21</v>
      </c>
      <c r="K179" s="266">
        <v>5</v>
      </c>
      <c r="L179" s="266">
        <f t="shared" si="3"/>
        <v>105</v>
      </c>
      <c r="M179" s="268" t="s">
        <v>2856</v>
      </c>
    </row>
    <row r="180" ht="26.25" spans="1:13">
      <c r="A180" s="265" t="s">
        <v>2836</v>
      </c>
      <c r="B180" s="265" t="s">
        <v>3257</v>
      </c>
      <c r="C180" s="265" t="s">
        <v>2858</v>
      </c>
      <c r="D180" s="265" t="s">
        <v>3258</v>
      </c>
      <c r="E180" s="265" t="s">
        <v>2840</v>
      </c>
      <c r="F180" s="265" t="s">
        <v>515</v>
      </c>
      <c r="G180" s="266">
        <v>28</v>
      </c>
      <c r="H180" s="266">
        <v>6</v>
      </c>
      <c r="I180" s="266">
        <v>168</v>
      </c>
      <c r="J180" s="266">
        <v>28</v>
      </c>
      <c r="K180" s="266">
        <v>5</v>
      </c>
      <c r="L180" s="266">
        <f t="shared" si="3"/>
        <v>140</v>
      </c>
      <c r="M180" s="268" t="s">
        <v>2856</v>
      </c>
    </row>
    <row r="181" ht="26.25" spans="1:13">
      <c r="A181" s="265" t="s">
        <v>2836</v>
      </c>
      <c r="B181" s="265" t="s">
        <v>3259</v>
      </c>
      <c r="C181" s="265" t="s">
        <v>2858</v>
      </c>
      <c r="D181" s="265" t="s">
        <v>3260</v>
      </c>
      <c r="E181" s="265" t="s">
        <v>2840</v>
      </c>
      <c r="F181" s="265" t="s">
        <v>515</v>
      </c>
      <c r="G181" s="266">
        <v>29</v>
      </c>
      <c r="H181" s="266">
        <v>6</v>
      </c>
      <c r="I181" s="266">
        <v>174</v>
      </c>
      <c r="J181" s="266">
        <v>29</v>
      </c>
      <c r="K181" s="266">
        <v>5</v>
      </c>
      <c r="L181" s="266">
        <f t="shared" si="3"/>
        <v>145</v>
      </c>
      <c r="M181" s="268" t="s">
        <v>2856</v>
      </c>
    </row>
    <row r="182" ht="26.25" spans="1:13">
      <c r="A182" s="265" t="s">
        <v>2836</v>
      </c>
      <c r="B182" s="265" t="s">
        <v>3261</v>
      </c>
      <c r="C182" s="265" t="s">
        <v>2858</v>
      </c>
      <c r="D182" s="265" t="s">
        <v>3262</v>
      </c>
      <c r="E182" s="265" t="s">
        <v>2840</v>
      </c>
      <c r="F182" s="265" t="s">
        <v>515</v>
      </c>
      <c r="G182" s="266">
        <v>26</v>
      </c>
      <c r="H182" s="266">
        <v>6</v>
      </c>
      <c r="I182" s="266">
        <v>156</v>
      </c>
      <c r="J182" s="266">
        <v>26</v>
      </c>
      <c r="K182" s="266">
        <v>5</v>
      </c>
      <c r="L182" s="266">
        <f t="shared" si="3"/>
        <v>130</v>
      </c>
      <c r="M182" s="268" t="s">
        <v>2856</v>
      </c>
    </row>
    <row r="183" ht="27" spans="1:13">
      <c r="A183" s="265" t="s">
        <v>2836</v>
      </c>
      <c r="B183" s="265" t="s">
        <v>3263</v>
      </c>
      <c r="C183" s="265" t="s">
        <v>2858</v>
      </c>
      <c r="D183" s="265" t="s">
        <v>3264</v>
      </c>
      <c r="E183" s="265" t="s">
        <v>2840</v>
      </c>
      <c r="F183" s="265" t="s">
        <v>611</v>
      </c>
      <c r="G183" s="266">
        <v>22</v>
      </c>
      <c r="H183" s="266">
        <v>6</v>
      </c>
      <c r="I183" s="266">
        <v>132</v>
      </c>
      <c r="J183" s="266">
        <v>0</v>
      </c>
      <c r="K183" s="266">
        <v>0</v>
      </c>
      <c r="L183" s="266">
        <f t="shared" si="3"/>
        <v>0</v>
      </c>
      <c r="M183" s="269" t="s">
        <v>3265</v>
      </c>
    </row>
    <row r="184" ht="52.5" spans="1:13">
      <c r="A184" s="265" t="s">
        <v>2836</v>
      </c>
      <c r="B184" s="265" t="s">
        <v>3266</v>
      </c>
      <c r="C184" s="265" t="s">
        <v>2858</v>
      </c>
      <c r="D184" s="265" t="s">
        <v>3267</v>
      </c>
      <c r="E184" s="265" t="s">
        <v>3268</v>
      </c>
      <c r="F184" s="265" t="s">
        <v>520</v>
      </c>
      <c r="G184" s="266">
        <v>21</v>
      </c>
      <c r="H184" s="266">
        <v>8</v>
      </c>
      <c r="I184" s="266">
        <v>168</v>
      </c>
      <c r="J184" s="266">
        <v>21</v>
      </c>
      <c r="K184" s="266">
        <v>5</v>
      </c>
      <c r="L184" s="266">
        <f t="shared" si="3"/>
        <v>105</v>
      </c>
      <c r="M184" s="268" t="s">
        <v>2846</v>
      </c>
    </row>
    <row r="185" ht="26.25" spans="1:13">
      <c r="A185" s="265" t="s">
        <v>2836</v>
      </c>
      <c r="B185" s="265" t="s">
        <v>3269</v>
      </c>
      <c r="C185" s="265" t="s">
        <v>2858</v>
      </c>
      <c r="D185" s="265" t="s">
        <v>3270</v>
      </c>
      <c r="E185" s="265" t="s">
        <v>2840</v>
      </c>
      <c r="F185" s="265" t="s">
        <v>611</v>
      </c>
      <c r="G185" s="266">
        <v>26</v>
      </c>
      <c r="H185" s="266">
        <v>6</v>
      </c>
      <c r="I185" s="266">
        <v>156</v>
      </c>
      <c r="J185" s="266">
        <v>26</v>
      </c>
      <c r="K185" s="266">
        <v>5</v>
      </c>
      <c r="L185" s="266">
        <f t="shared" si="3"/>
        <v>130</v>
      </c>
      <c r="M185" s="268" t="s">
        <v>2856</v>
      </c>
    </row>
    <row r="186" ht="26.25" spans="1:13">
      <c r="A186" s="265" t="s">
        <v>2836</v>
      </c>
      <c r="B186" s="265" t="s">
        <v>3271</v>
      </c>
      <c r="C186" s="265" t="s">
        <v>2858</v>
      </c>
      <c r="D186" s="265" t="s">
        <v>3272</v>
      </c>
      <c r="E186" s="265" t="s">
        <v>2840</v>
      </c>
      <c r="F186" s="265" t="s">
        <v>3273</v>
      </c>
      <c r="G186" s="266">
        <v>21</v>
      </c>
      <c r="H186" s="266">
        <v>7</v>
      </c>
      <c r="I186" s="266">
        <v>147</v>
      </c>
      <c r="J186" s="266">
        <v>21</v>
      </c>
      <c r="K186" s="266">
        <v>6</v>
      </c>
      <c r="L186" s="266">
        <f t="shared" si="3"/>
        <v>126</v>
      </c>
      <c r="M186" s="268" t="s">
        <v>2856</v>
      </c>
    </row>
    <row r="187" ht="26.25" spans="1:13">
      <c r="A187" s="265" t="s">
        <v>2836</v>
      </c>
      <c r="B187" s="265" t="s">
        <v>3274</v>
      </c>
      <c r="C187" s="265" t="s">
        <v>2858</v>
      </c>
      <c r="D187" s="265" t="s">
        <v>3275</v>
      </c>
      <c r="E187" s="265" t="s">
        <v>2840</v>
      </c>
      <c r="F187" s="265" t="s">
        <v>611</v>
      </c>
      <c r="G187" s="266">
        <v>41</v>
      </c>
      <c r="H187" s="266">
        <v>6</v>
      </c>
      <c r="I187" s="266">
        <v>246</v>
      </c>
      <c r="J187" s="266">
        <v>41</v>
      </c>
      <c r="K187" s="266">
        <v>5</v>
      </c>
      <c r="L187" s="266">
        <f t="shared" si="3"/>
        <v>205</v>
      </c>
      <c r="M187" s="268" t="s">
        <v>2856</v>
      </c>
    </row>
    <row r="188" ht="26.25" spans="1:13">
      <c r="A188" s="265" t="s">
        <v>2836</v>
      </c>
      <c r="B188" s="265" t="s">
        <v>3276</v>
      </c>
      <c r="C188" s="265" t="s">
        <v>2858</v>
      </c>
      <c r="D188" s="265" t="s">
        <v>3277</v>
      </c>
      <c r="E188" s="265" t="s">
        <v>2840</v>
      </c>
      <c r="F188" s="265" t="s">
        <v>629</v>
      </c>
      <c r="G188" s="266">
        <v>19</v>
      </c>
      <c r="H188" s="266">
        <v>6</v>
      </c>
      <c r="I188" s="266">
        <v>114</v>
      </c>
      <c r="J188" s="266">
        <v>19</v>
      </c>
      <c r="K188" s="266">
        <v>5</v>
      </c>
      <c r="L188" s="266">
        <f t="shared" si="3"/>
        <v>95</v>
      </c>
      <c r="M188" s="268" t="s">
        <v>2856</v>
      </c>
    </row>
    <row r="189" ht="26.25" spans="1:13">
      <c r="A189" s="265" t="s">
        <v>2836</v>
      </c>
      <c r="B189" s="265" t="s">
        <v>3278</v>
      </c>
      <c r="C189" s="265" t="s">
        <v>2858</v>
      </c>
      <c r="D189" s="265" t="s">
        <v>3279</v>
      </c>
      <c r="E189" s="265" t="s">
        <v>2840</v>
      </c>
      <c r="F189" s="265" t="s">
        <v>629</v>
      </c>
      <c r="G189" s="266">
        <v>21</v>
      </c>
      <c r="H189" s="266">
        <v>6</v>
      </c>
      <c r="I189" s="266">
        <v>126</v>
      </c>
      <c r="J189" s="266">
        <v>21</v>
      </c>
      <c r="K189" s="266">
        <v>5</v>
      </c>
      <c r="L189" s="266">
        <f t="shared" si="3"/>
        <v>105</v>
      </c>
      <c r="M189" s="268" t="s">
        <v>2856</v>
      </c>
    </row>
    <row r="190" ht="26.25" spans="1:13">
      <c r="A190" s="265" t="s">
        <v>2836</v>
      </c>
      <c r="B190" s="265" t="s">
        <v>3280</v>
      </c>
      <c r="C190" s="265" t="s">
        <v>2858</v>
      </c>
      <c r="D190" s="265" t="s">
        <v>3281</v>
      </c>
      <c r="E190" s="265" t="s">
        <v>2840</v>
      </c>
      <c r="F190" s="265" t="s">
        <v>2071</v>
      </c>
      <c r="G190" s="266">
        <v>21</v>
      </c>
      <c r="H190" s="266">
        <v>7</v>
      </c>
      <c r="I190" s="266">
        <v>147</v>
      </c>
      <c r="J190" s="266">
        <v>21</v>
      </c>
      <c r="K190" s="266">
        <v>6</v>
      </c>
      <c r="L190" s="266">
        <f t="shared" si="3"/>
        <v>126</v>
      </c>
      <c r="M190" s="268" t="s">
        <v>2856</v>
      </c>
    </row>
    <row r="191" ht="26.25" spans="1:13">
      <c r="A191" s="265" t="s">
        <v>2836</v>
      </c>
      <c r="B191" s="265" t="s">
        <v>3282</v>
      </c>
      <c r="C191" s="265" t="s">
        <v>2858</v>
      </c>
      <c r="D191" s="265" t="s">
        <v>3283</v>
      </c>
      <c r="E191" s="265" t="s">
        <v>2840</v>
      </c>
      <c r="F191" s="265" t="s">
        <v>718</v>
      </c>
      <c r="G191" s="266">
        <v>24</v>
      </c>
      <c r="H191" s="266">
        <v>6</v>
      </c>
      <c r="I191" s="266">
        <v>144</v>
      </c>
      <c r="J191" s="266">
        <v>24</v>
      </c>
      <c r="K191" s="266">
        <v>3</v>
      </c>
      <c r="L191" s="266">
        <f t="shared" si="3"/>
        <v>72</v>
      </c>
      <c r="M191" s="268" t="s">
        <v>3186</v>
      </c>
    </row>
    <row r="192" ht="26.25" spans="1:13">
      <c r="A192" s="265" t="s">
        <v>2836</v>
      </c>
      <c r="B192" s="265" t="s">
        <v>3284</v>
      </c>
      <c r="C192" s="265" t="s">
        <v>2858</v>
      </c>
      <c r="D192" s="265" t="s">
        <v>3285</v>
      </c>
      <c r="E192" s="265" t="s">
        <v>2840</v>
      </c>
      <c r="F192" s="265" t="s">
        <v>2693</v>
      </c>
      <c r="G192" s="266">
        <v>36</v>
      </c>
      <c r="H192" s="266">
        <v>4</v>
      </c>
      <c r="I192" s="266">
        <v>144</v>
      </c>
      <c r="J192" s="266">
        <v>36</v>
      </c>
      <c r="K192" s="266">
        <v>3</v>
      </c>
      <c r="L192" s="266">
        <f t="shared" si="3"/>
        <v>108</v>
      </c>
      <c r="M192" s="268" t="s">
        <v>2856</v>
      </c>
    </row>
    <row r="193" ht="26.25" spans="1:13">
      <c r="A193" s="265" t="s">
        <v>2836</v>
      </c>
      <c r="B193" s="265" t="s">
        <v>3286</v>
      </c>
      <c r="C193" s="265" t="s">
        <v>2858</v>
      </c>
      <c r="D193" s="265" t="s">
        <v>3287</v>
      </c>
      <c r="E193" s="265" t="s">
        <v>2840</v>
      </c>
      <c r="F193" s="265" t="s">
        <v>1574</v>
      </c>
      <c r="G193" s="266">
        <v>21</v>
      </c>
      <c r="H193" s="266">
        <v>7</v>
      </c>
      <c r="I193" s="266">
        <v>147</v>
      </c>
      <c r="J193" s="266">
        <v>21</v>
      </c>
      <c r="K193" s="266">
        <v>6</v>
      </c>
      <c r="L193" s="266">
        <f t="shared" si="3"/>
        <v>126</v>
      </c>
      <c r="M193" s="268" t="s">
        <v>3288</v>
      </c>
    </row>
    <row r="194" ht="26.25" spans="1:13">
      <c r="A194" s="265" t="s">
        <v>2836</v>
      </c>
      <c r="B194" s="265" t="s">
        <v>3289</v>
      </c>
      <c r="C194" s="265" t="s">
        <v>2858</v>
      </c>
      <c r="D194" s="265" t="s">
        <v>3290</v>
      </c>
      <c r="E194" s="265" t="s">
        <v>2840</v>
      </c>
      <c r="F194" s="265" t="s">
        <v>168</v>
      </c>
      <c r="G194" s="266">
        <v>21</v>
      </c>
      <c r="H194" s="266">
        <v>7</v>
      </c>
      <c r="I194" s="266">
        <v>147</v>
      </c>
      <c r="J194" s="266">
        <v>21</v>
      </c>
      <c r="K194" s="266">
        <v>6</v>
      </c>
      <c r="L194" s="266">
        <f t="shared" si="3"/>
        <v>126</v>
      </c>
      <c r="M194" s="268" t="s">
        <v>2856</v>
      </c>
    </row>
    <row r="195" ht="26.25" spans="1:13">
      <c r="A195" s="265" t="s">
        <v>2836</v>
      </c>
      <c r="B195" s="265" t="s">
        <v>3291</v>
      </c>
      <c r="C195" s="265" t="s">
        <v>2858</v>
      </c>
      <c r="D195" s="265" t="s">
        <v>3292</v>
      </c>
      <c r="E195" s="265" t="s">
        <v>2840</v>
      </c>
      <c r="F195" s="265" t="s">
        <v>627</v>
      </c>
      <c r="G195" s="266">
        <v>21</v>
      </c>
      <c r="H195" s="266">
        <v>6</v>
      </c>
      <c r="I195" s="266">
        <v>126</v>
      </c>
      <c r="J195" s="266">
        <v>21</v>
      </c>
      <c r="K195" s="266">
        <v>5</v>
      </c>
      <c r="L195" s="266">
        <f t="shared" si="3"/>
        <v>105</v>
      </c>
      <c r="M195" s="268" t="s">
        <v>2856</v>
      </c>
    </row>
    <row r="196" ht="26.25" spans="1:13">
      <c r="A196" s="265" t="s">
        <v>2836</v>
      </c>
      <c r="B196" s="265" t="s">
        <v>3293</v>
      </c>
      <c r="C196" s="265" t="s">
        <v>2858</v>
      </c>
      <c r="D196" s="265" t="s">
        <v>3294</v>
      </c>
      <c r="E196" s="265" t="s">
        <v>2840</v>
      </c>
      <c r="F196" s="265" t="s">
        <v>615</v>
      </c>
      <c r="G196" s="266">
        <v>32</v>
      </c>
      <c r="H196" s="266">
        <v>5</v>
      </c>
      <c r="I196" s="266">
        <v>160</v>
      </c>
      <c r="J196" s="266">
        <v>32</v>
      </c>
      <c r="K196" s="266">
        <v>3</v>
      </c>
      <c r="L196" s="266">
        <f t="shared" si="3"/>
        <v>96</v>
      </c>
      <c r="M196" s="268" t="s">
        <v>3295</v>
      </c>
    </row>
    <row r="197" ht="26.25" spans="1:13">
      <c r="A197" s="265" t="s">
        <v>2836</v>
      </c>
      <c r="B197" s="265" t="s">
        <v>3296</v>
      </c>
      <c r="C197" s="265" t="s">
        <v>2858</v>
      </c>
      <c r="D197" s="265" t="s">
        <v>3297</v>
      </c>
      <c r="E197" s="265" t="s">
        <v>2840</v>
      </c>
      <c r="F197" s="265" t="s">
        <v>515</v>
      </c>
      <c r="G197" s="266">
        <v>20</v>
      </c>
      <c r="H197" s="266">
        <v>6</v>
      </c>
      <c r="I197" s="266">
        <v>120</v>
      </c>
      <c r="J197" s="266">
        <v>20</v>
      </c>
      <c r="K197" s="266">
        <v>5</v>
      </c>
      <c r="L197" s="266">
        <f t="shared" si="3"/>
        <v>100</v>
      </c>
      <c r="M197" s="268" t="s">
        <v>2856</v>
      </c>
    </row>
    <row r="198" ht="26.25" spans="1:13">
      <c r="A198" s="265" t="s">
        <v>2836</v>
      </c>
      <c r="B198" s="265" t="s">
        <v>3298</v>
      </c>
      <c r="C198" s="265" t="s">
        <v>2858</v>
      </c>
      <c r="D198" s="265" t="s">
        <v>3299</v>
      </c>
      <c r="E198" s="265" t="s">
        <v>2840</v>
      </c>
      <c r="F198" s="265" t="s">
        <v>515</v>
      </c>
      <c r="G198" s="266">
        <v>16</v>
      </c>
      <c r="H198" s="266">
        <v>6</v>
      </c>
      <c r="I198" s="266">
        <v>96</v>
      </c>
      <c r="J198" s="266">
        <v>16</v>
      </c>
      <c r="K198" s="266">
        <v>5</v>
      </c>
      <c r="L198" s="266">
        <f t="shared" si="3"/>
        <v>80</v>
      </c>
      <c r="M198" s="268" t="s">
        <v>2856</v>
      </c>
    </row>
    <row r="199" ht="26.25" spans="1:13">
      <c r="A199" s="265" t="s">
        <v>2836</v>
      </c>
      <c r="B199" s="265" t="s">
        <v>3300</v>
      </c>
      <c r="C199" s="265" t="s">
        <v>2858</v>
      </c>
      <c r="D199" s="265" t="s">
        <v>3301</v>
      </c>
      <c r="E199" s="265" t="s">
        <v>2840</v>
      </c>
      <c r="F199" s="265" t="s">
        <v>1594</v>
      </c>
      <c r="G199" s="266">
        <v>4</v>
      </c>
      <c r="H199" s="266">
        <v>5</v>
      </c>
      <c r="I199" s="266">
        <v>20</v>
      </c>
      <c r="J199" s="266">
        <v>4</v>
      </c>
      <c r="K199" s="266">
        <v>4</v>
      </c>
      <c r="L199" s="266">
        <f t="shared" si="3"/>
        <v>16</v>
      </c>
      <c r="M199" s="268" t="s">
        <v>2856</v>
      </c>
    </row>
    <row r="200" ht="39" spans="1:13">
      <c r="A200" s="265" t="s">
        <v>2836</v>
      </c>
      <c r="B200" s="265" t="s">
        <v>3302</v>
      </c>
      <c r="C200" s="265" t="s">
        <v>2858</v>
      </c>
      <c r="D200" s="265" t="s">
        <v>3303</v>
      </c>
      <c r="E200" s="265" t="s">
        <v>2899</v>
      </c>
      <c r="F200" s="265" t="s">
        <v>581</v>
      </c>
      <c r="G200" s="266">
        <v>25</v>
      </c>
      <c r="H200" s="266">
        <v>8</v>
      </c>
      <c r="I200" s="266">
        <v>200</v>
      </c>
      <c r="J200" s="266">
        <v>25</v>
      </c>
      <c r="K200" s="266">
        <v>4</v>
      </c>
      <c r="L200" s="266">
        <f t="shared" si="3"/>
        <v>100</v>
      </c>
      <c r="M200" s="268" t="s">
        <v>2973</v>
      </c>
    </row>
    <row r="201" ht="39" spans="1:13">
      <c r="A201" s="265" t="s">
        <v>2836</v>
      </c>
      <c r="B201" s="265" t="s">
        <v>3304</v>
      </c>
      <c r="C201" s="265" t="s">
        <v>2858</v>
      </c>
      <c r="D201" s="265" t="s">
        <v>3305</v>
      </c>
      <c r="E201" s="265" t="s">
        <v>2899</v>
      </c>
      <c r="F201" s="265" t="s">
        <v>581</v>
      </c>
      <c r="G201" s="266">
        <v>28</v>
      </c>
      <c r="H201" s="266">
        <v>8</v>
      </c>
      <c r="I201" s="266">
        <v>224</v>
      </c>
      <c r="J201" s="266">
        <v>28</v>
      </c>
      <c r="K201" s="266">
        <v>7</v>
      </c>
      <c r="L201" s="266">
        <f t="shared" si="3"/>
        <v>196</v>
      </c>
      <c r="M201" s="268" t="s">
        <v>2856</v>
      </c>
    </row>
    <row r="202" ht="26.25" spans="1:13">
      <c r="A202" s="265" t="s">
        <v>2836</v>
      </c>
      <c r="B202" s="265" t="s">
        <v>3306</v>
      </c>
      <c r="C202" s="265" t="s">
        <v>2858</v>
      </c>
      <c r="D202" s="265" t="s">
        <v>3307</v>
      </c>
      <c r="E202" s="265" t="s">
        <v>2840</v>
      </c>
      <c r="F202" s="265" t="s">
        <v>663</v>
      </c>
      <c r="G202" s="266">
        <v>21</v>
      </c>
      <c r="H202" s="266">
        <v>6</v>
      </c>
      <c r="I202" s="266">
        <v>126</v>
      </c>
      <c r="J202" s="266">
        <v>21</v>
      </c>
      <c r="K202" s="266">
        <v>4</v>
      </c>
      <c r="L202" s="266">
        <f t="shared" si="3"/>
        <v>84</v>
      </c>
      <c r="M202" s="268" t="s">
        <v>2873</v>
      </c>
    </row>
    <row r="203" ht="26.25" spans="1:13">
      <c r="A203" s="265" t="s">
        <v>2836</v>
      </c>
      <c r="B203" s="265" t="s">
        <v>3308</v>
      </c>
      <c r="C203" s="265" t="s">
        <v>2858</v>
      </c>
      <c r="D203" s="265" t="s">
        <v>3309</v>
      </c>
      <c r="E203" s="265" t="s">
        <v>2840</v>
      </c>
      <c r="F203" s="265" t="s">
        <v>1587</v>
      </c>
      <c r="G203" s="266">
        <v>21</v>
      </c>
      <c r="H203" s="266">
        <v>7</v>
      </c>
      <c r="I203" s="266">
        <v>147</v>
      </c>
      <c r="J203" s="266">
        <v>21</v>
      </c>
      <c r="K203" s="266">
        <v>5</v>
      </c>
      <c r="L203" s="266">
        <f t="shared" si="3"/>
        <v>105</v>
      </c>
      <c r="M203" s="268" t="s">
        <v>2873</v>
      </c>
    </row>
    <row r="204" ht="26.25" spans="1:13">
      <c r="A204" s="265" t="s">
        <v>2836</v>
      </c>
      <c r="B204" s="265" t="s">
        <v>3310</v>
      </c>
      <c r="C204" s="265" t="s">
        <v>2858</v>
      </c>
      <c r="D204" s="265" t="s">
        <v>3311</v>
      </c>
      <c r="E204" s="265" t="s">
        <v>2840</v>
      </c>
      <c r="F204" s="265" t="s">
        <v>1594</v>
      </c>
      <c r="G204" s="266">
        <v>30</v>
      </c>
      <c r="H204" s="266">
        <v>5</v>
      </c>
      <c r="I204" s="266">
        <v>150</v>
      </c>
      <c r="J204" s="266">
        <v>30</v>
      </c>
      <c r="K204" s="266">
        <v>3</v>
      </c>
      <c r="L204" s="266">
        <f t="shared" si="3"/>
        <v>90</v>
      </c>
      <c r="M204" s="268" t="s">
        <v>2873</v>
      </c>
    </row>
    <row r="205" ht="26.25" spans="1:13">
      <c r="A205" s="265" t="s">
        <v>2836</v>
      </c>
      <c r="B205" s="265" t="s">
        <v>3312</v>
      </c>
      <c r="C205" s="265" t="s">
        <v>2858</v>
      </c>
      <c r="D205" s="265" t="s">
        <v>3313</v>
      </c>
      <c r="E205" s="265" t="s">
        <v>2840</v>
      </c>
      <c r="F205" s="265" t="s">
        <v>1594</v>
      </c>
      <c r="G205" s="266">
        <v>34</v>
      </c>
      <c r="H205" s="266">
        <v>5</v>
      </c>
      <c r="I205" s="266">
        <v>170</v>
      </c>
      <c r="J205" s="266">
        <v>34</v>
      </c>
      <c r="K205" s="266">
        <v>2</v>
      </c>
      <c r="L205" s="266">
        <f t="shared" si="3"/>
        <v>68</v>
      </c>
      <c r="M205" s="268" t="s">
        <v>3186</v>
      </c>
    </row>
    <row r="206" ht="26.25" spans="1:13">
      <c r="A206" s="265" t="s">
        <v>2836</v>
      </c>
      <c r="B206" s="265" t="s">
        <v>3314</v>
      </c>
      <c r="C206" s="265" t="s">
        <v>2858</v>
      </c>
      <c r="D206" s="265" t="s">
        <v>3315</v>
      </c>
      <c r="E206" s="265" t="s">
        <v>2840</v>
      </c>
      <c r="F206" s="265" t="s">
        <v>632</v>
      </c>
      <c r="G206" s="266">
        <v>24</v>
      </c>
      <c r="H206" s="266">
        <v>6</v>
      </c>
      <c r="I206" s="266">
        <v>144</v>
      </c>
      <c r="J206" s="266">
        <v>24</v>
      </c>
      <c r="K206" s="266">
        <v>3</v>
      </c>
      <c r="L206" s="266">
        <f t="shared" si="3"/>
        <v>72</v>
      </c>
      <c r="M206" s="268" t="s">
        <v>3186</v>
      </c>
    </row>
    <row r="207" ht="26.25" spans="1:13">
      <c r="A207" s="265" t="s">
        <v>2836</v>
      </c>
      <c r="B207" s="265" t="s">
        <v>3316</v>
      </c>
      <c r="C207" s="265" t="s">
        <v>2858</v>
      </c>
      <c r="D207" s="265" t="s">
        <v>3317</v>
      </c>
      <c r="E207" s="265" t="s">
        <v>2840</v>
      </c>
      <c r="F207" s="265" t="s">
        <v>632</v>
      </c>
      <c r="G207" s="266">
        <v>21</v>
      </c>
      <c r="H207" s="266">
        <v>6</v>
      </c>
      <c r="I207" s="266">
        <v>126</v>
      </c>
      <c r="J207" s="266">
        <v>21</v>
      </c>
      <c r="K207" s="266">
        <v>5</v>
      </c>
      <c r="L207" s="266">
        <f t="shared" si="3"/>
        <v>105</v>
      </c>
      <c r="M207" s="268" t="s">
        <v>2856</v>
      </c>
    </row>
    <row r="208" ht="26.25" spans="1:13">
      <c r="A208" s="265" t="s">
        <v>2836</v>
      </c>
      <c r="B208" s="265" t="s">
        <v>3318</v>
      </c>
      <c r="C208" s="265" t="s">
        <v>2858</v>
      </c>
      <c r="D208" s="265" t="s">
        <v>3319</v>
      </c>
      <c r="E208" s="265" t="s">
        <v>2840</v>
      </c>
      <c r="F208" s="265" t="s">
        <v>632</v>
      </c>
      <c r="G208" s="266">
        <v>21</v>
      </c>
      <c r="H208" s="266">
        <v>6</v>
      </c>
      <c r="I208" s="266">
        <v>126</v>
      </c>
      <c r="J208" s="266">
        <v>21</v>
      </c>
      <c r="K208" s="266">
        <v>5</v>
      </c>
      <c r="L208" s="266">
        <f t="shared" si="3"/>
        <v>105</v>
      </c>
      <c r="M208" s="268" t="s">
        <v>2856</v>
      </c>
    </row>
    <row r="209" ht="26.25" spans="1:13">
      <c r="A209" s="265" t="s">
        <v>2836</v>
      </c>
      <c r="B209" s="265" t="s">
        <v>3320</v>
      </c>
      <c r="C209" s="265" t="s">
        <v>2858</v>
      </c>
      <c r="D209" s="265" t="s">
        <v>3321</v>
      </c>
      <c r="E209" s="265" t="s">
        <v>2840</v>
      </c>
      <c r="F209" s="265" t="s">
        <v>2025</v>
      </c>
      <c r="G209" s="266">
        <v>19</v>
      </c>
      <c r="H209" s="266">
        <v>7</v>
      </c>
      <c r="I209" s="266">
        <v>133</v>
      </c>
      <c r="J209" s="266">
        <v>19</v>
      </c>
      <c r="K209" s="266">
        <v>6</v>
      </c>
      <c r="L209" s="266">
        <f t="shared" si="3"/>
        <v>114</v>
      </c>
      <c r="M209" s="268" t="s">
        <v>2856</v>
      </c>
    </row>
    <row r="210" ht="26.25" spans="1:13">
      <c r="A210" s="265" t="s">
        <v>2836</v>
      </c>
      <c r="B210" s="265" t="s">
        <v>3322</v>
      </c>
      <c r="C210" s="265" t="s">
        <v>2858</v>
      </c>
      <c r="D210" s="265" t="s">
        <v>3323</v>
      </c>
      <c r="E210" s="265" t="s">
        <v>2840</v>
      </c>
      <c r="F210" s="265" t="s">
        <v>3324</v>
      </c>
      <c r="G210" s="266">
        <v>21</v>
      </c>
      <c r="H210" s="266">
        <v>6</v>
      </c>
      <c r="I210" s="266">
        <v>126</v>
      </c>
      <c r="J210" s="266">
        <v>21</v>
      </c>
      <c r="K210" s="266">
        <v>5</v>
      </c>
      <c r="L210" s="266">
        <f t="shared" si="3"/>
        <v>105</v>
      </c>
      <c r="M210" s="268" t="s">
        <v>2856</v>
      </c>
    </row>
    <row r="211" ht="26.25" spans="1:13">
      <c r="A211" s="265" t="s">
        <v>2836</v>
      </c>
      <c r="B211" s="265" t="s">
        <v>3325</v>
      </c>
      <c r="C211" s="265" t="s">
        <v>2858</v>
      </c>
      <c r="D211" s="265" t="s">
        <v>3326</v>
      </c>
      <c r="E211" s="265" t="s">
        <v>2840</v>
      </c>
      <c r="F211" s="265" t="s">
        <v>3324</v>
      </c>
      <c r="G211" s="266">
        <v>21</v>
      </c>
      <c r="H211" s="266">
        <v>6</v>
      </c>
      <c r="I211" s="266">
        <v>126</v>
      </c>
      <c r="J211" s="266">
        <v>21</v>
      </c>
      <c r="K211" s="266">
        <v>5</v>
      </c>
      <c r="L211" s="266">
        <f t="shared" si="3"/>
        <v>105</v>
      </c>
      <c r="M211" s="268" t="s">
        <v>2856</v>
      </c>
    </row>
    <row r="212" ht="26.25" spans="1:13">
      <c r="A212" s="265" t="s">
        <v>2836</v>
      </c>
      <c r="B212" s="265" t="s">
        <v>3327</v>
      </c>
      <c r="C212" s="265" t="s">
        <v>2858</v>
      </c>
      <c r="D212" s="265" t="s">
        <v>3328</v>
      </c>
      <c r="E212" s="265" t="s">
        <v>2840</v>
      </c>
      <c r="F212" s="265" t="s">
        <v>3324</v>
      </c>
      <c r="G212" s="266">
        <v>12</v>
      </c>
      <c r="H212" s="266">
        <v>6</v>
      </c>
      <c r="I212" s="266">
        <v>72</v>
      </c>
      <c r="J212" s="266">
        <v>12</v>
      </c>
      <c r="K212" s="266">
        <v>5</v>
      </c>
      <c r="L212" s="266">
        <f t="shared" si="3"/>
        <v>60</v>
      </c>
      <c r="M212" s="268" t="s">
        <v>2856</v>
      </c>
    </row>
    <row r="213" ht="26.25" spans="1:13">
      <c r="A213" s="265" t="s">
        <v>2836</v>
      </c>
      <c r="B213" s="265" t="s">
        <v>3329</v>
      </c>
      <c r="C213" s="265" t="s">
        <v>2858</v>
      </c>
      <c r="D213" s="265" t="s">
        <v>3330</v>
      </c>
      <c r="E213" s="265" t="s">
        <v>2840</v>
      </c>
      <c r="F213" s="265" t="s">
        <v>680</v>
      </c>
      <c r="G213" s="266">
        <v>20</v>
      </c>
      <c r="H213" s="266">
        <v>6</v>
      </c>
      <c r="I213" s="266">
        <v>120</v>
      </c>
      <c r="J213" s="266">
        <v>20</v>
      </c>
      <c r="K213" s="266">
        <v>5</v>
      </c>
      <c r="L213" s="266">
        <f t="shared" si="3"/>
        <v>100</v>
      </c>
      <c r="M213" s="268" t="s">
        <v>2856</v>
      </c>
    </row>
    <row r="214" ht="27" spans="1:13">
      <c r="A214" s="265" t="s">
        <v>2852</v>
      </c>
      <c r="B214" s="265" t="s">
        <v>3331</v>
      </c>
      <c r="C214" s="265" t="s">
        <v>2858</v>
      </c>
      <c r="D214" s="265" t="s">
        <v>3332</v>
      </c>
      <c r="E214" s="265" t="s">
        <v>3333</v>
      </c>
      <c r="F214" s="265" t="s">
        <v>3334</v>
      </c>
      <c r="G214" s="266">
        <v>21</v>
      </c>
      <c r="H214" s="266">
        <v>3</v>
      </c>
      <c r="I214" s="266">
        <v>63</v>
      </c>
      <c r="J214" s="266">
        <v>0</v>
      </c>
      <c r="K214" s="266">
        <v>0</v>
      </c>
      <c r="L214" s="266">
        <f t="shared" si="3"/>
        <v>0</v>
      </c>
      <c r="M214" s="269" t="s">
        <v>3335</v>
      </c>
    </row>
    <row r="215" ht="39" spans="1:13">
      <c r="A215" s="265" t="s">
        <v>2836</v>
      </c>
      <c r="B215" s="265" t="s">
        <v>3336</v>
      </c>
      <c r="C215" s="265" t="s">
        <v>2858</v>
      </c>
      <c r="D215" s="265" t="s">
        <v>3337</v>
      </c>
      <c r="E215" s="265" t="s">
        <v>2899</v>
      </c>
      <c r="F215" s="265" t="s">
        <v>2171</v>
      </c>
      <c r="G215" s="266">
        <v>26</v>
      </c>
      <c r="H215" s="266">
        <v>8</v>
      </c>
      <c r="I215" s="266">
        <v>208</v>
      </c>
      <c r="J215" s="266">
        <v>26</v>
      </c>
      <c r="K215" s="266">
        <v>7</v>
      </c>
      <c r="L215" s="266">
        <f t="shared" si="3"/>
        <v>182</v>
      </c>
      <c r="M215" s="268" t="s">
        <v>2856</v>
      </c>
    </row>
    <row r="216" ht="26.25" spans="1:13">
      <c r="A216" s="265" t="s">
        <v>2836</v>
      </c>
      <c r="B216" s="265" t="s">
        <v>3338</v>
      </c>
      <c r="C216" s="265" t="s">
        <v>2858</v>
      </c>
      <c r="D216" s="265" t="s">
        <v>3339</v>
      </c>
      <c r="E216" s="265" t="s">
        <v>2840</v>
      </c>
      <c r="F216" s="265" t="s">
        <v>794</v>
      </c>
      <c r="G216" s="266">
        <v>26</v>
      </c>
      <c r="H216" s="266">
        <v>6</v>
      </c>
      <c r="I216" s="266">
        <v>156</v>
      </c>
      <c r="J216" s="266">
        <v>26</v>
      </c>
      <c r="K216" s="266">
        <v>5</v>
      </c>
      <c r="L216" s="266">
        <f t="shared" si="3"/>
        <v>130</v>
      </c>
      <c r="M216" s="268" t="s">
        <v>2856</v>
      </c>
    </row>
    <row r="217" ht="26.25" spans="1:13">
      <c r="A217" s="265" t="s">
        <v>2836</v>
      </c>
      <c r="B217" s="265" t="s">
        <v>3340</v>
      </c>
      <c r="C217" s="265" t="s">
        <v>2858</v>
      </c>
      <c r="D217" s="265" t="s">
        <v>3341</v>
      </c>
      <c r="E217" s="265" t="s">
        <v>2840</v>
      </c>
      <c r="F217" s="265" t="s">
        <v>794</v>
      </c>
      <c r="G217" s="266">
        <v>17</v>
      </c>
      <c r="H217" s="266">
        <v>6</v>
      </c>
      <c r="I217" s="266">
        <v>102</v>
      </c>
      <c r="J217" s="266">
        <v>17</v>
      </c>
      <c r="K217" s="266">
        <v>4</v>
      </c>
      <c r="L217" s="266">
        <f t="shared" si="3"/>
        <v>68</v>
      </c>
      <c r="M217" s="268" t="s">
        <v>3295</v>
      </c>
    </row>
    <row r="218" ht="26.25" spans="1:13">
      <c r="A218" s="265" t="s">
        <v>2836</v>
      </c>
      <c r="B218" s="265" t="s">
        <v>3342</v>
      </c>
      <c r="C218" s="265" t="s">
        <v>2858</v>
      </c>
      <c r="D218" s="265" t="s">
        <v>3343</v>
      </c>
      <c r="E218" s="265" t="s">
        <v>2840</v>
      </c>
      <c r="F218" s="265" t="s">
        <v>3344</v>
      </c>
      <c r="G218" s="266">
        <v>31</v>
      </c>
      <c r="H218" s="266">
        <v>5</v>
      </c>
      <c r="I218" s="266">
        <v>155</v>
      </c>
      <c r="J218" s="266">
        <v>0</v>
      </c>
      <c r="K218" s="266">
        <v>0</v>
      </c>
      <c r="L218" s="266">
        <f t="shared" si="3"/>
        <v>0</v>
      </c>
      <c r="M218" s="269" t="s">
        <v>3248</v>
      </c>
    </row>
    <row r="219" ht="26.25" spans="1:13">
      <c r="A219" s="265" t="s">
        <v>2836</v>
      </c>
      <c r="B219" s="265" t="s">
        <v>3345</v>
      </c>
      <c r="C219" s="265" t="s">
        <v>2858</v>
      </c>
      <c r="D219" s="265" t="s">
        <v>3346</v>
      </c>
      <c r="E219" s="265" t="s">
        <v>2840</v>
      </c>
      <c r="F219" s="265" t="s">
        <v>3347</v>
      </c>
      <c r="G219" s="266">
        <v>27</v>
      </c>
      <c r="H219" s="266">
        <v>6</v>
      </c>
      <c r="I219" s="266">
        <v>162</v>
      </c>
      <c r="J219" s="266">
        <v>27</v>
      </c>
      <c r="K219" s="266">
        <v>5</v>
      </c>
      <c r="L219" s="266">
        <f t="shared" si="3"/>
        <v>135</v>
      </c>
      <c r="M219" s="268" t="s">
        <v>2856</v>
      </c>
    </row>
    <row r="220" ht="26.25" spans="1:13">
      <c r="A220" s="265" t="s">
        <v>2836</v>
      </c>
      <c r="B220" s="265" t="s">
        <v>3348</v>
      </c>
      <c r="C220" s="265" t="s">
        <v>2858</v>
      </c>
      <c r="D220" s="265" t="s">
        <v>3349</v>
      </c>
      <c r="E220" s="265" t="s">
        <v>2840</v>
      </c>
      <c r="F220" s="265" t="s">
        <v>794</v>
      </c>
      <c r="G220" s="266">
        <v>15</v>
      </c>
      <c r="H220" s="266">
        <v>6</v>
      </c>
      <c r="I220" s="266">
        <v>90</v>
      </c>
      <c r="J220" s="266">
        <v>15</v>
      </c>
      <c r="K220" s="266">
        <v>5</v>
      </c>
      <c r="L220" s="266">
        <f t="shared" si="3"/>
        <v>75</v>
      </c>
      <c r="M220" s="268" t="s">
        <v>2856</v>
      </c>
    </row>
    <row r="221" ht="26.25" spans="1:13">
      <c r="A221" s="265" t="s">
        <v>2836</v>
      </c>
      <c r="B221" s="265" t="s">
        <v>3350</v>
      </c>
      <c r="C221" s="265" t="s">
        <v>2858</v>
      </c>
      <c r="D221" s="265" t="s">
        <v>3351</v>
      </c>
      <c r="E221" s="265" t="s">
        <v>2840</v>
      </c>
      <c r="F221" s="265" t="s">
        <v>3352</v>
      </c>
      <c r="G221" s="266">
        <v>13</v>
      </c>
      <c r="H221" s="266">
        <v>7</v>
      </c>
      <c r="I221" s="266">
        <v>91</v>
      </c>
      <c r="J221" s="266">
        <v>13</v>
      </c>
      <c r="K221" s="266">
        <v>6</v>
      </c>
      <c r="L221" s="266">
        <f t="shared" si="3"/>
        <v>78</v>
      </c>
      <c r="M221" s="268" t="s">
        <v>2856</v>
      </c>
    </row>
    <row r="222" ht="26.25" spans="1:13">
      <c r="A222" s="265" t="s">
        <v>2836</v>
      </c>
      <c r="B222" s="265" t="s">
        <v>3353</v>
      </c>
      <c r="C222" s="265" t="s">
        <v>2858</v>
      </c>
      <c r="D222" s="265" t="s">
        <v>3354</v>
      </c>
      <c r="E222" s="265" t="s">
        <v>2840</v>
      </c>
      <c r="F222" s="265" t="s">
        <v>3355</v>
      </c>
      <c r="G222" s="266">
        <v>18</v>
      </c>
      <c r="H222" s="266">
        <v>7</v>
      </c>
      <c r="I222" s="266">
        <v>126</v>
      </c>
      <c r="J222" s="266">
        <v>18</v>
      </c>
      <c r="K222" s="266">
        <v>6</v>
      </c>
      <c r="L222" s="266">
        <f t="shared" si="3"/>
        <v>108</v>
      </c>
      <c r="M222" s="268" t="s">
        <v>2856</v>
      </c>
    </row>
    <row r="223" ht="39" spans="1:13">
      <c r="A223" s="265" t="s">
        <v>2836</v>
      </c>
      <c r="B223" s="265" t="s">
        <v>3356</v>
      </c>
      <c r="C223" s="265" t="s">
        <v>2858</v>
      </c>
      <c r="D223" s="265" t="s">
        <v>3357</v>
      </c>
      <c r="E223" s="265" t="s">
        <v>2899</v>
      </c>
      <c r="F223" s="265" t="s">
        <v>754</v>
      </c>
      <c r="G223" s="266">
        <v>26</v>
      </c>
      <c r="H223" s="266">
        <v>8</v>
      </c>
      <c r="I223" s="266">
        <v>208</v>
      </c>
      <c r="J223" s="266">
        <v>26</v>
      </c>
      <c r="K223" s="266">
        <v>7</v>
      </c>
      <c r="L223" s="266">
        <f t="shared" si="3"/>
        <v>182</v>
      </c>
      <c r="M223" s="268" t="s">
        <v>2856</v>
      </c>
    </row>
    <row r="224" spans="1:13">
      <c r="A224" s="265" t="s">
        <v>2836</v>
      </c>
      <c r="B224" s="265" t="s">
        <v>3358</v>
      </c>
      <c r="C224" s="265" t="s">
        <v>2858</v>
      </c>
      <c r="D224" s="265" t="s">
        <v>3359</v>
      </c>
      <c r="E224" s="265" t="s">
        <v>3333</v>
      </c>
      <c r="F224" s="265" t="s">
        <v>2733</v>
      </c>
      <c r="G224" s="266">
        <v>5</v>
      </c>
      <c r="H224" s="266">
        <v>4</v>
      </c>
      <c r="I224" s="266">
        <v>20</v>
      </c>
      <c r="J224" s="266">
        <v>5</v>
      </c>
      <c r="K224" s="266">
        <v>3</v>
      </c>
      <c r="L224" s="266">
        <f t="shared" si="3"/>
        <v>15</v>
      </c>
      <c r="M224" s="268" t="s">
        <v>2856</v>
      </c>
    </row>
    <row r="225" ht="26.25" spans="1:13">
      <c r="A225" s="265" t="s">
        <v>2836</v>
      </c>
      <c r="B225" s="265" t="s">
        <v>3360</v>
      </c>
      <c r="C225" s="265" t="s">
        <v>2858</v>
      </c>
      <c r="D225" s="265" t="s">
        <v>3361</v>
      </c>
      <c r="E225" s="265" t="s">
        <v>2840</v>
      </c>
      <c r="F225" s="265" t="s">
        <v>857</v>
      </c>
      <c r="G225" s="266">
        <v>19</v>
      </c>
      <c r="H225" s="266">
        <v>6</v>
      </c>
      <c r="I225" s="266">
        <v>114</v>
      </c>
      <c r="J225" s="266">
        <v>19</v>
      </c>
      <c r="K225" s="266">
        <v>5</v>
      </c>
      <c r="L225" s="266">
        <f t="shared" si="3"/>
        <v>95</v>
      </c>
      <c r="M225" s="268" t="s">
        <v>2856</v>
      </c>
    </row>
    <row r="226" ht="26.25" spans="1:13">
      <c r="A226" s="265" t="s">
        <v>2836</v>
      </c>
      <c r="B226" s="265" t="s">
        <v>3362</v>
      </c>
      <c r="C226" s="265" t="s">
        <v>2858</v>
      </c>
      <c r="D226" s="265" t="s">
        <v>3363</v>
      </c>
      <c r="E226" s="265" t="s">
        <v>2840</v>
      </c>
      <c r="F226" s="265" t="s">
        <v>833</v>
      </c>
      <c r="G226" s="266">
        <v>22</v>
      </c>
      <c r="H226" s="266">
        <v>6</v>
      </c>
      <c r="I226" s="266">
        <v>132</v>
      </c>
      <c r="J226" s="266">
        <v>22</v>
      </c>
      <c r="K226" s="266">
        <v>5</v>
      </c>
      <c r="L226" s="266">
        <f t="shared" si="3"/>
        <v>110</v>
      </c>
      <c r="M226" s="268" t="s">
        <v>2856</v>
      </c>
    </row>
    <row r="227" ht="39" spans="1:13">
      <c r="A227" s="265" t="s">
        <v>2836</v>
      </c>
      <c r="B227" s="265" t="s">
        <v>3364</v>
      </c>
      <c r="C227" s="265" t="s">
        <v>2858</v>
      </c>
      <c r="D227" s="265" t="s">
        <v>3365</v>
      </c>
      <c r="E227" s="265" t="s">
        <v>2899</v>
      </c>
      <c r="F227" s="265" t="s">
        <v>1349</v>
      </c>
      <c r="G227" s="266">
        <v>27</v>
      </c>
      <c r="H227" s="266">
        <v>8</v>
      </c>
      <c r="I227" s="266">
        <v>216</v>
      </c>
      <c r="J227" s="266">
        <v>27</v>
      </c>
      <c r="K227" s="266">
        <v>7</v>
      </c>
      <c r="L227" s="266">
        <f t="shared" si="3"/>
        <v>189</v>
      </c>
      <c r="M227" s="268" t="s">
        <v>2856</v>
      </c>
    </row>
    <row r="228" ht="26.25" spans="1:13">
      <c r="A228" s="265" t="s">
        <v>2836</v>
      </c>
      <c r="B228" s="265" t="s">
        <v>3366</v>
      </c>
      <c r="C228" s="265" t="s">
        <v>2858</v>
      </c>
      <c r="D228" s="265" t="s">
        <v>3367</v>
      </c>
      <c r="E228" s="265" t="s">
        <v>2840</v>
      </c>
      <c r="F228" s="265" t="s">
        <v>806</v>
      </c>
      <c r="G228" s="266">
        <v>25</v>
      </c>
      <c r="H228" s="266">
        <v>6</v>
      </c>
      <c r="I228" s="266">
        <v>150</v>
      </c>
      <c r="J228" s="266">
        <v>25</v>
      </c>
      <c r="K228" s="266">
        <v>5</v>
      </c>
      <c r="L228" s="266">
        <f t="shared" si="3"/>
        <v>125</v>
      </c>
      <c r="M228" s="268" t="s">
        <v>2856</v>
      </c>
    </row>
    <row r="229" ht="26.25" spans="1:13">
      <c r="A229" s="265" t="s">
        <v>2836</v>
      </c>
      <c r="B229" s="265" t="s">
        <v>3368</v>
      </c>
      <c r="C229" s="265" t="s">
        <v>2858</v>
      </c>
      <c r="D229" s="265" t="s">
        <v>3369</v>
      </c>
      <c r="E229" s="265" t="s">
        <v>2840</v>
      </c>
      <c r="F229" s="265" t="s">
        <v>806</v>
      </c>
      <c r="G229" s="266">
        <v>4</v>
      </c>
      <c r="H229" s="266">
        <v>6</v>
      </c>
      <c r="I229" s="266">
        <v>24</v>
      </c>
      <c r="J229" s="266">
        <v>4</v>
      </c>
      <c r="K229" s="266">
        <v>5</v>
      </c>
      <c r="L229" s="266">
        <f t="shared" si="3"/>
        <v>20</v>
      </c>
      <c r="M229" s="268" t="s">
        <v>2856</v>
      </c>
    </row>
    <row r="230" ht="26.25" spans="1:13">
      <c r="A230" s="265" t="s">
        <v>2836</v>
      </c>
      <c r="B230" s="265" t="s">
        <v>3370</v>
      </c>
      <c r="C230" s="265" t="s">
        <v>2858</v>
      </c>
      <c r="D230" s="265" t="s">
        <v>3371</v>
      </c>
      <c r="E230" s="265" t="s">
        <v>2840</v>
      </c>
      <c r="F230" s="265" t="s">
        <v>806</v>
      </c>
      <c r="G230" s="266">
        <v>10</v>
      </c>
      <c r="H230" s="266">
        <v>6</v>
      </c>
      <c r="I230" s="266">
        <v>60</v>
      </c>
      <c r="J230" s="266">
        <v>10</v>
      </c>
      <c r="K230" s="266">
        <v>5</v>
      </c>
      <c r="L230" s="266">
        <f t="shared" si="3"/>
        <v>50</v>
      </c>
      <c r="M230" s="268" t="s">
        <v>2856</v>
      </c>
    </row>
    <row r="231" ht="26.25" spans="1:13">
      <c r="A231" s="265" t="s">
        <v>2836</v>
      </c>
      <c r="B231" s="265" t="s">
        <v>3372</v>
      </c>
      <c r="C231" s="265" t="s">
        <v>2838</v>
      </c>
      <c r="D231" s="265" t="s">
        <v>3373</v>
      </c>
      <c r="E231" s="265" t="s">
        <v>2840</v>
      </c>
      <c r="F231" s="265" t="s">
        <v>2697</v>
      </c>
      <c r="G231" s="266">
        <v>20</v>
      </c>
      <c r="H231" s="266">
        <v>5</v>
      </c>
      <c r="I231" s="266">
        <v>100</v>
      </c>
      <c r="J231" s="266">
        <v>20</v>
      </c>
      <c r="K231" s="266">
        <v>2</v>
      </c>
      <c r="L231" s="266">
        <f t="shared" si="3"/>
        <v>40</v>
      </c>
      <c r="M231" s="268" t="s">
        <v>2841</v>
      </c>
    </row>
    <row r="232" ht="26.25" spans="1:13">
      <c r="A232" s="265" t="s">
        <v>2836</v>
      </c>
      <c r="B232" s="265" t="s">
        <v>3374</v>
      </c>
      <c r="C232" s="265" t="s">
        <v>2838</v>
      </c>
      <c r="D232" s="265" t="s">
        <v>3375</v>
      </c>
      <c r="E232" s="265" t="s">
        <v>2840</v>
      </c>
      <c r="F232" s="265" t="s">
        <v>2697</v>
      </c>
      <c r="G232" s="266">
        <v>17</v>
      </c>
      <c r="H232" s="266">
        <v>5</v>
      </c>
      <c r="I232" s="266">
        <v>85</v>
      </c>
      <c r="J232" s="266">
        <v>17</v>
      </c>
      <c r="K232" s="266">
        <v>3</v>
      </c>
      <c r="L232" s="266">
        <f t="shared" si="3"/>
        <v>51</v>
      </c>
      <c r="M232" s="268" t="s">
        <v>2873</v>
      </c>
    </row>
    <row r="233" ht="26.25" spans="1:13">
      <c r="A233" s="265" t="s">
        <v>2836</v>
      </c>
      <c r="B233" s="265" t="s">
        <v>3376</v>
      </c>
      <c r="C233" s="265" t="s">
        <v>2858</v>
      </c>
      <c r="D233" s="265" t="s">
        <v>3377</v>
      </c>
      <c r="E233" s="265" t="s">
        <v>2840</v>
      </c>
      <c r="F233" s="265" t="s">
        <v>792</v>
      </c>
      <c r="G233" s="266">
        <v>18</v>
      </c>
      <c r="H233" s="266">
        <v>6</v>
      </c>
      <c r="I233" s="266">
        <v>108</v>
      </c>
      <c r="J233" s="266">
        <v>18</v>
      </c>
      <c r="K233" s="266">
        <v>5</v>
      </c>
      <c r="L233" s="266">
        <f t="shared" si="3"/>
        <v>90</v>
      </c>
      <c r="M233" s="268" t="s">
        <v>2856</v>
      </c>
    </row>
    <row r="234" ht="26.25" spans="1:13">
      <c r="A234" s="265" t="s">
        <v>2836</v>
      </c>
      <c r="B234" s="265" t="s">
        <v>3378</v>
      </c>
      <c r="C234" s="265" t="s">
        <v>2858</v>
      </c>
      <c r="D234" s="265" t="s">
        <v>3379</v>
      </c>
      <c r="E234" s="265" t="s">
        <v>2840</v>
      </c>
      <c r="F234" s="265" t="s">
        <v>837</v>
      </c>
      <c r="G234" s="266">
        <v>21</v>
      </c>
      <c r="H234" s="266">
        <v>6</v>
      </c>
      <c r="I234" s="266">
        <v>126</v>
      </c>
      <c r="J234" s="266">
        <v>21</v>
      </c>
      <c r="K234" s="266">
        <v>5</v>
      </c>
      <c r="L234" s="266">
        <f t="shared" ref="L234:L248" si="4">J234*K234</f>
        <v>105</v>
      </c>
      <c r="M234" s="268" t="s">
        <v>2856</v>
      </c>
    </row>
    <row r="235" ht="26.25" spans="1:13">
      <c r="A235" s="265" t="s">
        <v>2836</v>
      </c>
      <c r="B235" s="265" t="s">
        <v>3380</v>
      </c>
      <c r="C235" s="265" t="s">
        <v>2858</v>
      </c>
      <c r="D235" s="265" t="s">
        <v>3381</v>
      </c>
      <c r="E235" s="265" t="s">
        <v>2840</v>
      </c>
      <c r="F235" s="265" t="s">
        <v>3382</v>
      </c>
      <c r="G235" s="266">
        <v>16</v>
      </c>
      <c r="H235" s="266">
        <v>7</v>
      </c>
      <c r="I235" s="266">
        <v>112</v>
      </c>
      <c r="J235" s="266">
        <v>16</v>
      </c>
      <c r="K235" s="266">
        <v>6</v>
      </c>
      <c r="L235" s="266">
        <f t="shared" si="4"/>
        <v>96</v>
      </c>
      <c r="M235" s="268" t="s">
        <v>2856</v>
      </c>
    </row>
    <row r="236" ht="26.25" spans="1:13">
      <c r="A236" s="265" t="s">
        <v>2836</v>
      </c>
      <c r="B236" s="265" t="s">
        <v>3383</v>
      </c>
      <c r="C236" s="265" t="s">
        <v>2838</v>
      </c>
      <c r="D236" s="265" t="s">
        <v>3384</v>
      </c>
      <c r="E236" s="265" t="s">
        <v>2840</v>
      </c>
      <c r="F236" s="265" t="s">
        <v>2759</v>
      </c>
      <c r="G236" s="266">
        <v>27</v>
      </c>
      <c r="H236" s="266">
        <v>5</v>
      </c>
      <c r="I236" s="266">
        <v>135</v>
      </c>
      <c r="J236" s="266">
        <v>27</v>
      </c>
      <c r="K236" s="266">
        <v>3</v>
      </c>
      <c r="L236" s="266">
        <f t="shared" si="4"/>
        <v>81</v>
      </c>
      <c r="M236" s="268" t="s">
        <v>2873</v>
      </c>
    </row>
    <row r="237" ht="26.25" spans="1:13">
      <c r="A237" s="265" t="s">
        <v>2836</v>
      </c>
      <c r="B237" s="265" t="s">
        <v>3385</v>
      </c>
      <c r="C237" s="265" t="s">
        <v>2838</v>
      </c>
      <c r="D237" s="265" t="s">
        <v>3386</v>
      </c>
      <c r="E237" s="265" t="s">
        <v>2840</v>
      </c>
      <c r="F237" s="265" t="s">
        <v>3387</v>
      </c>
      <c r="G237" s="266">
        <v>30</v>
      </c>
      <c r="H237" s="266">
        <v>5</v>
      </c>
      <c r="I237" s="266">
        <v>150</v>
      </c>
      <c r="J237" s="266">
        <v>30</v>
      </c>
      <c r="K237" s="266">
        <v>2</v>
      </c>
      <c r="L237" s="266">
        <f t="shared" si="4"/>
        <v>60</v>
      </c>
      <c r="M237" s="268" t="s">
        <v>2841</v>
      </c>
    </row>
    <row r="238" ht="26.25" spans="1:13">
      <c r="A238" s="265" t="s">
        <v>2836</v>
      </c>
      <c r="B238" s="265" t="s">
        <v>3388</v>
      </c>
      <c r="C238" s="265" t="s">
        <v>2838</v>
      </c>
      <c r="D238" s="265" t="s">
        <v>3389</v>
      </c>
      <c r="E238" s="265" t="s">
        <v>2840</v>
      </c>
      <c r="F238" s="265" t="s">
        <v>3387</v>
      </c>
      <c r="G238" s="266">
        <v>24</v>
      </c>
      <c r="H238" s="266">
        <v>5</v>
      </c>
      <c r="I238" s="266">
        <v>120</v>
      </c>
      <c r="J238" s="266">
        <v>24</v>
      </c>
      <c r="K238" s="266">
        <v>2</v>
      </c>
      <c r="L238" s="266">
        <f t="shared" si="4"/>
        <v>48</v>
      </c>
      <c r="M238" s="268" t="s">
        <v>2841</v>
      </c>
    </row>
    <row r="239" spans="1:13">
      <c r="A239" s="265" t="s">
        <v>2852</v>
      </c>
      <c r="B239" s="265" t="s">
        <v>3390</v>
      </c>
      <c r="C239" s="265" t="s">
        <v>2838</v>
      </c>
      <c r="D239" s="265" t="s">
        <v>3391</v>
      </c>
      <c r="E239" s="265" t="s">
        <v>3333</v>
      </c>
      <c r="F239" s="265" t="s">
        <v>3392</v>
      </c>
      <c r="G239" s="266">
        <v>18</v>
      </c>
      <c r="H239" s="266">
        <v>3</v>
      </c>
      <c r="I239" s="266">
        <v>54</v>
      </c>
      <c r="J239" s="266">
        <v>18</v>
      </c>
      <c r="K239" s="266">
        <v>2</v>
      </c>
      <c r="L239" s="266">
        <f t="shared" si="4"/>
        <v>36</v>
      </c>
      <c r="M239" s="268" t="s">
        <v>2856</v>
      </c>
    </row>
    <row r="240" ht="26.25" spans="1:13">
      <c r="A240" s="265" t="s">
        <v>2836</v>
      </c>
      <c r="B240" s="265" t="s">
        <v>3393</v>
      </c>
      <c r="C240" s="265" t="s">
        <v>2838</v>
      </c>
      <c r="D240" s="265" t="s">
        <v>3394</v>
      </c>
      <c r="E240" s="265" t="s">
        <v>2840</v>
      </c>
      <c r="F240" s="265" t="s">
        <v>3395</v>
      </c>
      <c r="G240" s="266">
        <v>13</v>
      </c>
      <c r="H240" s="266">
        <v>5</v>
      </c>
      <c r="I240" s="266">
        <v>65</v>
      </c>
      <c r="J240" s="266">
        <v>13</v>
      </c>
      <c r="K240" s="266">
        <v>2</v>
      </c>
      <c r="L240" s="266">
        <f t="shared" si="4"/>
        <v>26</v>
      </c>
      <c r="M240" s="269" t="s">
        <v>2841</v>
      </c>
    </row>
    <row r="241" ht="26.25" spans="1:13">
      <c r="A241" s="265" t="s">
        <v>2836</v>
      </c>
      <c r="B241" s="265" t="s">
        <v>3396</v>
      </c>
      <c r="C241" s="265" t="s">
        <v>2858</v>
      </c>
      <c r="D241" s="265" t="s">
        <v>3397</v>
      </c>
      <c r="E241" s="265" t="s">
        <v>2840</v>
      </c>
      <c r="F241" s="265" t="s">
        <v>1798</v>
      </c>
      <c r="G241" s="266">
        <v>29</v>
      </c>
      <c r="H241" s="266">
        <v>6</v>
      </c>
      <c r="I241" s="266">
        <v>174</v>
      </c>
      <c r="J241" s="266">
        <v>29</v>
      </c>
      <c r="K241" s="266">
        <v>5</v>
      </c>
      <c r="L241" s="266">
        <f t="shared" si="4"/>
        <v>145</v>
      </c>
      <c r="M241" s="268" t="s">
        <v>2856</v>
      </c>
    </row>
    <row r="242" ht="26.25" spans="1:13">
      <c r="A242" s="265" t="s">
        <v>2836</v>
      </c>
      <c r="B242" s="265" t="s">
        <v>3398</v>
      </c>
      <c r="C242" s="265" t="s">
        <v>2858</v>
      </c>
      <c r="D242" s="265" t="s">
        <v>3399</v>
      </c>
      <c r="E242" s="265" t="s">
        <v>2840</v>
      </c>
      <c r="F242" s="265" t="s">
        <v>878</v>
      </c>
      <c r="G242" s="266">
        <v>19</v>
      </c>
      <c r="H242" s="266">
        <v>6</v>
      </c>
      <c r="I242" s="266">
        <v>114</v>
      </c>
      <c r="J242" s="266">
        <v>19</v>
      </c>
      <c r="K242" s="266">
        <v>5</v>
      </c>
      <c r="L242" s="266">
        <f t="shared" si="4"/>
        <v>95</v>
      </c>
      <c r="M242" s="268" t="s">
        <v>2856</v>
      </c>
    </row>
    <row r="243" ht="26.25" spans="1:13">
      <c r="A243" s="265" t="s">
        <v>2836</v>
      </c>
      <c r="B243" s="265" t="s">
        <v>3400</v>
      </c>
      <c r="C243" s="265" t="s">
        <v>2838</v>
      </c>
      <c r="D243" s="265" t="s">
        <v>3401</v>
      </c>
      <c r="E243" s="265" t="s">
        <v>2840</v>
      </c>
      <c r="F243" s="265" t="s">
        <v>3402</v>
      </c>
      <c r="G243" s="266">
        <v>22</v>
      </c>
      <c r="H243" s="266">
        <v>5</v>
      </c>
      <c r="I243" s="266">
        <v>110</v>
      </c>
      <c r="J243" s="266">
        <v>22</v>
      </c>
      <c r="K243" s="266">
        <v>4</v>
      </c>
      <c r="L243" s="266">
        <f t="shared" si="4"/>
        <v>88</v>
      </c>
      <c r="M243" s="268" t="s">
        <v>2856</v>
      </c>
    </row>
    <row r="244" ht="39.75" spans="1:13">
      <c r="A244" s="265" t="s">
        <v>2836</v>
      </c>
      <c r="B244" s="265" t="s">
        <v>3403</v>
      </c>
      <c r="C244" s="265" t="s">
        <v>2838</v>
      </c>
      <c r="D244" s="265" t="s">
        <v>3404</v>
      </c>
      <c r="E244" s="265" t="s">
        <v>2916</v>
      </c>
      <c r="F244" s="265" t="s">
        <v>3405</v>
      </c>
      <c r="G244" s="266">
        <v>29</v>
      </c>
      <c r="H244" s="266">
        <v>5</v>
      </c>
      <c r="I244" s="266">
        <v>145</v>
      </c>
      <c r="J244" s="266">
        <v>29</v>
      </c>
      <c r="K244" s="266">
        <v>4</v>
      </c>
      <c r="L244" s="266">
        <f t="shared" si="4"/>
        <v>116</v>
      </c>
      <c r="M244" s="268" t="s">
        <v>2856</v>
      </c>
    </row>
    <row r="245" ht="26.25" spans="1:13">
      <c r="A245" s="265" t="s">
        <v>2836</v>
      </c>
      <c r="B245" s="265" t="s">
        <v>3406</v>
      </c>
      <c r="C245" s="265" t="s">
        <v>2838</v>
      </c>
      <c r="D245" s="265" t="s">
        <v>3407</v>
      </c>
      <c r="E245" s="265" t="s">
        <v>2840</v>
      </c>
      <c r="F245" s="265" t="s">
        <v>874</v>
      </c>
      <c r="G245" s="266">
        <v>12</v>
      </c>
      <c r="H245" s="266">
        <v>5</v>
      </c>
      <c r="I245" s="266">
        <v>60</v>
      </c>
      <c r="J245" s="266">
        <v>12</v>
      </c>
      <c r="K245" s="266">
        <v>2</v>
      </c>
      <c r="L245" s="266">
        <f t="shared" si="4"/>
        <v>24</v>
      </c>
      <c r="M245" s="268" t="s">
        <v>2841</v>
      </c>
    </row>
    <row r="246" ht="26.25" spans="1:13">
      <c r="A246" s="265" t="s">
        <v>2836</v>
      </c>
      <c r="B246" s="265" t="s">
        <v>3408</v>
      </c>
      <c r="C246" s="265" t="s">
        <v>2838</v>
      </c>
      <c r="D246" s="265" t="s">
        <v>3409</v>
      </c>
      <c r="E246" s="265" t="s">
        <v>2840</v>
      </c>
      <c r="F246" s="265" t="s">
        <v>3410</v>
      </c>
      <c r="G246" s="266">
        <v>33</v>
      </c>
      <c r="H246" s="266">
        <v>5</v>
      </c>
      <c r="I246" s="266">
        <v>165</v>
      </c>
      <c r="J246" s="266">
        <v>33</v>
      </c>
      <c r="K246" s="266">
        <v>4</v>
      </c>
      <c r="L246" s="266">
        <f t="shared" si="4"/>
        <v>132</v>
      </c>
      <c r="M246" s="268" t="s">
        <v>2856</v>
      </c>
    </row>
    <row r="247" ht="26.25" spans="1:13">
      <c r="A247" s="265" t="s">
        <v>2836</v>
      </c>
      <c r="B247" s="265" t="s">
        <v>3411</v>
      </c>
      <c r="C247" s="265" t="s">
        <v>2838</v>
      </c>
      <c r="D247" s="265" t="s">
        <v>3412</v>
      </c>
      <c r="E247" s="265" t="s">
        <v>2840</v>
      </c>
      <c r="F247" s="265" t="s">
        <v>2773</v>
      </c>
      <c r="G247" s="266">
        <v>28</v>
      </c>
      <c r="H247" s="266">
        <v>5</v>
      </c>
      <c r="I247" s="266">
        <v>140</v>
      </c>
      <c r="J247" s="266">
        <v>28</v>
      </c>
      <c r="K247" s="266">
        <v>4</v>
      </c>
      <c r="L247" s="266">
        <f t="shared" si="4"/>
        <v>112</v>
      </c>
      <c r="M247" s="268" t="s">
        <v>2856</v>
      </c>
    </row>
    <row r="248" ht="26.25" spans="1:13">
      <c r="A248" s="265" t="s">
        <v>2836</v>
      </c>
      <c r="B248" s="265" t="s">
        <v>3413</v>
      </c>
      <c r="C248" s="265" t="s">
        <v>2838</v>
      </c>
      <c r="D248" s="265" t="s">
        <v>3414</v>
      </c>
      <c r="E248" s="265" t="s">
        <v>2840</v>
      </c>
      <c r="F248" s="265" t="s">
        <v>1365</v>
      </c>
      <c r="G248" s="266">
        <v>15</v>
      </c>
      <c r="H248" s="266">
        <v>6</v>
      </c>
      <c r="I248" s="266">
        <v>90</v>
      </c>
      <c r="J248" s="266">
        <v>15</v>
      </c>
      <c r="K248" s="266">
        <v>5</v>
      </c>
      <c r="L248" s="266">
        <f t="shared" si="4"/>
        <v>75</v>
      </c>
      <c r="M248" s="268" t="s">
        <v>2856</v>
      </c>
    </row>
    <row r="249" ht="26.25" spans="1:13">
      <c r="A249" s="265" t="s">
        <v>2836</v>
      </c>
      <c r="B249" s="265" t="s">
        <v>3415</v>
      </c>
      <c r="C249" s="265" t="s">
        <v>2838</v>
      </c>
      <c r="D249" s="265" t="s">
        <v>3416</v>
      </c>
      <c r="E249" s="265" t="s">
        <v>2840</v>
      </c>
      <c r="F249" s="265" t="s">
        <v>2777</v>
      </c>
      <c r="G249" s="266">
        <v>13</v>
      </c>
      <c r="H249" s="266">
        <v>5</v>
      </c>
      <c r="I249" s="266">
        <v>65</v>
      </c>
      <c r="J249" s="266">
        <v>13</v>
      </c>
      <c r="K249" s="266">
        <v>4</v>
      </c>
      <c r="L249" s="266">
        <f t="shared" ref="L249:L260" si="5">K249*J249</f>
        <v>52</v>
      </c>
      <c r="M249" s="268" t="s">
        <v>2856</v>
      </c>
    </row>
    <row r="250" ht="26.25" spans="1:13">
      <c r="A250" s="265" t="s">
        <v>2836</v>
      </c>
      <c r="B250" s="265" t="s">
        <v>3417</v>
      </c>
      <c r="C250" s="265" t="s">
        <v>2838</v>
      </c>
      <c r="D250" s="265" t="s">
        <v>3418</v>
      </c>
      <c r="E250" s="265" t="s">
        <v>2840</v>
      </c>
      <c r="F250" s="265" t="s">
        <v>905</v>
      </c>
      <c r="G250" s="266">
        <v>21</v>
      </c>
      <c r="H250" s="266">
        <v>5</v>
      </c>
      <c r="I250" s="266">
        <v>105</v>
      </c>
      <c r="J250" s="266">
        <v>21</v>
      </c>
      <c r="K250" s="266">
        <v>4</v>
      </c>
      <c r="L250" s="266">
        <f t="shared" si="5"/>
        <v>84</v>
      </c>
      <c r="M250" s="268" t="s">
        <v>2856</v>
      </c>
    </row>
    <row r="251" spans="1:13">
      <c r="A251" s="265" t="s">
        <v>2836</v>
      </c>
      <c r="B251" s="265" t="s">
        <v>3419</v>
      </c>
      <c r="C251" s="265" t="s">
        <v>2858</v>
      </c>
      <c r="D251" s="265" t="s">
        <v>3420</v>
      </c>
      <c r="E251" s="265" t="s">
        <v>2855</v>
      </c>
      <c r="F251" s="265" t="s">
        <v>3421</v>
      </c>
      <c r="G251" s="266">
        <v>10</v>
      </c>
      <c r="H251" s="266">
        <v>5</v>
      </c>
      <c r="I251" s="266">
        <v>50</v>
      </c>
      <c r="J251" s="266">
        <v>10</v>
      </c>
      <c r="K251" s="266">
        <v>4</v>
      </c>
      <c r="L251" s="266">
        <f t="shared" si="5"/>
        <v>40</v>
      </c>
      <c r="M251" s="268" t="s">
        <v>2856</v>
      </c>
    </row>
    <row r="252" ht="26.25" spans="1:13">
      <c r="A252" s="265" t="s">
        <v>2836</v>
      </c>
      <c r="B252" s="265" t="s">
        <v>3422</v>
      </c>
      <c r="C252" s="265" t="s">
        <v>2858</v>
      </c>
      <c r="D252" s="265" t="s">
        <v>3423</v>
      </c>
      <c r="E252" s="265" t="s">
        <v>2840</v>
      </c>
      <c r="F252" s="265" t="s">
        <v>3424</v>
      </c>
      <c r="G252" s="266">
        <v>26</v>
      </c>
      <c r="H252" s="266">
        <v>6</v>
      </c>
      <c r="I252" s="266">
        <v>156</v>
      </c>
      <c r="J252" s="266">
        <v>26</v>
      </c>
      <c r="K252" s="266">
        <v>5</v>
      </c>
      <c r="L252" s="266">
        <f t="shared" si="5"/>
        <v>130</v>
      </c>
      <c r="M252" s="268" t="s">
        <v>2856</v>
      </c>
    </row>
    <row r="253" ht="26.25" spans="1:13">
      <c r="A253" s="265" t="s">
        <v>2836</v>
      </c>
      <c r="B253" s="265" t="s">
        <v>3425</v>
      </c>
      <c r="C253" s="265" t="s">
        <v>2858</v>
      </c>
      <c r="D253" s="265" t="s">
        <v>3426</v>
      </c>
      <c r="E253" s="265" t="s">
        <v>2840</v>
      </c>
      <c r="F253" s="265" t="s">
        <v>3424</v>
      </c>
      <c r="G253" s="266">
        <v>22</v>
      </c>
      <c r="H253" s="266">
        <v>6</v>
      </c>
      <c r="I253" s="266">
        <v>132</v>
      </c>
      <c r="J253" s="266">
        <v>22</v>
      </c>
      <c r="K253" s="266">
        <v>5</v>
      </c>
      <c r="L253" s="266">
        <f t="shared" si="5"/>
        <v>110</v>
      </c>
      <c r="M253" s="268" t="s">
        <v>2856</v>
      </c>
    </row>
    <row r="254" ht="26.25" spans="1:13">
      <c r="A254" s="265" t="s">
        <v>2836</v>
      </c>
      <c r="B254" s="265" t="s">
        <v>3427</v>
      </c>
      <c r="C254" s="265" t="s">
        <v>2858</v>
      </c>
      <c r="D254" s="265" t="s">
        <v>3428</v>
      </c>
      <c r="E254" s="265" t="s">
        <v>2840</v>
      </c>
      <c r="F254" s="265" t="s">
        <v>2791</v>
      </c>
      <c r="G254" s="266">
        <v>28</v>
      </c>
      <c r="H254" s="266">
        <v>6</v>
      </c>
      <c r="I254" s="266">
        <v>168</v>
      </c>
      <c r="J254" s="266">
        <v>28</v>
      </c>
      <c r="K254" s="266">
        <v>5</v>
      </c>
      <c r="L254" s="266">
        <f t="shared" si="5"/>
        <v>140</v>
      </c>
      <c r="M254" s="268" t="s">
        <v>2856</v>
      </c>
    </row>
    <row r="255" ht="26.25" spans="1:13">
      <c r="A255" s="265" t="s">
        <v>2836</v>
      </c>
      <c r="B255" s="265" t="s">
        <v>3429</v>
      </c>
      <c r="C255" s="265" t="s">
        <v>2858</v>
      </c>
      <c r="D255" s="265" t="s">
        <v>3430</v>
      </c>
      <c r="E255" s="265" t="s">
        <v>2840</v>
      </c>
      <c r="F255" s="265" t="s">
        <v>2791</v>
      </c>
      <c r="G255" s="266">
        <v>13</v>
      </c>
      <c r="H255" s="266">
        <v>6</v>
      </c>
      <c r="I255" s="266">
        <v>78</v>
      </c>
      <c r="J255" s="266">
        <v>13</v>
      </c>
      <c r="K255" s="266">
        <v>3</v>
      </c>
      <c r="L255" s="266">
        <f t="shared" si="5"/>
        <v>39</v>
      </c>
      <c r="M255" s="268" t="s">
        <v>3431</v>
      </c>
    </row>
    <row r="256" ht="26.25" spans="1:13">
      <c r="A256" s="265" t="s">
        <v>2836</v>
      </c>
      <c r="B256" s="265" t="s">
        <v>3432</v>
      </c>
      <c r="C256" s="265" t="s">
        <v>2858</v>
      </c>
      <c r="D256" s="265" t="s">
        <v>3433</v>
      </c>
      <c r="E256" s="265" t="s">
        <v>2840</v>
      </c>
      <c r="F256" s="265" t="s">
        <v>1328</v>
      </c>
      <c r="G256" s="266">
        <v>25</v>
      </c>
      <c r="H256" s="266">
        <v>6</v>
      </c>
      <c r="I256" s="266">
        <v>150</v>
      </c>
      <c r="J256" s="266">
        <v>25</v>
      </c>
      <c r="K256" s="266">
        <v>5</v>
      </c>
      <c r="L256" s="266">
        <f t="shared" si="5"/>
        <v>125</v>
      </c>
      <c r="M256" s="268" t="s">
        <v>2856</v>
      </c>
    </row>
    <row r="257" ht="26.25" spans="1:13">
      <c r="A257" s="265" t="s">
        <v>2836</v>
      </c>
      <c r="B257" s="265" t="s">
        <v>3434</v>
      </c>
      <c r="C257" s="265" t="s">
        <v>2858</v>
      </c>
      <c r="D257" s="265" t="s">
        <v>3435</v>
      </c>
      <c r="E257" s="265" t="s">
        <v>2840</v>
      </c>
      <c r="F257" s="265" t="s">
        <v>3436</v>
      </c>
      <c r="G257" s="266">
        <v>21</v>
      </c>
      <c r="H257" s="266">
        <v>6</v>
      </c>
      <c r="I257" s="266">
        <v>126</v>
      </c>
      <c r="J257" s="266">
        <v>21</v>
      </c>
      <c r="K257" s="266">
        <v>5</v>
      </c>
      <c r="L257" s="266">
        <f t="shared" si="5"/>
        <v>105</v>
      </c>
      <c r="M257" s="268" t="s">
        <v>2856</v>
      </c>
    </row>
    <row r="258" ht="26.25" spans="1:13">
      <c r="A258" s="265" t="s">
        <v>2836</v>
      </c>
      <c r="B258" s="265" t="s">
        <v>3437</v>
      </c>
      <c r="C258" s="265" t="s">
        <v>2858</v>
      </c>
      <c r="D258" s="265" t="s">
        <v>3438</v>
      </c>
      <c r="E258" s="265" t="s">
        <v>2840</v>
      </c>
      <c r="F258" s="265" t="s">
        <v>1633</v>
      </c>
      <c r="G258" s="266">
        <v>22</v>
      </c>
      <c r="H258" s="266">
        <v>6</v>
      </c>
      <c r="I258" s="266">
        <v>132</v>
      </c>
      <c r="J258" s="266">
        <v>22</v>
      </c>
      <c r="K258" s="266">
        <v>5</v>
      </c>
      <c r="L258" s="266">
        <f t="shared" si="5"/>
        <v>110</v>
      </c>
      <c r="M258" s="268" t="s">
        <v>2856</v>
      </c>
    </row>
    <row r="259" ht="26.25" spans="1:13">
      <c r="A259" s="265" t="s">
        <v>2836</v>
      </c>
      <c r="B259" s="265" t="s">
        <v>3439</v>
      </c>
      <c r="C259" s="265" t="s">
        <v>2838</v>
      </c>
      <c r="D259" s="265" t="s">
        <v>3440</v>
      </c>
      <c r="E259" s="265" t="s">
        <v>2840</v>
      </c>
      <c r="F259" s="265" t="s">
        <v>935</v>
      </c>
      <c r="G259" s="266">
        <v>24</v>
      </c>
      <c r="H259" s="266">
        <v>6</v>
      </c>
      <c r="I259" s="266">
        <v>144</v>
      </c>
      <c r="J259" s="266">
        <v>24</v>
      </c>
      <c r="K259" s="266">
        <v>5</v>
      </c>
      <c r="L259" s="266">
        <f t="shared" si="5"/>
        <v>120</v>
      </c>
      <c r="M259" s="268" t="s">
        <v>2856</v>
      </c>
    </row>
    <row r="260" ht="26.25" spans="1:13">
      <c r="A260" s="265" t="s">
        <v>2836</v>
      </c>
      <c r="B260" s="265" t="s">
        <v>3441</v>
      </c>
      <c r="C260" s="265" t="s">
        <v>2838</v>
      </c>
      <c r="D260" s="265" t="s">
        <v>3442</v>
      </c>
      <c r="E260" s="265" t="s">
        <v>2840</v>
      </c>
      <c r="F260" s="265" t="s">
        <v>2818</v>
      </c>
      <c r="G260" s="266">
        <v>30</v>
      </c>
      <c r="H260" s="266">
        <v>6</v>
      </c>
      <c r="I260" s="266">
        <v>180</v>
      </c>
      <c r="J260" s="266">
        <v>30</v>
      </c>
      <c r="K260" s="266">
        <v>5</v>
      </c>
      <c r="L260" s="266">
        <f t="shared" si="5"/>
        <v>150</v>
      </c>
      <c r="M260" s="268" t="s">
        <v>2856</v>
      </c>
    </row>
    <row r="261" ht="26.25" spans="1:13">
      <c r="A261" s="265" t="s">
        <v>2836</v>
      </c>
      <c r="B261" s="265" t="s">
        <v>3443</v>
      </c>
      <c r="C261" s="265" t="s">
        <v>2858</v>
      </c>
      <c r="D261" s="265" t="s">
        <v>3444</v>
      </c>
      <c r="E261" s="265" t="s">
        <v>2840</v>
      </c>
      <c r="F261" s="265" t="s">
        <v>2818</v>
      </c>
      <c r="G261" s="266">
        <v>20</v>
      </c>
      <c r="H261" s="266">
        <v>6</v>
      </c>
      <c r="I261" s="266">
        <v>120</v>
      </c>
      <c r="J261" s="266">
        <v>20</v>
      </c>
      <c r="K261" s="266">
        <v>5</v>
      </c>
      <c r="L261" s="266">
        <f>J261*K261</f>
        <v>100</v>
      </c>
      <c r="M261" s="268" t="s">
        <v>2856</v>
      </c>
    </row>
    <row r="262" ht="26.25" spans="1:13">
      <c r="A262" s="265" t="s">
        <v>2836</v>
      </c>
      <c r="B262" s="265" t="s">
        <v>3445</v>
      </c>
      <c r="C262" s="265" t="s">
        <v>2858</v>
      </c>
      <c r="D262" s="265" t="s">
        <v>3446</v>
      </c>
      <c r="E262" s="265" t="s">
        <v>2840</v>
      </c>
      <c r="F262" s="265" t="s">
        <v>3447</v>
      </c>
      <c r="G262" s="266">
        <v>19</v>
      </c>
      <c r="H262" s="266">
        <v>5</v>
      </c>
      <c r="I262" s="266">
        <v>95</v>
      </c>
      <c r="J262" s="266">
        <v>19</v>
      </c>
      <c r="K262" s="266">
        <v>4</v>
      </c>
      <c r="L262" s="266">
        <f>J262*K262</f>
        <v>76</v>
      </c>
      <c r="M262" s="268" t="s">
        <v>2856</v>
      </c>
    </row>
    <row r="263" ht="26.25" spans="1:13">
      <c r="A263" s="265" t="s">
        <v>2836</v>
      </c>
      <c r="B263" s="265" t="s">
        <v>3448</v>
      </c>
      <c r="C263" s="265" t="s">
        <v>2838</v>
      </c>
      <c r="D263" s="265" t="s">
        <v>3449</v>
      </c>
      <c r="E263" s="265" t="s">
        <v>2840</v>
      </c>
      <c r="F263" s="265" t="s">
        <v>940</v>
      </c>
      <c r="G263" s="266">
        <v>31</v>
      </c>
      <c r="H263" s="266">
        <v>6</v>
      </c>
      <c r="I263" s="266">
        <v>186</v>
      </c>
      <c r="J263" s="266">
        <v>31</v>
      </c>
      <c r="K263" s="266">
        <v>5</v>
      </c>
      <c r="L263" s="266">
        <f t="shared" ref="L263:L276" si="6">K263*J263</f>
        <v>155</v>
      </c>
      <c r="M263" s="268" t="s">
        <v>2856</v>
      </c>
    </row>
    <row r="264" ht="26.25" spans="1:13">
      <c r="A264" s="265" t="s">
        <v>2836</v>
      </c>
      <c r="B264" s="265" t="s">
        <v>3450</v>
      </c>
      <c r="C264" s="265" t="s">
        <v>2858</v>
      </c>
      <c r="D264" s="265" t="s">
        <v>3451</v>
      </c>
      <c r="E264" s="265" t="s">
        <v>2840</v>
      </c>
      <c r="F264" s="265" t="s">
        <v>3452</v>
      </c>
      <c r="G264" s="266">
        <v>16</v>
      </c>
      <c r="H264" s="266">
        <v>6</v>
      </c>
      <c r="I264" s="266">
        <v>96</v>
      </c>
      <c r="J264" s="266">
        <v>16</v>
      </c>
      <c r="K264" s="266">
        <v>3</v>
      </c>
      <c r="L264" s="266">
        <f t="shared" si="6"/>
        <v>48</v>
      </c>
      <c r="M264" s="268" t="s">
        <v>3453</v>
      </c>
    </row>
    <row r="265" ht="26.25" spans="1:13">
      <c r="A265" s="265" t="s">
        <v>2836</v>
      </c>
      <c r="B265" s="265" t="s">
        <v>3454</v>
      </c>
      <c r="C265" s="265" t="s">
        <v>2858</v>
      </c>
      <c r="D265" s="265" t="s">
        <v>3455</v>
      </c>
      <c r="E265" s="265" t="s">
        <v>2840</v>
      </c>
      <c r="F265" s="265" t="s">
        <v>2813</v>
      </c>
      <c r="G265" s="266">
        <v>20</v>
      </c>
      <c r="H265" s="266">
        <v>5</v>
      </c>
      <c r="I265" s="266">
        <v>100</v>
      </c>
      <c r="J265" s="266">
        <v>20</v>
      </c>
      <c r="K265" s="266">
        <v>4</v>
      </c>
      <c r="L265" s="266">
        <f t="shared" si="6"/>
        <v>80</v>
      </c>
      <c r="M265" s="268" t="s">
        <v>2856</v>
      </c>
    </row>
    <row r="266" ht="26.25" spans="1:13">
      <c r="A266" s="265" t="s">
        <v>2836</v>
      </c>
      <c r="B266" s="265" t="s">
        <v>3456</v>
      </c>
      <c r="C266" s="265" t="s">
        <v>2858</v>
      </c>
      <c r="D266" s="265" t="s">
        <v>3457</v>
      </c>
      <c r="E266" s="265" t="s">
        <v>2840</v>
      </c>
      <c r="F266" s="265" t="s">
        <v>1805</v>
      </c>
      <c r="G266" s="266">
        <v>11</v>
      </c>
      <c r="H266" s="266">
        <v>6</v>
      </c>
      <c r="I266" s="266">
        <v>66</v>
      </c>
      <c r="J266" s="266">
        <v>11</v>
      </c>
      <c r="K266" s="266">
        <v>5</v>
      </c>
      <c r="L266" s="266">
        <f t="shared" si="6"/>
        <v>55</v>
      </c>
      <c r="M266" s="268" t="s">
        <v>2856</v>
      </c>
    </row>
    <row r="267" ht="26.25" spans="1:13">
      <c r="A267" s="265" t="s">
        <v>2836</v>
      </c>
      <c r="B267" s="265" t="s">
        <v>3458</v>
      </c>
      <c r="C267" s="265" t="s">
        <v>2858</v>
      </c>
      <c r="D267" s="265" t="s">
        <v>3459</v>
      </c>
      <c r="E267" s="265" t="s">
        <v>2840</v>
      </c>
      <c r="F267" s="265" t="s">
        <v>602</v>
      </c>
      <c r="G267" s="266">
        <v>7</v>
      </c>
      <c r="H267" s="266">
        <v>6</v>
      </c>
      <c r="I267" s="266">
        <v>42</v>
      </c>
      <c r="J267" s="266">
        <v>7</v>
      </c>
      <c r="K267" s="266">
        <v>4</v>
      </c>
      <c r="L267" s="266">
        <f t="shared" si="6"/>
        <v>28</v>
      </c>
      <c r="M267" s="269" t="s">
        <v>3460</v>
      </c>
    </row>
    <row r="268" ht="26.25" spans="1:13">
      <c r="A268" s="265" t="s">
        <v>2836</v>
      </c>
      <c r="B268" s="265" t="s">
        <v>3461</v>
      </c>
      <c r="C268" s="265" t="s">
        <v>2858</v>
      </c>
      <c r="D268" s="265" t="s">
        <v>3462</v>
      </c>
      <c r="E268" s="265" t="s">
        <v>3333</v>
      </c>
      <c r="F268" s="265" t="s">
        <v>3463</v>
      </c>
      <c r="G268" s="266">
        <v>5</v>
      </c>
      <c r="H268" s="266">
        <v>6</v>
      </c>
      <c r="I268" s="266">
        <v>30</v>
      </c>
      <c r="J268" s="266">
        <v>0</v>
      </c>
      <c r="K268" s="266">
        <v>0</v>
      </c>
      <c r="L268" s="266">
        <f t="shared" si="6"/>
        <v>0</v>
      </c>
      <c r="M268" s="269" t="s">
        <v>3464</v>
      </c>
    </row>
    <row r="269" ht="26.25" spans="1:13">
      <c r="A269" s="265" t="s">
        <v>2836</v>
      </c>
      <c r="B269" s="265" t="s">
        <v>3465</v>
      </c>
      <c r="C269" s="265" t="s">
        <v>2858</v>
      </c>
      <c r="D269" s="265" t="s">
        <v>3466</v>
      </c>
      <c r="E269" s="265" t="s">
        <v>2840</v>
      </c>
      <c r="F269" s="265" t="s">
        <v>3467</v>
      </c>
      <c r="G269" s="266">
        <v>20</v>
      </c>
      <c r="H269" s="266">
        <v>6</v>
      </c>
      <c r="I269" s="266">
        <v>120</v>
      </c>
      <c r="J269" s="266">
        <v>20</v>
      </c>
      <c r="K269" s="266">
        <v>3</v>
      </c>
      <c r="L269" s="266">
        <f t="shared" si="6"/>
        <v>60</v>
      </c>
      <c r="M269" s="269" t="s">
        <v>3468</v>
      </c>
    </row>
    <row r="270" ht="26.25" spans="1:13">
      <c r="A270" s="265" t="s">
        <v>2836</v>
      </c>
      <c r="B270" s="265" t="s">
        <v>3469</v>
      </c>
      <c r="C270" s="265" t="s">
        <v>2858</v>
      </c>
      <c r="D270" s="265" t="s">
        <v>3470</v>
      </c>
      <c r="E270" s="265" t="s">
        <v>2840</v>
      </c>
      <c r="F270" s="265" t="s">
        <v>1168</v>
      </c>
      <c r="G270" s="266">
        <v>20</v>
      </c>
      <c r="H270" s="266">
        <v>6</v>
      </c>
      <c r="I270" s="266">
        <v>120</v>
      </c>
      <c r="J270" s="266">
        <v>20</v>
      </c>
      <c r="K270" s="266">
        <v>5</v>
      </c>
      <c r="L270" s="266">
        <f t="shared" si="6"/>
        <v>100</v>
      </c>
      <c r="M270" s="268" t="s">
        <v>2856</v>
      </c>
    </row>
    <row r="271" spans="1:13">
      <c r="A271" s="265" t="s">
        <v>2852</v>
      </c>
      <c r="B271" s="265" t="s">
        <v>3471</v>
      </c>
      <c r="C271" s="265" t="s">
        <v>2858</v>
      </c>
      <c r="D271" s="265" t="s">
        <v>3472</v>
      </c>
      <c r="E271" s="265" t="s">
        <v>2855</v>
      </c>
      <c r="F271" s="265" t="s">
        <v>3473</v>
      </c>
      <c r="G271" s="266">
        <v>19</v>
      </c>
      <c r="H271" s="266">
        <v>4</v>
      </c>
      <c r="I271" s="266">
        <v>76</v>
      </c>
      <c r="J271" s="266">
        <v>19</v>
      </c>
      <c r="K271" s="266">
        <v>3</v>
      </c>
      <c r="L271" s="266">
        <f t="shared" si="6"/>
        <v>57</v>
      </c>
      <c r="M271" s="268" t="s">
        <v>2856</v>
      </c>
    </row>
    <row r="272" ht="26.25" spans="1:13">
      <c r="A272" s="265" t="s">
        <v>2836</v>
      </c>
      <c r="B272" s="265" t="s">
        <v>3474</v>
      </c>
      <c r="C272" s="265" t="s">
        <v>2858</v>
      </c>
      <c r="D272" s="265" t="s">
        <v>3475</v>
      </c>
      <c r="E272" s="265" t="s">
        <v>2840</v>
      </c>
      <c r="F272" s="265" t="s">
        <v>3476</v>
      </c>
      <c r="G272" s="266">
        <v>35</v>
      </c>
      <c r="H272" s="266">
        <v>5</v>
      </c>
      <c r="I272" s="266">
        <v>175</v>
      </c>
      <c r="J272" s="266">
        <v>35</v>
      </c>
      <c r="K272" s="266">
        <v>4</v>
      </c>
      <c r="L272" s="266">
        <f t="shared" si="6"/>
        <v>140</v>
      </c>
      <c r="M272" s="268" t="s">
        <v>2856</v>
      </c>
    </row>
    <row r="273" ht="26.25" spans="1:13">
      <c r="A273" s="265" t="s">
        <v>2836</v>
      </c>
      <c r="B273" s="265" t="s">
        <v>3477</v>
      </c>
      <c r="C273" s="265" t="s">
        <v>2858</v>
      </c>
      <c r="D273" s="265" t="s">
        <v>3478</v>
      </c>
      <c r="E273" s="265" t="s">
        <v>2840</v>
      </c>
      <c r="F273" s="265" t="s">
        <v>940</v>
      </c>
      <c r="G273" s="266">
        <v>18</v>
      </c>
      <c r="H273" s="266">
        <v>6</v>
      </c>
      <c r="I273" s="266">
        <v>108</v>
      </c>
      <c r="J273" s="266">
        <v>18</v>
      </c>
      <c r="K273" s="266">
        <v>4</v>
      </c>
      <c r="L273" s="266">
        <f t="shared" si="6"/>
        <v>72</v>
      </c>
      <c r="M273" s="268" t="s">
        <v>3479</v>
      </c>
    </row>
    <row r="274" ht="26.25" spans="1:13">
      <c r="A274" s="265" t="s">
        <v>2836</v>
      </c>
      <c r="B274" s="265" t="s">
        <v>3480</v>
      </c>
      <c r="C274" s="265" t="s">
        <v>2858</v>
      </c>
      <c r="D274" s="265" t="s">
        <v>3481</v>
      </c>
      <c r="E274" s="265" t="s">
        <v>2840</v>
      </c>
      <c r="F274" s="265" t="s">
        <v>980</v>
      </c>
      <c r="G274" s="266">
        <v>21</v>
      </c>
      <c r="H274" s="266">
        <v>5</v>
      </c>
      <c r="I274" s="266">
        <v>105</v>
      </c>
      <c r="J274" s="266">
        <v>21</v>
      </c>
      <c r="K274" s="266">
        <v>4</v>
      </c>
      <c r="L274" s="266">
        <f t="shared" si="6"/>
        <v>84</v>
      </c>
      <c r="M274" s="268" t="s">
        <v>2856</v>
      </c>
    </row>
    <row r="275" ht="26.25" spans="1:13">
      <c r="A275" s="265" t="s">
        <v>2836</v>
      </c>
      <c r="B275" s="265" t="s">
        <v>3482</v>
      </c>
      <c r="C275" s="265" t="s">
        <v>2858</v>
      </c>
      <c r="D275" s="265" t="s">
        <v>3483</v>
      </c>
      <c r="E275" s="265" t="s">
        <v>2840</v>
      </c>
      <c r="F275" s="265" t="s">
        <v>993</v>
      </c>
      <c r="G275" s="266">
        <v>20</v>
      </c>
      <c r="H275" s="266">
        <v>6</v>
      </c>
      <c r="I275" s="266">
        <v>120</v>
      </c>
      <c r="J275" s="266">
        <v>20</v>
      </c>
      <c r="K275" s="266">
        <v>5</v>
      </c>
      <c r="L275" s="266">
        <f t="shared" si="6"/>
        <v>100</v>
      </c>
      <c r="M275" s="268" t="s">
        <v>2856</v>
      </c>
    </row>
    <row r="276" ht="26.25" spans="1:13">
      <c r="A276" s="265" t="s">
        <v>2836</v>
      </c>
      <c r="B276" s="265" t="s">
        <v>3484</v>
      </c>
      <c r="C276" s="265" t="s">
        <v>2858</v>
      </c>
      <c r="D276" s="265" t="s">
        <v>3485</v>
      </c>
      <c r="E276" s="265" t="s">
        <v>2840</v>
      </c>
      <c r="F276" s="265" t="s">
        <v>993</v>
      </c>
      <c r="G276" s="266">
        <v>20</v>
      </c>
      <c r="H276" s="266">
        <v>6</v>
      </c>
      <c r="I276" s="266">
        <v>120</v>
      </c>
      <c r="J276" s="266">
        <v>20</v>
      </c>
      <c r="K276" s="266">
        <v>3</v>
      </c>
      <c r="L276" s="266">
        <f t="shared" si="6"/>
        <v>60</v>
      </c>
      <c r="M276" s="268" t="s">
        <v>3453</v>
      </c>
    </row>
    <row r="277" ht="26.25" spans="1:13">
      <c r="A277" s="265" t="s">
        <v>2836</v>
      </c>
      <c r="B277" s="265" t="s">
        <v>3486</v>
      </c>
      <c r="C277" s="265" t="s">
        <v>2838</v>
      </c>
      <c r="D277" s="265" t="s">
        <v>3487</v>
      </c>
      <c r="E277" s="265" t="s">
        <v>2840</v>
      </c>
      <c r="F277" s="265" t="s">
        <v>993</v>
      </c>
      <c r="G277" s="266">
        <v>32</v>
      </c>
      <c r="H277" s="266">
        <v>6</v>
      </c>
      <c r="I277" s="266">
        <v>192</v>
      </c>
      <c r="J277" s="266">
        <v>32</v>
      </c>
      <c r="K277" s="266">
        <v>4</v>
      </c>
      <c r="L277" s="266">
        <f t="shared" ref="L277:L280" si="7">J277*K277</f>
        <v>128</v>
      </c>
      <c r="M277" s="268" t="s">
        <v>3488</v>
      </c>
    </row>
    <row r="278" ht="26.25" spans="1:13">
      <c r="A278" s="265" t="s">
        <v>2836</v>
      </c>
      <c r="B278" s="265" t="s">
        <v>3489</v>
      </c>
      <c r="C278" s="265" t="s">
        <v>2838</v>
      </c>
      <c r="D278" s="265" t="s">
        <v>3490</v>
      </c>
      <c r="E278" s="265" t="s">
        <v>2840</v>
      </c>
      <c r="F278" s="265" t="s">
        <v>993</v>
      </c>
      <c r="G278" s="266">
        <v>23</v>
      </c>
      <c r="H278" s="266">
        <v>6</v>
      </c>
      <c r="I278" s="266">
        <v>138</v>
      </c>
      <c r="J278" s="266">
        <v>23</v>
      </c>
      <c r="K278" s="266">
        <v>5</v>
      </c>
      <c r="L278" s="266">
        <f t="shared" si="7"/>
        <v>115</v>
      </c>
      <c r="M278" s="268" t="s">
        <v>2856</v>
      </c>
    </row>
    <row r="279" ht="26.25" spans="1:13">
      <c r="A279" s="265" t="s">
        <v>2836</v>
      </c>
      <c r="B279" s="265" t="s">
        <v>3491</v>
      </c>
      <c r="C279" s="265" t="s">
        <v>2838</v>
      </c>
      <c r="D279" s="265" t="s">
        <v>3492</v>
      </c>
      <c r="E279" s="265" t="s">
        <v>2840</v>
      </c>
      <c r="F279" s="265" t="s">
        <v>3493</v>
      </c>
      <c r="G279" s="266">
        <v>25</v>
      </c>
      <c r="H279" s="266">
        <v>6</v>
      </c>
      <c r="I279" s="266">
        <v>150</v>
      </c>
      <c r="J279" s="266">
        <v>25</v>
      </c>
      <c r="K279" s="266">
        <v>5</v>
      </c>
      <c r="L279" s="266">
        <f t="shared" si="7"/>
        <v>125</v>
      </c>
      <c r="M279" s="268" t="s">
        <v>2856</v>
      </c>
    </row>
    <row r="280" ht="26.25" spans="1:13">
      <c r="A280" s="265" t="s">
        <v>2836</v>
      </c>
      <c r="B280" s="265" t="s">
        <v>3494</v>
      </c>
      <c r="C280" s="265" t="s">
        <v>2858</v>
      </c>
      <c r="D280" s="265" t="s">
        <v>3495</v>
      </c>
      <c r="E280" s="265" t="s">
        <v>2840</v>
      </c>
      <c r="F280" s="265" t="s">
        <v>1713</v>
      </c>
      <c r="G280" s="266">
        <v>23</v>
      </c>
      <c r="H280" s="266">
        <v>6</v>
      </c>
      <c r="I280" s="266">
        <v>138</v>
      </c>
      <c r="J280" s="265">
        <v>23</v>
      </c>
      <c r="K280" s="266">
        <v>5</v>
      </c>
      <c r="L280" s="266">
        <f t="shared" si="7"/>
        <v>115</v>
      </c>
      <c r="M280" s="268" t="s">
        <v>2856</v>
      </c>
    </row>
    <row r="281" s="82" customFormat="true" spans="1:13">
      <c r="A281" s="23" t="s">
        <v>41</v>
      </c>
      <c r="B281" s="24"/>
      <c r="C281" s="24"/>
      <c r="D281" s="24"/>
      <c r="E281" s="24"/>
      <c r="F281" s="24"/>
      <c r="G281" s="24">
        <f t="shared" ref="G281:L281" si="8">SUM(G4:G280)</f>
        <v>6007</v>
      </c>
      <c r="H281" s="24">
        <f t="shared" si="8"/>
        <v>1666</v>
      </c>
      <c r="I281" s="24">
        <f t="shared" si="8"/>
        <v>36126</v>
      </c>
      <c r="J281" s="24">
        <f t="shared" si="8"/>
        <v>5356</v>
      </c>
      <c r="K281" s="24">
        <f t="shared" si="8"/>
        <v>1059</v>
      </c>
      <c r="L281" s="24">
        <f t="shared" si="8"/>
        <v>22881</v>
      </c>
      <c r="M281" s="272"/>
    </row>
    <row r="282" spans="7:10">
      <c r="G282" s="263">
        <f>SUBTOTAL(9,G9:G281)</f>
        <v>11909</v>
      </c>
      <c r="J282" s="263">
        <f>SUBTOTAL(9,J4:J281)</f>
        <v>10712</v>
      </c>
    </row>
  </sheetData>
  <mergeCells count="21">
    <mergeCell ref="A1:M1"/>
    <mergeCell ref="G2:I2"/>
    <mergeCell ref="J2:L2"/>
    <mergeCell ref="A281:F281"/>
    <mergeCell ref="A2:A3"/>
    <mergeCell ref="A104:A105"/>
    <mergeCell ref="B2:B3"/>
    <mergeCell ref="B104:B105"/>
    <mergeCell ref="C2:C3"/>
    <mergeCell ref="C104:C105"/>
    <mergeCell ref="D2:D3"/>
    <mergeCell ref="D104:D105"/>
    <mergeCell ref="E2:E3"/>
    <mergeCell ref="E104:E105"/>
    <mergeCell ref="F2:F3"/>
    <mergeCell ref="F104:F105"/>
    <mergeCell ref="G104:G105"/>
    <mergeCell ref="H104:H105"/>
    <mergeCell ref="I104:I105"/>
    <mergeCell ref="M2:M3"/>
    <mergeCell ref="M104:M105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3"/>
  <sheetViews>
    <sheetView workbookViewId="0">
      <pane ySplit="3" topLeftCell="A220" activePane="bottomLeft" state="frozen"/>
      <selection/>
      <selection pane="bottomLeft" activeCell="J64" sqref="J64:J231"/>
    </sheetView>
  </sheetViews>
  <sheetFormatPr defaultColWidth="8.66666666666667" defaultRowHeight="13.5"/>
  <cols>
    <col min="1" max="1" width="12.8333333333333" style="42" customWidth="true"/>
    <col min="2" max="2" width="7.5" style="42" customWidth="true"/>
    <col min="3" max="3" width="8.66666666666667" style="42"/>
    <col min="4" max="4" width="19.6666666666667" style="42" customWidth="true"/>
    <col min="5" max="5" width="15.1666666666667" style="42" customWidth="true"/>
    <col min="6" max="6" width="23.1666666666667" style="42" customWidth="true"/>
    <col min="7" max="12" width="8.66666666666667" style="42"/>
    <col min="13" max="13" width="54.6666666666667" style="36" customWidth="true"/>
    <col min="14" max="16384" width="8.66666666666667" style="36"/>
  </cols>
  <sheetData>
    <row r="1" s="172" customFormat="true" spans="1:13">
      <c r="A1" s="108" t="s">
        <v>3496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="172" customFormat="true" spans="1:13">
      <c r="A2" s="56" t="s">
        <v>131</v>
      </c>
      <c r="B2" s="56" t="s">
        <v>1</v>
      </c>
      <c r="C2" s="56" t="s">
        <v>132</v>
      </c>
      <c r="D2" s="56" t="s">
        <v>133</v>
      </c>
      <c r="E2" s="257" t="s">
        <v>134</v>
      </c>
      <c r="F2" s="257" t="s">
        <v>135</v>
      </c>
      <c r="G2" s="56" t="s">
        <v>45</v>
      </c>
      <c r="H2" s="258"/>
      <c r="I2" s="259"/>
      <c r="J2" s="56" t="s">
        <v>46</v>
      </c>
      <c r="K2" s="258"/>
      <c r="L2" s="259"/>
      <c r="M2" s="257" t="s">
        <v>47</v>
      </c>
    </row>
    <row r="3" s="172" customFormat="true" spans="1:13">
      <c r="A3" s="56"/>
      <c r="B3" s="56"/>
      <c r="C3" s="56"/>
      <c r="D3" s="56"/>
      <c r="E3" s="257"/>
      <c r="F3" s="257"/>
      <c r="G3" s="56" t="s">
        <v>136</v>
      </c>
      <c r="H3" s="56" t="s">
        <v>137</v>
      </c>
      <c r="I3" s="56" t="s">
        <v>138</v>
      </c>
      <c r="J3" s="56" t="s">
        <v>136</v>
      </c>
      <c r="K3" s="56" t="s">
        <v>137</v>
      </c>
      <c r="L3" s="56" t="s">
        <v>138</v>
      </c>
      <c r="M3" s="257"/>
    </row>
    <row r="4" ht="39.75" spans="1:13">
      <c r="A4" s="81" t="s">
        <v>139</v>
      </c>
      <c r="B4" s="80">
        <v>1</v>
      </c>
      <c r="C4" s="81" t="s">
        <v>3497</v>
      </c>
      <c r="D4" s="196" t="s">
        <v>3498</v>
      </c>
      <c r="E4" s="210" t="s">
        <v>3499</v>
      </c>
      <c r="F4" s="196" t="s">
        <v>3500</v>
      </c>
      <c r="G4" s="80">
        <v>4</v>
      </c>
      <c r="H4" s="80">
        <v>4</v>
      </c>
      <c r="I4" s="80">
        <v>16</v>
      </c>
      <c r="J4" s="80">
        <v>4</v>
      </c>
      <c r="K4" s="80">
        <v>3</v>
      </c>
      <c r="L4" s="80">
        <v>12</v>
      </c>
      <c r="M4" s="260" t="s">
        <v>3501</v>
      </c>
    </row>
    <row r="5" spans="1:13">
      <c r="A5" s="81" t="s">
        <v>139</v>
      </c>
      <c r="B5" s="80">
        <v>2</v>
      </c>
      <c r="C5" s="81" t="s">
        <v>3502</v>
      </c>
      <c r="D5" s="80" t="s">
        <v>3503</v>
      </c>
      <c r="E5" s="210" t="s">
        <v>3504</v>
      </c>
      <c r="F5" s="196" t="s">
        <v>2411</v>
      </c>
      <c r="G5" s="80">
        <v>20</v>
      </c>
      <c r="H5" s="80">
        <v>4</v>
      </c>
      <c r="I5" s="80">
        <v>80</v>
      </c>
      <c r="J5" s="80">
        <v>0</v>
      </c>
      <c r="K5" s="80">
        <v>0</v>
      </c>
      <c r="L5" s="80">
        <v>0</v>
      </c>
      <c r="M5" s="260" t="s">
        <v>3505</v>
      </c>
    </row>
    <row r="6" ht="26.25" spans="1:13">
      <c r="A6" s="81" t="s">
        <v>139</v>
      </c>
      <c r="B6" s="80">
        <v>3</v>
      </c>
      <c r="C6" s="81" t="s">
        <v>3502</v>
      </c>
      <c r="D6" s="80" t="s">
        <v>3506</v>
      </c>
      <c r="E6" s="210" t="s">
        <v>162</v>
      </c>
      <c r="F6" s="196" t="s">
        <v>3507</v>
      </c>
      <c r="G6" s="80">
        <v>16</v>
      </c>
      <c r="H6" s="80">
        <v>5</v>
      </c>
      <c r="I6" s="80">
        <v>80</v>
      </c>
      <c r="J6" s="80">
        <v>0</v>
      </c>
      <c r="K6" s="80">
        <v>0</v>
      </c>
      <c r="L6" s="80">
        <v>0</v>
      </c>
      <c r="M6" s="260" t="s">
        <v>3505</v>
      </c>
    </row>
    <row r="7" ht="26.25" spans="1:13">
      <c r="A7" s="81" t="s">
        <v>139</v>
      </c>
      <c r="B7" s="80">
        <v>4</v>
      </c>
      <c r="C7" s="81" t="s">
        <v>3502</v>
      </c>
      <c r="D7" s="80" t="s">
        <v>3508</v>
      </c>
      <c r="E7" s="210" t="s">
        <v>162</v>
      </c>
      <c r="F7" s="196" t="s">
        <v>3509</v>
      </c>
      <c r="G7" s="80">
        <v>7</v>
      </c>
      <c r="H7" s="80">
        <v>3</v>
      </c>
      <c r="I7" s="80">
        <v>21</v>
      </c>
      <c r="J7" s="80">
        <v>0</v>
      </c>
      <c r="K7" s="80">
        <v>0</v>
      </c>
      <c r="L7" s="80">
        <v>0</v>
      </c>
      <c r="M7" s="260" t="s">
        <v>3505</v>
      </c>
    </row>
    <row r="8" ht="26.25" spans="1:13">
      <c r="A8" s="81" t="s">
        <v>139</v>
      </c>
      <c r="B8" s="80">
        <v>5</v>
      </c>
      <c r="C8" s="81" t="s">
        <v>3502</v>
      </c>
      <c r="D8" s="80" t="s">
        <v>3510</v>
      </c>
      <c r="E8" s="210" t="s">
        <v>162</v>
      </c>
      <c r="F8" s="196" t="s">
        <v>3511</v>
      </c>
      <c r="G8" s="80">
        <v>13</v>
      </c>
      <c r="H8" s="80">
        <v>5</v>
      </c>
      <c r="I8" s="80">
        <v>65</v>
      </c>
      <c r="J8" s="80">
        <v>0</v>
      </c>
      <c r="K8" s="80">
        <v>0</v>
      </c>
      <c r="L8" s="80">
        <v>0</v>
      </c>
      <c r="M8" s="260" t="s">
        <v>3505</v>
      </c>
    </row>
    <row r="9" spans="1:13">
      <c r="A9" s="81" t="s">
        <v>139</v>
      </c>
      <c r="B9" s="80">
        <v>6</v>
      </c>
      <c r="C9" s="81" t="s">
        <v>3502</v>
      </c>
      <c r="D9" s="80" t="s">
        <v>3512</v>
      </c>
      <c r="E9" s="210" t="s">
        <v>3504</v>
      </c>
      <c r="F9" s="196" t="s">
        <v>2502</v>
      </c>
      <c r="G9" s="80">
        <v>41</v>
      </c>
      <c r="H9" s="80">
        <v>2</v>
      </c>
      <c r="I9" s="80">
        <v>82</v>
      </c>
      <c r="J9" s="80">
        <v>0</v>
      </c>
      <c r="K9" s="80">
        <v>0</v>
      </c>
      <c r="L9" s="80">
        <v>0</v>
      </c>
      <c r="M9" s="260" t="s">
        <v>3505</v>
      </c>
    </row>
    <row r="10" spans="1:13">
      <c r="A10" s="81" t="s">
        <v>139</v>
      </c>
      <c r="B10" s="80">
        <v>7</v>
      </c>
      <c r="C10" s="81" t="s">
        <v>3502</v>
      </c>
      <c r="D10" s="80" t="s">
        <v>3513</v>
      </c>
      <c r="E10" s="210" t="s">
        <v>364</v>
      </c>
      <c r="F10" s="196" t="s">
        <v>2538</v>
      </c>
      <c r="G10" s="80">
        <v>11</v>
      </c>
      <c r="H10" s="80">
        <v>4</v>
      </c>
      <c r="I10" s="80">
        <v>44</v>
      </c>
      <c r="J10" s="80">
        <v>0</v>
      </c>
      <c r="K10" s="80">
        <v>0</v>
      </c>
      <c r="L10" s="80">
        <v>0</v>
      </c>
      <c r="M10" s="260" t="s">
        <v>3505</v>
      </c>
    </row>
    <row r="11" spans="1:13">
      <c r="A11" s="81" t="s">
        <v>139</v>
      </c>
      <c r="B11" s="80">
        <v>8</v>
      </c>
      <c r="C11" s="81" t="s">
        <v>3514</v>
      </c>
      <c r="D11" s="80" t="s">
        <v>3515</v>
      </c>
      <c r="E11" s="210" t="s">
        <v>3504</v>
      </c>
      <c r="F11" s="196" t="s">
        <v>2016</v>
      </c>
      <c r="G11" s="80">
        <v>19</v>
      </c>
      <c r="H11" s="80">
        <v>5</v>
      </c>
      <c r="I11" s="80">
        <v>95</v>
      </c>
      <c r="J11" s="80">
        <v>19</v>
      </c>
      <c r="K11" s="80">
        <v>2</v>
      </c>
      <c r="L11" s="80">
        <v>38</v>
      </c>
      <c r="M11" s="260" t="s">
        <v>3516</v>
      </c>
    </row>
    <row r="12" spans="1:13">
      <c r="A12" s="81" t="s">
        <v>139</v>
      </c>
      <c r="B12" s="80">
        <v>9</v>
      </c>
      <c r="C12" s="81" t="s">
        <v>3497</v>
      </c>
      <c r="D12" s="80" t="s">
        <v>3517</v>
      </c>
      <c r="E12" s="210" t="s">
        <v>3504</v>
      </c>
      <c r="F12" s="196" t="s">
        <v>3518</v>
      </c>
      <c r="G12" s="80">
        <v>17</v>
      </c>
      <c r="H12" s="80">
        <v>4</v>
      </c>
      <c r="I12" s="80">
        <v>68</v>
      </c>
      <c r="J12" s="80">
        <v>17</v>
      </c>
      <c r="K12" s="80">
        <v>2</v>
      </c>
      <c r="L12" s="80">
        <f>J12*K12</f>
        <v>34</v>
      </c>
      <c r="M12" s="261" t="s">
        <v>3519</v>
      </c>
    </row>
    <row r="13" spans="1:13">
      <c r="A13" s="81" t="s">
        <v>139</v>
      </c>
      <c r="B13" s="80">
        <v>10</v>
      </c>
      <c r="C13" s="81" t="s">
        <v>3497</v>
      </c>
      <c r="D13" s="375" t="s">
        <v>3520</v>
      </c>
      <c r="E13" s="210" t="s">
        <v>3504</v>
      </c>
      <c r="F13" s="196" t="s">
        <v>151</v>
      </c>
      <c r="G13" s="80">
        <v>22</v>
      </c>
      <c r="H13" s="80">
        <v>2</v>
      </c>
      <c r="I13" s="80">
        <v>44</v>
      </c>
      <c r="J13" s="80">
        <v>0</v>
      </c>
      <c r="K13" s="80">
        <v>0</v>
      </c>
      <c r="L13" s="80">
        <v>0</v>
      </c>
      <c r="M13" s="260" t="s">
        <v>3521</v>
      </c>
    </row>
    <row r="14" spans="1:13">
      <c r="A14" s="81" t="s">
        <v>139</v>
      </c>
      <c r="B14" s="80">
        <v>11</v>
      </c>
      <c r="C14" s="81" t="s">
        <v>3497</v>
      </c>
      <c r="D14" s="80" t="s">
        <v>3522</v>
      </c>
      <c r="E14" s="210" t="s">
        <v>3504</v>
      </c>
      <c r="F14" s="196" t="s">
        <v>3523</v>
      </c>
      <c r="G14" s="80">
        <v>17</v>
      </c>
      <c r="H14" s="80">
        <v>4</v>
      </c>
      <c r="I14" s="80">
        <v>68</v>
      </c>
      <c r="J14" s="80">
        <v>17</v>
      </c>
      <c r="K14" s="80">
        <v>2</v>
      </c>
      <c r="L14" s="80">
        <v>34</v>
      </c>
      <c r="M14" s="260" t="s">
        <v>3524</v>
      </c>
    </row>
    <row r="15" spans="1:13">
      <c r="A15" s="81" t="s">
        <v>139</v>
      </c>
      <c r="B15" s="80">
        <v>12</v>
      </c>
      <c r="C15" s="81" t="s">
        <v>3525</v>
      </c>
      <c r="D15" s="80" t="s">
        <v>3526</v>
      </c>
      <c r="E15" s="210" t="s">
        <v>3504</v>
      </c>
      <c r="F15" s="196" t="s">
        <v>2693</v>
      </c>
      <c r="G15" s="80">
        <v>4</v>
      </c>
      <c r="H15" s="80">
        <v>4</v>
      </c>
      <c r="I15" s="80">
        <v>16</v>
      </c>
      <c r="J15" s="80">
        <v>4</v>
      </c>
      <c r="K15" s="80">
        <v>3</v>
      </c>
      <c r="L15" s="80">
        <v>12</v>
      </c>
      <c r="M15" s="260" t="s">
        <v>3501</v>
      </c>
    </row>
    <row r="16" spans="1:13">
      <c r="A16" s="81" t="s">
        <v>139</v>
      </c>
      <c r="B16" s="80">
        <v>13</v>
      </c>
      <c r="C16" s="81" t="s">
        <v>3525</v>
      </c>
      <c r="D16" s="80" t="s">
        <v>3527</v>
      </c>
      <c r="E16" s="210" t="s">
        <v>3504</v>
      </c>
      <c r="F16" s="196" t="s">
        <v>3528</v>
      </c>
      <c r="G16" s="80">
        <v>10</v>
      </c>
      <c r="H16" s="80">
        <v>3</v>
      </c>
      <c r="I16" s="80">
        <v>30</v>
      </c>
      <c r="J16" s="80">
        <v>10</v>
      </c>
      <c r="K16" s="80">
        <v>2</v>
      </c>
      <c r="L16" s="80">
        <v>20</v>
      </c>
      <c r="M16" s="260" t="s">
        <v>3529</v>
      </c>
    </row>
    <row r="17" spans="1:13">
      <c r="A17" s="81" t="s">
        <v>139</v>
      </c>
      <c r="B17" s="80">
        <v>14</v>
      </c>
      <c r="C17" s="81" t="s">
        <v>3497</v>
      </c>
      <c r="D17" s="80" t="s">
        <v>3530</v>
      </c>
      <c r="E17" s="210" t="s">
        <v>3504</v>
      </c>
      <c r="F17" s="196" t="s">
        <v>1094</v>
      </c>
      <c r="G17" s="80">
        <v>17</v>
      </c>
      <c r="H17" s="80">
        <v>4</v>
      </c>
      <c r="I17" s="80">
        <v>68</v>
      </c>
      <c r="J17" s="80">
        <v>17</v>
      </c>
      <c r="K17" s="80">
        <v>3</v>
      </c>
      <c r="L17" s="80">
        <v>51</v>
      </c>
      <c r="M17" s="260" t="s">
        <v>3501</v>
      </c>
    </row>
    <row r="18" spans="1:13">
      <c r="A18" s="81" t="s">
        <v>139</v>
      </c>
      <c r="B18" s="80">
        <v>15</v>
      </c>
      <c r="C18" s="81" t="s">
        <v>3497</v>
      </c>
      <c r="D18" s="80" t="s">
        <v>3531</v>
      </c>
      <c r="E18" s="210" t="s">
        <v>3532</v>
      </c>
      <c r="F18" s="196" t="s">
        <v>2665</v>
      </c>
      <c r="G18" s="80">
        <v>8</v>
      </c>
      <c r="H18" s="80">
        <v>4</v>
      </c>
      <c r="I18" s="80">
        <v>32</v>
      </c>
      <c r="J18" s="80">
        <v>8</v>
      </c>
      <c r="K18" s="80">
        <v>3</v>
      </c>
      <c r="L18" s="80">
        <v>24</v>
      </c>
      <c r="M18" s="260" t="s">
        <v>3501</v>
      </c>
    </row>
    <row r="19" spans="1:13">
      <c r="A19" s="81" t="s">
        <v>139</v>
      </c>
      <c r="B19" s="80">
        <v>16</v>
      </c>
      <c r="C19" s="81" t="s">
        <v>3525</v>
      </c>
      <c r="D19" s="80" t="s">
        <v>3533</v>
      </c>
      <c r="E19" s="210" t="s">
        <v>364</v>
      </c>
      <c r="F19" s="196" t="s">
        <v>3534</v>
      </c>
      <c r="G19" s="80">
        <v>7</v>
      </c>
      <c r="H19" s="80">
        <v>3</v>
      </c>
      <c r="I19" s="80">
        <v>21</v>
      </c>
      <c r="J19" s="80">
        <v>7</v>
      </c>
      <c r="K19" s="80">
        <v>2</v>
      </c>
      <c r="L19" s="80">
        <v>14</v>
      </c>
      <c r="M19" s="260" t="s">
        <v>3535</v>
      </c>
    </row>
    <row r="20" spans="1:13">
      <c r="A20" s="81" t="s">
        <v>139</v>
      </c>
      <c r="B20" s="80">
        <v>17</v>
      </c>
      <c r="C20" s="81" t="s">
        <v>3525</v>
      </c>
      <c r="D20" s="376" t="s">
        <v>3536</v>
      </c>
      <c r="E20" s="210" t="s">
        <v>3504</v>
      </c>
      <c r="F20" s="196" t="s">
        <v>2693</v>
      </c>
      <c r="G20" s="80">
        <v>4</v>
      </c>
      <c r="H20" s="80">
        <v>4</v>
      </c>
      <c r="I20" s="80">
        <v>16</v>
      </c>
      <c r="J20" s="80">
        <v>0</v>
      </c>
      <c r="K20" s="80">
        <v>0</v>
      </c>
      <c r="L20" s="80">
        <v>0</v>
      </c>
      <c r="M20" s="260" t="s">
        <v>3505</v>
      </c>
    </row>
    <row r="21" spans="1:13">
      <c r="A21" s="81" t="s">
        <v>139</v>
      </c>
      <c r="B21" s="80">
        <v>18</v>
      </c>
      <c r="C21" s="81" t="s">
        <v>3497</v>
      </c>
      <c r="D21" s="80" t="s">
        <v>3537</v>
      </c>
      <c r="E21" s="210" t="s">
        <v>3504</v>
      </c>
      <c r="F21" s="196" t="s">
        <v>2674</v>
      </c>
      <c r="G21" s="80">
        <v>6</v>
      </c>
      <c r="H21" s="80">
        <v>4</v>
      </c>
      <c r="I21" s="80">
        <v>24</v>
      </c>
      <c r="J21" s="80">
        <v>6</v>
      </c>
      <c r="K21" s="80">
        <v>2</v>
      </c>
      <c r="L21" s="80">
        <f>J21*K21</f>
        <v>12</v>
      </c>
      <c r="M21" s="261" t="s">
        <v>3519</v>
      </c>
    </row>
    <row r="22" spans="1:13">
      <c r="A22" s="81" t="s">
        <v>139</v>
      </c>
      <c r="B22" s="80">
        <v>19</v>
      </c>
      <c r="C22" s="81" t="s">
        <v>3497</v>
      </c>
      <c r="D22" s="80" t="s">
        <v>3538</v>
      </c>
      <c r="E22" s="210" t="s">
        <v>364</v>
      </c>
      <c r="F22" s="196" t="s">
        <v>3539</v>
      </c>
      <c r="G22" s="80">
        <v>16</v>
      </c>
      <c r="H22" s="80">
        <v>3</v>
      </c>
      <c r="I22" s="80">
        <v>48</v>
      </c>
      <c r="J22" s="80">
        <v>16</v>
      </c>
      <c r="K22" s="80">
        <v>2</v>
      </c>
      <c r="L22" s="80">
        <f>J22*K22</f>
        <v>32</v>
      </c>
      <c r="M22" s="261" t="s">
        <v>3540</v>
      </c>
    </row>
    <row r="23" spans="1:13">
      <c r="A23" s="81" t="s">
        <v>139</v>
      </c>
      <c r="B23" s="80">
        <v>20</v>
      </c>
      <c r="C23" s="81" t="s">
        <v>3497</v>
      </c>
      <c r="D23" s="80" t="s">
        <v>3537</v>
      </c>
      <c r="E23" s="210" t="s">
        <v>3504</v>
      </c>
      <c r="F23" s="196" t="s">
        <v>3541</v>
      </c>
      <c r="G23" s="80">
        <v>6</v>
      </c>
      <c r="H23" s="80">
        <v>2</v>
      </c>
      <c r="I23" s="80">
        <v>12</v>
      </c>
      <c r="J23" s="80">
        <v>0</v>
      </c>
      <c r="K23" s="80">
        <v>0</v>
      </c>
      <c r="L23" s="80">
        <v>0</v>
      </c>
      <c r="M23" s="260" t="s">
        <v>3542</v>
      </c>
    </row>
    <row r="24" spans="1:13">
      <c r="A24" s="81" t="s">
        <v>139</v>
      </c>
      <c r="B24" s="80">
        <v>21</v>
      </c>
      <c r="C24" s="81" t="s">
        <v>3497</v>
      </c>
      <c r="D24" s="80" t="s">
        <v>3543</v>
      </c>
      <c r="E24" s="210" t="s">
        <v>1652</v>
      </c>
      <c r="F24" s="196" t="s">
        <v>3544</v>
      </c>
      <c r="G24" s="80">
        <v>18</v>
      </c>
      <c r="H24" s="80">
        <v>3</v>
      </c>
      <c r="I24" s="80">
        <v>54</v>
      </c>
      <c r="J24" s="80">
        <v>18</v>
      </c>
      <c r="K24" s="80">
        <v>2</v>
      </c>
      <c r="L24" s="80">
        <v>36</v>
      </c>
      <c r="M24" s="260" t="s">
        <v>3545</v>
      </c>
    </row>
    <row r="25" spans="1:13">
      <c r="A25" s="81" t="s">
        <v>139</v>
      </c>
      <c r="B25" s="80">
        <v>22</v>
      </c>
      <c r="C25" s="81" t="s">
        <v>3525</v>
      </c>
      <c r="D25" s="80" t="s">
        <v>3546</v>
      </c>
      <c r="E25" s="210" t="s">
        <v>3504</v>
      </c>
      <c r="F25" s="196" t="s">
        <v>3547</v>
      </c>
      <c r="G25" s="80">
        <v>2</v>
      </c>
      <c r="H25" s="80">
        <v>6</v>
      </c>
      <c r="I25" s="80">
        <v>12</v>
      </c>
      <c r="J25" s="80">
        <v>2</v>
      </c>
      <c r="K25" s="80">
        <v>3</v>
      </c>
      <c r="L25" s="80">
        <v>6</v>
      </c>
      <c r="M25" s="261"/>
    </row>
    <row r="26" ht="27" spans="1:13">
      <c r="A26" s="81" t="s">
        <v>139</v>
      </c>
      <c r="B26" s="80">
        <v>23</v>
      </c>
      <c r="C26" s="81" t="s">
        <v>3548</v>
      </c>
      <c r="D26" s="196" t="s">
        <v>3549</v>
      </c>
      <c r="E26" s="210" t="s">
        <v>364</v>
      </c>
      <c r="F26" s="196" t="s">
        <v>3550</v>
      </c>
      <c r="G26" s="80">
        <v>3</v>
      </c>
      <c r="H26" s="80">
        <v>4</v>
      </c>
      <c r="I26" s="80">
        <v>12</v>
      </c>
      <c r="J26" s="80">
        <v>3</v>
      </c>
      <c r="K26" s="80">
        <v>2</v>
      </c>
      <c r="L26" s="80">
        <v>6</v>
      </c>
      <c r="M26" s="260" t="s">
        <v>3524</v>
      </c>
    </row>
    <row r="27" spans="1:13">
      <c r="A27" s="81" t="s">
        <v>139</v>
      </c>
      <c r="B27" s="80">
        <v>24</v>
      </c>
      <c r="C27" s="81" t="s">
        <v>3551</v>
      </c>
      <c r="D27" s="80" t="s">
        <v>3552</v>
      </c>
      <c r="E27" s="210" t="s">
        <v>3504</v>
      </c>
      <c r="F27" s="196" t="s">
        <v>196</v>
      </c>
      <c r="G27" s="80">
        <v>15</v>
      </c>
      <c r="H27" s="80">
        <v>6</v>
      </c>
      <c r="I27" s="80">
        <v>90</v>
      </c>
      <c r="J27" s="80">
        <v>15</v>
      </c>
      <c r="K27" s="80">
        <v>2</v>
      </c>
      <c r="L27" s="80">
        <v>30</v>
      </c>
      <c r="M27" s="260" t="s">
        <v>3553</v>
      </c>
    </row>
    <row r="28" spans="1:13">
      <c r="A28" s="81" t="s">
        <v>139</v>
      </c>
      <c r="B28" s="80">
        <v>25</v>
      </c>
      <c r="C28" s="81" t="s">
        <v>3551</v>
      </c>
      <c r="D28" s="80" t="s">
        <v>3554</v>
      </c>
      <c r="E28" s="210" t="s">
        <v>3504</v>
      </c>
      <c r="F28" s="196" t="s">
        <v>159</v>
      </c>
      <c r="G28" s="80">
        <v>6</v>
      </c>
      <c r="H28" s="80">
        <v>3</v>
      </c>
      <c r="I28" s="80">
        <v>18</v>
      </c>
      <c r="J28" s="80">
        <v>6</v>
      </c>
      <c r="K28" s="80">
        <v>2</v>
      </c>
      <c r="L28" s="80">
        <v>12</v>
      </c>
      <c r="M28" s="260" t="s">
        <v>3529</v>
      </c>
    </row>
    <row r="29" spans="1:13">
      <c r="A29" s="81" t="s">
        <v>139</v>
      </c>
      <c r="B29" s="80">
        <v>26</v>
      </c>
      <c r="C29" s="81" t="s">
        <v>3551</v>
      </c>
      <c r="D29" s="80" t="s">
        <v>3555</v>
      </c>
      <c r="E29" s="210" t="s">
        <v>3504</v>
      </c>
      <c r="F29" s="196" t="s">
        <v>3556</v>
      </c>
      <c r="G29" s="80">
        <v>17</v>
      </c>
      <c r="H29" s="80">
        <v>8</v>
      </c>
      <c r="I29" s="80">
        <v>136</v>
      </c>
      <c r="J29" s="80">
        <v>17</v>
      </c>
      <c r="K29" s="80">
        <v>2</v>
      </c>
      <c r="L29" s="80">
        <v>34</v>
      </c>
      <c r="M29" s="260" t="s">
        <v>3557</v>
      </c>
    </row>
    <row r="30" spans="1:13">
      <c r="A30" s="81" t="s">
        <v>139</v>
      </c>
      <c r="B30" s="80">
        <v>27</v>
      </c>
      <c r="C30" s="81" t="s">
        <v>3551</v>
      </c>
      <c r="D30" s="80" t="s">
        <v>3558</v>
      </c>
      <c r="E30" s="210" t="s">
        <v>3504</v>
      </c>
      <c r="F30" s="196" t="s">
        <v>3559</v>
      </c>
      <c r="G30" s="80">
        <v>22</v>
      </c>
      <c r="H30" s="80">
        <v>8</v>
      </c>
      <c r="I30" s="80">
        <v>176</v>
      </c>
      <c r="J30" s="80">
        <v>22</v>
      </c>
      <c r="K30" s="80">
        <v>2</v>
      </c>
      <c r="L30" s="80">
        <v>44</v>
      </c>
      <c r="M30" s="260" t="s">
        <v>3557</v>
      </c>
    </row>
    <row r="31" spans="1:13">
      <c r="A31" s="81" t="s">
        <v>139</v>
      </c>
      <c r="B31" s="80">
        <v>28</v>
      </c>
      <c r="C31" s="81" t="s">
        <v>3551</v>
      </c>
      <c r="D31" s="80" t="s">
        <v>3560</v>
      </c>
      <c r="E31" s="210" t="s">
        <v>3504</v>
      </c>
      <c r="F31" s="196" t="s">
        <v>620</v>
      </c>
      <c r="G31" s="80">
        <v>11</v>
      </c>
      <c r="H31" s="80">
        <v>6</v>
      </c>
      <c r="I31" s="80">
        <v>66</v>
      </c>
      <c r="J31" s="80">
        <v>0</v>
      </c>
      <c r="K31" s="80">
        <v>0</v>
      </c>
      <c r="L31" s="80">
        <v>0</v>
      </c>
      <c r="M31" s="260" t="s">
        <v>144</v>
      </c>
    </row>
    <row r="32" spans="1:13">
      <c r="A32" s="81" t="s">
        <v>139</v>
      </c>
      <c r="B32" s="80">
        <v>29</v>
      </c>
      <c r="C32" s="81" t="s">
        <v>3551</v>
      </c>
      <c r="D32" s="80" t="s">
        <v>3561</v>
      </c>
      <c r="E32" s="210" t="s">
        <v>3504</v>
      </c>
      <c r="F32" s="196" t="s">
        <v>537</v>
      </c>
      <c r="G32" s="80">
        <v>22</v>
      </c>
      <c r="H32" s="80">
        <v>7</v>
      </c>
      <c r="I32" s="80">
        <v>154</v>
      </c>
      <c r="J32" s="80">
        <v>0</v>
      </c>
      <c r="K32" s="80">
        <v>0</v>
      </c>
      <c r="L32" s="80">
        <v>0</v>
      </c>
      <c r="M32" s="260" t="s">
        <v>144</v>
      </c>
    </row>
    <row r="33" spans="1:13">
      <c r="A33" s="81" t="s">
        <v>139</v>
      </c>
      <c r="B33" s="80">
        <v>30</v>
      </c>
      <c r="C33" s="81" t="s">
        <v>3551</v>
      </c>
      <c r="D33" s="80" t="s">
        <v>3562</v>
      </c>
      <c r="E33" s="210" t="s">
        <v>3504</v>
      </c>
      <c r="F33" s="196" t="s">
        <v>545</v>
      </c>
      <c r="G33" s="80">
        <v>12</v>
      </c>
      <c r="H33" s="80">
        <v>4</v>
      </c>
      <c r="I33" s="80">
        <v>48</v>
      </c>
      <c r="J33" s="80">
        <v>12</v>
      </c>
      <c r="K33" s="80">
        <v>2</v>
      </c>
      <c r="L33" s="80">
        <v>24</v>
      </c>
      <c r="M33" s="260" t="s">
        <v>3563</v>
      </c>
    </row>
    <row r="34" spans="1:13">
      <c r="A34" s="81" t="s">
        <v>139</v>
      </c>
      <c r="B34" s="80">
        <v>31</v>
      </c>
      <c r="C34" s="81" t="s">
        <v>3551</v>
      </c>
      <c r="D34" s="80" t="s">
        <v>3564</v>
      </c>
      <c r="E34" s="210" t="s">
        <v>3504</v>
      </c>
      <c r="F34" s="196" t="s">
        <v>3565</v>
      </c>
      <c r="G34" s="80">
        <v>19</v>
      </c>
      <c r="H34" s="80">
        <v>4</v>
      </c>
      <c r="I34" s="80">
        <v>76</v>
      </c>
      <c r="J34" s="80">
        <v>19</v>
      </c>
      <c r="K34" s="80">
        <v>2</v>
      </c>
      <c r="L34" s="80">
        <v>38</v>
      </c>
      <c r="M34" s="260" t="s">
        <v>3563</v>
      </c>
    </row>
    <row r="35" spans="1:13">
      <c r="A35" s="81" t="s">
        <v>139</v>
      </c>
      <c r="B35" s="80">
        <v>32</v>
      </c>
      <c r="C35" s="81" t="s">
        <v>3551</v>
      </c>
      <c r="D35" s="80" t="s">
        <v>3566</v>
      </c>
      <c r="E35" s="210" t="s">
        <v>3504</v>
      </c>
      <c r="F35" s="196" t="s">
        <v>3567</v>
      </c>
      <c r="G35" s="80">
        <v>39</v>
      </c>
      <c r="H35" s="80">
        <v>12</v>
      </c>
      <c r="I35" s="80">
        <v>468</v>
      </c>
      <c r="J35" s="80">
        <v>39</v>
      </c>
      <c r="K35" s="80">
        <v>3</v>
      </c>
      <c r="L35" s="80">
        <v>117</v>
      </c>
      <c r="M35" s="260" t="s">
        <v>3568</v>
      </c>
    </row>
    <row r="36" spans="1:13">
      <c r="A36" s="81" t="s">
        <v>139</v>
      </c>
      <c r="B36" s="80">
        <v>33</v>
      </c>
      <c r="C36" s="81" t="s">
        <v>3551</v>
      </c>
      <c r="D36" s="80" t="s">
        <v>3569</v>
      </c>
      <c r="E36" s="210" t="s">
        <v>3504</v>
      </c>
      <c r="F36" s="196" t="s">
        <v>3570</v>
      </c>
      <c r="G36" s="80">
        <v>20</v>
      </c>
      <c r="H36" s="80">
        <v>10</v>
      </c>
      <c r="I36" s="80">
        <v>200</v>
      </c>
      <c r="J36" s="80">
        <v>20</v>
      </c>
      <c r="K36" s="80">
        <v>2</v>
      </c>
      <c r="L36" s="80">
        <v>40</v>
      </c>
      <c r="M36" s="260" t="s">
        <v>3571</v>
      </c>
    </row>
    <row r="37" spans="1:13">
      <c r="A37" s="81" t="s">
        <v>139</v>
      </c>
      <c r="B37" s="80">
        <v>34</v>
      </c>
      <c r="C37" s="81" t="s">
        <v>3551</v>
      </c>
      <c r="D37" s="80" t="s">
        <v>3572</v>
      </c>
      <c r="E37" s="210" t="s">
        <v>3504</v>
      </c>
      <c r="F37" s="196" t="s">
        <v>1604</v>
      </c>
      <c r="G37" s="80">
        <v>16</v>
      </c>
      <c r="H37" s="80">
        <v>8</v>
      </c>
      <c r="I37" s="80">
        <v>128</v>
      </c>
      <c r="J37" s="80">
        <v>16</v>
      </c>
      <c r="K37" s="80">
        <v>2</v>
      </c>
      <c r="L37" s="80">
        <v>32</v>
      </c>
      <c r="M37" s="260" t="s">
        <v>3557</v>
      </c>
    </row>
    <row r="38" spans="1:13">
      <c r="A38" s="81" t="s">
        <v>139</v>
      </c>
      <c r="B38" s="80">
        <v>35</v>
      </c>
      <c r="C38" s="81" t="s">
        <v>3551</v>
      </c>
      <c r="D38" s="80" t="s">
        <v>3573</v>
      </c>
      <c r="E38" s="210" t="s">
        <v>3504</v>
      </c>
      <c r="F38" s="196" t="s">
        <v>771</v>
      </c>
      <c r="G38" s="80">
        <v>22</v>
      </c>
      <c r="H38" s="80">
        <v>8</v>
      </c>
      <c r="I38" s="80">
        <v>176</v>
      </c>
      <c r="J38" s="80">
        <v>22</v>
      </c>
      <c r="K38" s="80">
        <v>2</v>
      </c>
      <c r="L38" s="80">
        <v>44</v>
      </c>
      <c r="M38" s="260" t="s">
        <v>3557</v>
      </c>
    </row>
    <row r="39" spans="1:13">
      <c r="A39" s="81" t="s">
        <v>139</v>
      </c>
      <c r="B39" s="80">
        <v>36</v>
      </c>
      <c r="C39" s="81" t="s">
        <v>3551</v>
      </c>
      <c r="D39" s="80" t="s">
        <v>3574</v>
      </c>
      <c r="E39" s="210" t="s">
        <v>3504</v>
      </c>
      <c r="F39" s="196" t="s">
        <v>1309</v>
      </c>
      <c r="G39" s="80">
        <v>17</v>
      </c>
      <c r="H39" s="80">
        <v>10</v>
      </c>
      <c r="I39" s="80">
        <v>170</v>
      </c>
      <c r="J39" s="80">
        <v>17</v>
      </c>
      <c r="K39" s="80">
        <v>2</v>
      </c>
      <c r="L39" s="80">
        <v>34</v>
      </c>
      <c r="M39" s="260" t="s">
        <v>3571</v>
      </c>
    </row>
    <row r="40" spans="1:13">
      <c r="A40" s="81" t="s">
        <v>139</v>
      </c>
      <c r="B40" s="80">
        <v>37</v>
      </c>
      <c r="C40" s="81" t="s">
        <v>3551</v>
      </c>
      <c r="D40" s="80" t="s">
        <v>3575</v>
      </c>
      <c r="E40" s="210" t="s">
        <v>3504</v>
      </c>
      <c r="F40" s="196" t="s">
        <v>1618</v>
      </c>
      <c r="G40" s="80">
        <v>16</v>
      </c>
      <c r="H40" s="80">
        <v>8</v>
      </c>
      <c r="I40" s="80">
        <v>128</v>
      </c>
      <c r="J40" s="80">
        <v>16</v>
      </c>
      <c r="K40" s="80">
        <v>2</v>
      </c>
      <c r="L40" s="80">
        <v>32</v>
      </c>
      <c r="M40" s="260" t="s">
        <v>3557</v>
      </c>
    </row>
    <row r="41" spans="1:13">
      <c r="A41" s="81" t="s">
        <v>139</v>
      </c>
      <c r="B41" s="80">
        <v>38</v>
      </c>
      <c r="C41" s="81" t="s">
        <v>3551</v>
      </c>
      <c r="D41" s="80" t="s">
        <v>3576</v>
      </c>
      <c r="E41" s="210" t="s">
        <v>3504</v>
      </c>
      <c r="F41" s="196" t="s">
        <v>1609</v>
      </c>
      <c r="G41" s="80">
        <v>21</v>
      </c>
      <c r="H41" s="80">
        <v>8</v>
      </c>
      <c r="I41" s="80">
        <v>168</v>
      </c>
      <c r="J41" s="80">
        <v>21</v>
      </c>
      <c r="K41" s="80">
        <v>2</v>
      </c>
      <c r="L41" s="80">
        <v>121</v>
      </c>
      <c r="M41" s="260" t="s">
        <v>3557</v>
      </c>
    </row>
    <row r="42" spans="1:13">
      <c r="A42" s="81" t="s">
        <v>139</v>
      </c>
      <c r="B42" s="80">
        <v>39</v>
      </c>
      <c r="C42" s="81" t="s">
        <v>3551</v>
      </c>
      <c r="D42" s="80" t="s">
        <v>3577</v>
      </c>
      <c r="E42" s="210" t="s">
        <v>364</v>
      </c>
      <c r="F42" s="196" t="s">
        <v>1675</v>
      </c>
      <c r="G42" s="80">
        <v>20</v>
      </c>
      <c r="H42" s="80">
        <v>5</v>
      </c>
      <c r="I42" s="80">
        <v>100</v>
      </c>
      <c r="J42" s="80">
        <v>20</v>
      </c>
      <c r="K42" s="80">
        <v>3</v>
      </c>
      <c r="L42" s="80">
        <v>60</v>
      </c>
      <c r="M42" s="260" t="s">
        <v>3563</v>
      </c>
    </row>
    <row r="43" s="82" customFormat="true" spans="1:13">
      <c r="A43" s="8" t="s">
        <v>1177</v>
      </c>
      <c r="B43" s="9"/>
      <c r="C43" s="9"/>
      <c r="D43" s="9"/>
      <c r="E43" s="212"/>
      <c r="F43" s="212"/>
      <c r="G43" s="9">
        <f t="shared" ref="G43:L43" si="0">SUM(G4:G42)</f>
        <v>583</v>
      </c>
      <c r="H43" s="9">
        <f t="shared" si="0"/>
        <v>201</v>
      </c>
      <c r="I43" s="9">
        <f t="shared" si="0"/>
        <v>3310</v>
      </c>
      <c r="J43" s="9">
        <f t="shared" si="0"/>
        <v>410</v>
      </c>
      <c r="K43" s="9">
        <f t="shared" si="0"/>
        <v>63</v>
      </c>
      <c r="L43" s="9">
        <f t="shared" si="0"/>
        <v>993</v>
      </c>
      <c r="M43" s="195"/>
    </row>
    <row r="44" ht="26.25" spans="1:13">
      <c r="A44" s="81" t="s">
        <v>165</v>
      </c>
      <c r="B44" s="80">
        <v>1</v>
      </c>
      <c r="C44" s="81" t="s">
        <v>3502</v>
      </c>
      <c r="D44" s="80" t="s">
        <v>3578</v>
      </c>
      <c r="E44" s="210" t="s">
        <v>162</v>
      </c>
      <c r="F44" s="196" t="s">
        <v>3511</v>
      </c>
      <c r="G44" s="80">
        <v>8</v>
      </c>
      <c r="H44" s="80">
        <v>5</v>
      </c>
      <c r="I44" s="80">
        <v>40</v>
      </c>
      <c r="J44" s="80">
        <v>0</v>
      </c>
      <c r="K44" s="80">
        <v>0</v>
      </c>
      <c r="L44" s="80">
        <v>0</v>
      </c>
      <c r="M44" s="260" t="s">
        <v>3505</v>
      </c>
    </row>
    <row r="45" ht="26.25" spans="1:13">
      <c r="A45" s="81" t="s">
        <v>165</v>
      </c>
      <c r="B45" s="80">
        <v>2</v>
      </c>
      <c r="C45" s="81" t="s">
        <v>3502</v>
      </c>
      <c r="D45" s="80" t="s">
        <v>3579</v>
      </c>
      <c r="E45" s="210" t="s">
        <v>162</v>
      </c>
      <c r="F45" s="196" t="s">
        <v>3580</v>
      </c>
      <c r="G45" s="80">
        <v>19</v>
      </c>
      <c r="H45" s="80">
        <v>5</v>
      </c>
      <c r="I45" s="80">
        <v>95</v>
      </c>
      <c r="J45" s="80">
        <v>0</v>
      </c>
      <c r="K45" s="80">
        <v>0</v>
      </c>
      <c r="L45" s="80">
        <v>0</v>
      </c>
      <c r="M45" s="260" t="s">
        <v>3505</v>
      </c>
    </row>
    <row r="46" ht="26.25" spans="1:13">
      <c r="A46" s="81" t="s">
        <v>165</v>
      </c>
      <c r="B46" s="80">
        <v>3</v>
      </c>
      <c r="C46" s="81" t="s">
        <v>3502</v>
      </c>
      <c r="D46" s="80" t="s">
        <v>3581</v>
      </c>
      <c r="E46" s="210" t="s">
        <v>162</v>
      </c>
      <c r="F46" s="196" t="s">
        <v>481</v>
      </c>
      <c r="G46" s="80">
        <v>11</v>
      </c>
      <c r="H46" s="80">
        <v>6</v>
      </c>
      <c r="I46" s="80">
        <v>66</v>
      </c>
      <c r="J46" s="80">
        <v>0</v>
      </c>
      <c r="K46" s="80">
        <v>0</v>
      </c>
      <c r="L46" s="80">
        <v>0</v>
      </c>
      <c r="M46" s="260" t="s">
        <v>3505</v>
      </c>
    </row>
    <row r="47" ht="26.25" spans="1:13">
      <c r="A47" s="81" t="s">
        <v>165</v>
      </c>
      <c r="B47" s="80">
        <v>4</v>
      </c>
      <c r="C47" s="81" t="s">
        <v>3502</v>
      </c>
      <c r="D47" s="80" t="s">
        <v>3582</v>
      </c>
      <c r="E47" s="210" t="s">
        <v>162</v>
      </c>
      <c r="F47" s="196" t="s">
        <v>2928</v>
      </c>
      <c r="G47" s="80">
        <v>13</v>
      </c>
      <c r="H47" s="80">
        <v>5</v>
      </c>
      <c r="I47" s="80">
        <v>65</v>
      </c>
      <c r="J47" s="80">
        <v>0</v>
      </c>
      <c r="K47" s="80">
        <v>0</v>
      </c>
      <c r="L47" s="80">
        <v>0</v>
      </c>
      <c r="M47" s="260" t="s">
        <v>3505</v>
      </c>
    </row>
    <row r="48" ht="26.25" spans="1:13">
      <c r="A48" s="81" t="s">
        <v>165</v>
      </c>
      <c r="B48" s="80">
        <v>5</v>
      </c>
      <c r="C48" s="81" t="s">
        <v>3502</v>
      </c>
      <c r="D48" s="80" t="s">
        <v>3583</v>
      </c>
      <c r="E48" s="210" t="s">
        <v>171</v>
      </c>
      <c r="F48" s="196" t="s">
        <v>670</v>
      </c>
      <c r="G48" s="80">
        <v>17</v>
      </c>
      <c r="H48" s="80">
        <v>6</v>
      </c>
      <c r="I48" s="80">
        <v>102</v>
      </c>
      <c r="J48" s="80">
        <v>0</v>
      </c>
      <c r="K48" s="80">
        <v>0</v>
      </c>
      <c r="L48" s="80">
        <v>0</v>
      </c>
      <c r="M48" s="260" t="s">
        <v>3505</v>
      </c>
    </row>
    <row r="49" ht="26.25" spans="1:13">
      <c r="A49" s="81" t="s">
        <v>165</v>
      </c>
      <c r="B49" s="80">
        <v>6</v>
      </c>
      <c r="C49" s="81" t="s">
        <v>3502</v>
      </c>
      <c r="D49" s="80" t="s">
        <v>3584</v>
      </c>
      <c r="E49" s="210" t="s">
        <v>162</v>
      </c>
      <c r="F49" s="196" t="s">
        <v>596</v>
      </c>
      <c r="G49" s="80">
        <v>15</v>
      </c>
      <c r="H49" s="80">
        <v>5</v>
      </c>
      <c r="I49" s="80">
        <v>75</v>
      </c>
      <c r="J49" s="80">
        <v>0</v>
      </c>
      <c r="K49" s="80">
        <v>0</v>
      </c>
      <c r="L49" s="80">
        <v>0</v>
      </c>
      <c r="M49" s="260" t="s">
        <v>3505</v>
      </c>
    </row>
    <row r="50" ht="39.75" spans="1:13">
      <c r="A50" s="81" t="s">
        <v>165</v>
      </c>
      <c r="B50" s="80">
        <v>7</v>
      </c>
      <c r="C50" s="81" t="s">
        <v>3502</v>
      </c>
      <c r="D50" s="80" t="s">
        <v>3585</v>
      </c>
      <c r="E50" s="210" t="s">
        <v>380</v>
      </c>
      <c r="F50" s="196" t="s">
        <v>670</v>
      </c>
      <c r="G50" s="80">
        <v>16</v>
      </c>
      <c r="H50" s="80">
        <v>6</v>
      </c>
      <c r="I50" s="80">
        <v>96</v>
      </c>
      <c r="J50" s="80">
        <v>0</v>
      </c>
      <c r="K50" s="80">
        <v>0</v>
      </c>
      <c r="L50" s="80">
        <v>0</v>
      </c>
      <c r="M50" s="260" t="s">
        <v>3505</v>
      </c>
    </row>
    <row r="51" ht="26.25" spans="1:13">
      <c r="A51" s="81" t="s">
        <v>165</v>
      </c>
      <c r="B51" s="80">
        <v>8</v>
      </c>
      <c r="C51" s="81" t="s">
        <v>3502</v>
      </c>
      <c r="D51" s="80" t="s">
        <v>3586</v>
      </c>
      <c r="E51" s="210" t="s">
        <v>171</v>
      </c>
      <c r="F51" s="196" t="s">
        <v>441</v>
      </c>
      <c r="G51" s="80">
        <v>6</v>
      </c>
      <c r="H51" s="80">
        <v>6</v>
      </c>
      <c r="I51" s="80">
        <v>36</v>
      </c>
      <c r="J51" s="80">
        <v>0</v>
      </c>
      <c r="K51" s="80">
        <v>0</v>
      </c>
      <c r="L51" s="80">
        <v>0</v>
      </c>
      <c r="M51" s="260" t="s">
        <v>3505</v>
      </c>
    </row>
    <row r="52" ht="26.25" spans="1:13">
      <c r="A52" s="81" t="s">
        <v>165</v>
      </c>
      <c r="B52" s="80">
        <v>9</v>
      </c>
      <c r="C52" s="81" t="s">
        <v>3502</v>
      </c>
      <c r="D52" s="80" t="s">
        <v>3587</v>
      </c>
      <c r="E52" s="210" t="s">
        <v>162</v>
      </c>
      <c r="F52" s="196" t="s">
        <v>3588</v>
      </c>
      <c r="G52" s="80">
        <v>10</v>
      </c>
      <c r="H52" s="80">
        <v>5</v>
      </c>
      <c r="I52" s="80">
        <v>50</v>
      </c>
      <c r="J52" s="80">
        <v>0</v>
      </c>
      <c r="K52" s="80">
        <v>0</v>
      </c>
      <c r="L52" s="80">
        <v>0</v>
      </c>
      <c r="M52" s="260" t="s">
        <v>3505</v>
      </c>
    </row>
    <row r="53" ht="26.25" spans="1:13">
      <c r="A53" s="81" t="s">
        <v>165</v>
      </c>
      <c r="B53" s="80">
        <v>10</v>
      </c>
      <c r="C53" s="81" t="s">
        <v>3502</v>
      </c>
      <c r="D53" s="80" t="s">
        <v>3589</v>
      </c>
      <c r="E53" s="210" t="s">
        <v>171</v>
      </c>
      <c r="F53" s="196" t="s">
        <v>3347</v>
      </c>
      <c r="G53" s="80">
        <v>8</v>
      </c>
      <c r="H53" s="80">
        <v>6</v>
      </c>
      <c r="I53" s="80">
        <v>48</v>
      </c>
      <c r="J53" s="80">
        <v>0</v>
      </c>
      <c r="K53" s="80">
        <v>0</v>
      </c>
      <c r="L53" s="80">
        <v>0</v>
      </c>
      <c r="M53" s="260" t="s">
        <v>3505</v>
      </c>
    </row>
    <row r="54" ht="26.25" spans="1:13">
      <c r="A54" s="81" t="s">
        <v>165</v>
      </c>
      <c r="B54" s="80">
        <v>11</v>
      </c>
      <c r="C54" s="81" t="s">
        <v>3502</v>
      </c>
      <c r="D54" s="80" t="s">
        <v>3590</v>
      </c>
      <c r="E54" s="210" t="s">
        <v>162</v>
      </c>
      <c r="F54" s="196" t="s">
        <v>3591</v>
      </c>
      <c r="G54" s="80">
        <v>14</v>
      </c>
      <c r="H54" s="80">
        <v>6</v>
      </c>
      <c r="I54" s="80">
        <v>84</v>
      </c>
      <c r="J54" s="80">
        <v>0</v>
      </c>
      <c r="K54" s="80">
        <v>0</v>
      </c>
      <c r="L54" s="80">
        <v>0</v>
      </c>
      <c r="M54" s="260" t="s">
        <v>3505</v>
      </c>
    </row>
    <row r="55" ht="26.25" spans="1:13">
      <c r="A55" s="81" t="s">
        <v>165</v>
      </c>
      <c r="B55" s="80">
        <v>12</v>
      </c>
      <c r="C55" s="81" t="s">
        <v>3502</v>
      </c>
      <c r="D55" s="80" t="s">
        <v>3592</v>
      </c>
      <c r="E55" s="210" t="s">
        <v>162</v>
      </c>
      <c r="F55" s="196" t="s">
        <v>3593</v>
      </c>
      <c r="G55" s="80">
        <v>7</v>
      </c>
      <c r="H55" s="80">
        <v>5</v>
      </c>
      <c r="I55" s="80">
        <v>35</v>
      </c>
      <c r="J55" s="80">
        <v>0</v>
      </c>
      <c r="K55" s="80">
        <v>0</v>
      </c>
      <c r="L55" s="80">
        <v>0</v>
      </c>
      <c r="M55" s="260" t="s">
        <v>3505</v>
      </c>
    </row>
    <row r="56" ht="26.25" spans="1:13">
      <c r="A56" s="81" t="s">
        <v>165</v>
      </c>
      <c r="B56" s="80">
        <v>13</v>
      </c>
      <c r="C56" s="81" t="s">
        <v>3502</v>
      </c>
      <c r="D56" s="80" t="s">
        <v>3594</v>
      </c>
      <c r="E56" s="210" t="s">
        <v>3595</v>
      </c>
      <c r="F56" s="196" t="s">
        <v>3596</v>
      </c>
      <c r="G56" s="80">
        <v>20</v>
      </c>
      <c r="H56" s="80">
        <v>7</v>
      </c>
      <c r="I56" s="80">
        <v>140</v>
      </c>
      <c r="J56" s="80">
        <v>0</v>
      </c>
      <c r="K56" s="80">
        <v>0</v>
      </c>
      <c r="L56" s="80">
        <v>0</v>
      </c>
      <c r="M56" s="260" t="s">
        <v>3505</v>
      </c>
    </row>
    <row r="57" ht="26.25" spans="1:13">
      <c r="A57" s="81" t="s">
        <v>165</v>
      </c>
      <c r="B57" s="80">
        <v>14</v>
      </c>
      <c r="C57" s="81" t="s">
        <v>3502</v>
      </c>
      <c r="D57" s="80" t="s">
        <v>3597</v>
      </c>
      <c r="E57" s="210" t="s">
        <v>162</v>
      </c>
      <c r="F57" s="196" t="s">
        <v>3395</v>
      </c>
      <c r="G57" s="80">
        <v>18</v>
      </c>
      <c r="H57" s="80">
        <v>5</v>
      </c>
      <c r="I57" s="80">
        <v>90</v>
      </c>
      <c r="J57" s="80">
        <v>0</v>
      </c>
      <c r="K57" s="80">
        <v>0</v>
      </c>
      <c r="L57" s="80">
        <v>0</v>
      </c>
      <c r="M57" s="260" t="s">
        <v>3505</v>
      </c>
    </row>
    <row r="58" ht="26.25" spans="1:13">
      <c r="A58" s="81" t="s">
        <v>165</v>
      </c>
      <c r="B58" s="80">
        <v>15</v>
      </c>
      <c r="C58" s="81" t="s">
        <v>3502</v>
      </c>
      <c r="D58" s="80" t="s">
        <v>3598</v>
      </c>
      <c r="E58" s="210" t="s">
        <v>171</v>
      </c>
      <c r="F58" s="196" t="s">
        <v>3599</v>
      </c>
      <c r="G58" s="80">
        <v>14</v>
      </c>
      <c r="H58" s="80">
        <v>7</v>
      </c>
      <c r="I58" s="80">
        <v>98</v>
      </c>
      <c r="J58" s="80">
        <v>0</v>
      </c>
      <c r="K58" s="80">
        <v>0</v>
      </c>
      <c r="L58" s="80">
        <v>0</v>
      </c>
      <c r="M58" s="260" t="s">
        <v>3505</v>
      </c>
    </row>
    <row r="59" ht="26.25" spans="1:13">
      <c r="A59" s="81" t="s">
        <v>165</v>
      </c>
      <c r="B59" s="80">
        <v>16</v>
      </c>
      <c r="C59" s="81" t="s">
        <v>3502</v>
      </c>
      <c r="D59" s="80" t="s">
        <v>3600</v>
      </c>
      <c r="E59" s="210" t="s">
        <v>171</v>
      </c>
      <c r="F59" s="196" t="s">
        <v>515</v>
      </c>
      <c r="G59" s="80">
        <v>16</v>
      </c>
      <c r="H59" s="80">
        <v>6</v>
      </c>
      <c r="I59" s="80">
        <v>96</v>
      </c>
      <c r="J59" s="80">
        <v>0</v>
      </c>
      <c r="K59" s="80">
        <v>0</v>
      </c>
      <c r="L59" s="80">
        <v>0</v>
      </c>
      <c r="M59" s="260" t="s">
        <v>3505</v>
      </c>
    </row>
    <row r="60" ht="26.25" spans="1:13">
      <c r="A60" s="81" t="s">
        <v>165</v>
      </c>
      <c r="B60" s="80">
        <v>17</v>
      </c>
      <c r="C60" s="81" t="s">
        <v>3502</v>
      </c>
      <c r="D60" s="80" t="s">
        <v>3601</v>
      </c>
      <c r="E60" s="210" t="s">
        <v>162</v>
      </c>
      <c r="F60" s="196" t="s">
        <v>670</v>
      </c>
      <c r="G60" s="80">
        <v>9</v>
      </c>
      <c r="H60" s="80">
        <v>6</v>
      </c>
      <c r="I60" s="80">
        <v>54</v>
      </c>
      <c r="J60" s="80">
        <v>0</v>
      </c>
      <c r="K60" s="80">
        <v>0</v>
      </c>
      <c r="L60" s="80">
        <v>0</v>
      </c>
      <c r="M60" s="260" t="s">
        <v>3505</v>
      </c>
    </row>
    <row r="61" spans="1:13">
      <c r="A61" s="81" t="s">
        <v>165</v>
      </c>
      <c r="B61" s="80">
        <v>18</v>
      </c>
      <c r="C61" s="81" t="s">
        <v>3502</v>
      </c>
      <c r="D61" s="80" t="s">
        <v>3602</v>
      </c>
      <c r="E61" s="210" t="s">
        <v>3504</v>
      </c>
      <c r="F61" s="196" t="s">
        <v>492</v>
      </c>
      <c r="G61" s="80">
        <v>8</v>
      </c>
      <c r="H61" s="80">
        <v>6</v>
      </c>
      <c r="I61" s="80">
        <v>48</v>
      </c>
      <c r="J61" s="80">
        <v>0</v>
      </c>
      <c r="K61" s="80">
        <v>0</v>
      </c>
      <c r="L61" s="80">
        <v>0</v>
      </c>
      <c r="M61" s="260" t="s">
        <v>3505</v>
      </c>
    </row>
    <row r="62" ht="26.25" spans="1:13">
      <c r="A62" s="81" t="s">
        <v>165</v>
      </c>
      <c r="B62" s="80">
        <v>19</v>
      </c>
      <c r="C62" s="81" t="s">
        <v>3502</v>
      </c>
      <c r="D62" s="80" t="s">
        <v>3603</v>
      </c>
      <c r="E62" s="210" t="s">
        <v>171</v>
      </c>
      <c r="F62" s="196" t="s">
        <v>2939</v>
      </c>
      <c r="G62" s="80">
        <v>19</v>
      </c>
      <c r="H62" s="80">
        <v>6</v>
      </c>
      <c r="I62" s="80">
        <v>114</v>
      </c>
      <c r="J62" s="80">
        <v>0</v>
      </c>
      <c r="K62" s="80">
        <v>0</v>
      </c>
      <c r="L62" s="80">
        <v>0</v>
      </c>
      <c r="M62" s="260" t="s">
        <v>3505</v>
      </c>
    </row>
    <row r="63" ht="26.25" spans="1:13">
      <c r="A63" s="81" t="s">
        <v>165</v>
      </c>
      <c r="B63" s="80">
        <v>20</v>
      </c>
      <c r="C63" s="81" t="s">
        <v>3502</v>
      </c>
      <c r="D63" s="80" t="s">
        <v>3604</v>
      </c>
      <c r="E63" s="210" t="s">
        <v>162</v>
      </c>
      <c r="F63" s="196" t="s">
        <v>1655</v>
      </c>
      <c r="G63" s="80">
        <v>24</v>
      </c>
      <c r="H63" s="80">
        <v>5</v>
      </c>
      <c r="I63" s="80">
        <v>120</v>
      </c>
      <c r="J63" s="80">
        <v>0</v>
      </c>
      <c r="K63" s="80">
        <v>0</v>
      </c>
      <c r="L63" s="80">
        <v>0</v>
      </c>
      <c r="M63" s="260" t="s">
        <v>3505</v>
      </c>
    </row>
    <row r="64" ht="26.25" spans="1:13">
      <c r="A64" s="81" t="s">
        <v>165</v>
      </c>
      <c r="B64" s="80">
        <v>21</v>
      </c>
      <c r="C64" s="81" t="s">
        <v>3514</v>
      </c>
      <c r="D64" s="80" t="s">
        <v>3605</v>
      </c>
      <c r="E64" s="210" t="s">
        <v>171</v>
      </c>
      <c r="F64" s="196" t="s">
        <v>751</v>
      </c>
      <c r="G64" s="80">
        <v>10</v>
      </c>
      <c r="H64" s="80">
        <v>8</v>
      </c>
      <c r="I64" s="80">
        <v>80</v>
      </c>
      <c r="J64" s="80">
        <v>10</v>
      </c>
      <c r="K64" s="80">
        <v>4</v>
      </c>
      <c r="L64" s="80">
        <v>40</v>
      </c>
      <c r="M64" s="260" t="s">
        <v>3606</v>
      </c>
    </row>
    <row r="65" ht="26.25" spans="1:13">
      <c r="A65" s="81" t="s">
        <v>165</v>
      </c>
      <c r="B65" s="80">
        <v>22</v>
      </c>
      <c r="C65" s="81" t="s">
        <v>3525</v>
      </c>
      <c r="D65" s="80" t="s">
        <v>3607</v>
      </c>
      <c r="E65" s="210" t="s">
        <v>171</v>
      </c>
      <c r="F65" s="196" t="s">
        <v>759</v>
      </c>
      <c r="G65" s="80">
        <v>4</v>
      </c>
      <c r="H65" s="80">
        <v>9</v>
      </c>
      <c r="I65" s="80">
        <v>36</v>
      </c>
      <c r="J65" s="80">
        <v>4</v>
      </c>
      <c r="K65" s="80">
        <v>4</v>
      </c>
      <c r="L65" s="80">
        <v>16</v>
      </c>
      <c r="M65" s="260" t="s">
        <v>3608</v>
      </c>
    </row>
    <row r="66" ht="26.25" spans="1:13">
      <c r="A66" s="81" t="s">
        <v>165</v>
      </c>
      <c r="B66" s="80">
        <v>23</v>
      </c>
      <c r="C66" s="81" t="s">
        <v>3525</v>
      </c>
      <c r="D66" s="80" t="s">
        <v>3609</v>
      </c>
      <c r="E66" s="210" t="s">
        <v>171</v>
      </c>
      <c r="F66" s="196" t="s">
        <v>3610</v>
      </c>
      <c r="G66" s="80">
        <v>12</v>
      </c>
      <c r="H66" s="80">
        <v>7</v>
      </c>
      <c r="I66" s="80">
        <v>84</v>
      </c>
      <c r="J66" s="80">
        <v>12</v>
      </c>
      <c r="K66" s="80">
        <v>5</v>
      </c>
      <c r="L66" s="80">
        <v>60</v>
      </c>
      <c r="M66" s="260" t="s">
        <v>3611</v>
      </c>
    </row>
    <row r="67" ht="26.25" spans="1:13">
      <c r="A67" s="81" t="s">
        <v>165</v>
      </c>
      <c r="B67" s="80">
        <v>24</v>
      </c>
      <c r="C67" s="81" t="s">
        <v>3497</v>
      </c>
      <c r="D67" s="80" t="s">
        <v>3612</v>
      </c>
      <c r="E67" s="210" t="s">
        <v>171</v>
      </c>
      <c r="F67" s="196" t="s">
        <v>3613</v>
      </c>
      <c r="G67" s="80">
        <v>22</v>
      </c>
      <c r="H67" s="80">
        <v>8</v>
      </c>
      <c r="I67" s="80">
        <v>176</v>
      </c>
      <c r="J67" s="80">
        <v>22</v>
      </c>
      <c r="K67" s="80">
        <v>6</v>
      </c>
      <c r="L67" s="80">
        <v>132</v>
      </c>
      <c r="M67" s="260" t="s">
        <v>3611</v>
      </c>
    </row>
    <row r="68" ht="26.25" spans="1:13">
      <c r="A68" s="81" t="s">
        <v>165</v>
      </c>
      <c r="B68" s="80">
        <v>25</v>
      </c>
      <c r="C68" s="81" t="s">
        <v>3497</v>
      </c>
      <c r="D68" s="80" t="s">
        <v>3614</v>
      </c>
      <c r="E68" s="210" t="s">
        <v>171</v>
      </c>
      <c r="F68" s="196" t="s">
        <v>3615</v>
      </c>
      <c r="G68" s="80">
        <v>2</v>
      </c>
      <c r="H68" s="80">
        <v>11</v>
      </c>
      <c r="I68" s="80">
        <v>22</v>
      </c>
      <c r="J68" s="80">
        <v>2</v>
      </c>
      <c r="K68" s="80">
        <v>4</v>
      </c>
      <c r="L68" s="80">
        <v>8</v>
      </c>
      <c r="M68" s="260" t="s">
        <v>3616</v>
      </c>
    </row>
    <row r="69" spans="1:13">
      <c r="A69" s="81" t="s">
        <v>165</v>
      </c>
      <c r="B69" s="80">
        <v>26</v>
      </c>
      <c r="C69" s="81" t="s">
        <v>3525</v>
      </c>
      <c r="D69" s="80" t="s">
        <v>3617</v>
      </c>
      <c r="E69" s="210" t="s">
        <v>364</v>
      </c>
      <c r="F69" s="196" t="s">
        <v>1805</v>
      </c>
      <c r="G69" s="80">
        <v>29</v>
      </c>
      <c r="H69" s="80">
        <v>6</v>
      </c>
      <c r="I69" s="80">
        <v>174</v>
      </c>
      <c r="J69" s="80">
        <v>29</v>
      </c>
      <c r="K69" s="80">
        <v>5</v>
      </c>
      <c r="L69" s="80">
        <v>145</v>
      </c>
      <c r="M69" s="260" t="s">
        <v>3529</v>
      </c>
    </row>
    <row r="70" spans="1:13">
      <c r="A70" s="81" t="s">
        <v>165</v>
      </c>
      <c r="B70" s="80">
        <v>27</v>
      </c>
      <c r="C70" s="81" t="s">
        <v>3618</v>
      </c>
      <c r="D70" s="80" t="s">
        <v>3619</v>
      </c>
      <c r="E70" s="210" t="s">
        <v>364</v>
      </c>
      <c r="F70" s="196" t="s">
        <v>3620</v>
      </c>
      <c r="G70" s="80">
        <v>6</v>
      </c>
      <c r="H70" s="80">
        <v>5</v>
      </c>
      <c r="I70" s="80">
        <v>30</v>
      </c>
      <c r="J70" s="80">
        <v>6</v>
      </c>
      <c r="K70" s="80">
        <v>4</v>
      </c>
      <c r="L70" s="80">
        <v>24</v>
      </c>
      <c r="M70" s="260" t="s">
        <v>3529</v>
      </c>
    </row>
    <row r="71" spans="1:13">
      <c r="A71" s="81" t="s">
        <v>165</v>
      </c>
      <c r="B71" s="80">
        <v>28</v>
      </c>
      <c r="C71" s="81" t="s">
        <v>3525</v>
      </c>
      <c r="D71" s="80" t="s">
        <v>3621</v>
      </c>
      <c r="E71" s="210" t="s">
        <v>364</v>
      </c>
      <c r="F71" s="196" t="s">
        <v>3622</v>
      </c>
      <c r="G71" s="80">
        <v>5</v>
      </c>
      <c r="H71" s="80">
        <v>7</v>
      </c>
      <c r="I71" s="80">
        <v>35</v>
      </c>
      <c r="J71" s="80">
        <v>5</v>
      </c>
      <c r="K71" s="80">
        <v>4</v>
      </c>
      <c r="L71" s="80">
        <v>20</v>
      </c>
      <c r="M71" s="260" t="s">
        <v>3623</v>
      </c>
    </row>
    <row r="72" spans="1:13">
      <c r="A72" s="81" t="s">
        <v>165</v>
      </c>
      <c r="B72" s="80">
        <v>29</v>
      </c>
      <c r="C72" s="81" t="s">
        <v>3525</v>
      </c>
      <c r="D72" s="80" t="s">
        <v>3624</v>
      </c>
      <c r="E72" s="210" t="s">
        <v>364</v>
      </c>
      <c r="F72" s="196" t="s">
        <v>190</v>
      </c>
      <c r="G72" s="80">
        <v>12</v>
      </c>
      <c r="H72" s="80">
        <v>6</v>
      </c>
      <c r="I72" s="80">
        <v>72</v>
      </c>
      <c r="J72" s="80">
        <v>12</v>
      </c>
      <c r="K72" s="80">
        <v>4</v>
      </c>
      <c r="L72" s="80">
        <v>48</v>
      </c>
      <c r="M72" s="260" t="s">
        <v>3625</v>
      </c>
    </row>
    <row r="73" spans="1:13">
      <c r="A73" s="81" t="s">
        <v>165</v>
      </c>
      <c r="B73" s="80">
        <v>30</v>
      </c>
      <c r="C73" s="81" t="s">
        <v>3525</v>
      </c>
      <c r="D73" s="80" t="s">
        <v>3626</v>
      </c>
      <c r="E73" s="210" t="s">
        <v>364</v>
      </c>
      <c r="F73" s="196" t="s">
        <v>277</v>
      </c>
      <c r="G73" s="80">
        <v>16</v>
      </c>
      <c r="H73" s="80">
        <v>6</v>
      </c>
      <c r="I73" s="80">
        <v>96</v>
      </c>
      <c r="J73" s="80">
        <v>16</v>
      </c>
      <c r="K73" s="80">
        <v>4</v>
      </c>
      <c r="L73" s="80">
        <v>64</v>
      </c>
      <c r="M73" s="260" t="s">
        <v>3627</v>
      </c>
    </row>
    <row r="74" ht="26.25" spans="1:13">
      <c r="A74" s="81" t="s">
        <v>165</v>
      </c>
      <c r="B74" s="80">
        <v>31</v>
      </c>
      <c r="C74" s="81" t="s">
        <v>3525</v>
      </c>
      <c r="D74" s="80" t="s">
        <v>3628</v>
      </c>
      <c r="E74" s="210" t="s">
        <v>171</v>
      </c>
      <c r="F74" s="196" t="s">
        <v>1469</v>
      </c>
      <c r="G74" s="80">
        <v>19</v>
      </c>
      <c r="H74" s="80">
        <v>8</v>
      </c>
      <c r="I74" s="80">
        <v>152</v>
      </c>
      <c r="J74" s="80">
        <v>19</v>
      </c>
      <c r="K74" s="80">
        <v>4</v>
      </c>
      <c r="L74" s="80">
        <v>76</v>
      </c>
      <c r="M74" s="260" t="s">
        <v>3629</v>
      </c>
    </row>
    <row r="75" ht="39.75" spans="1:13">
      <c r="A75" s="81" t="s">
        <v>165</v>
      </c>
      <c r="B75" s="80">
        <v>32</v>
      </c>
      <c r="C75" s="81" t="s">
        <v>3525</v>
      </c>
      <c r="D75" s="80" t="s">
        <v>3630</v>
      </c>
      <c r="E75" s="210" t="s">
        <v>3631</v>
      </c>
      <c r="F75" s="196" t="s">
        <v>3632</v>
      </c>
      <c r="G75" s="80">
        <v>12</v>
      </c>
      <c r="H75" s="80">
        <v>9</v>
      </c>
      <c r="I75" s="80">
        <v>108</v>
      </c>
      <c r="J75" s="80">
        <v>12</v>
      </c>
      <c r="K75" s="80">
        <v>4</v>
      </c>
      <c r="L75" s="80">
        <v>48</v>
      </c>
      <c r="M75" s="260" t="s">
        <v>3633</v>
      </c>
    </row>
    <row r="76" spans="1:13">
      <c r="A76" s="81" t="s">
        <v>165</v>
      </c>
      <c r="B76" s="80">
        <v>33</v>
      </c>
      <c r="C76" s="81" t="s">
        <v>3618</v>
      </c>
      <c r="D76" s="80" t="s">
        <v>3634</v>
      </c>
      <c r="E76" s="210" t="s">
        <v>364</v>
      </c>
      <c r="F76" s="196" t="s">
        <v>3635</v>
      </c>
      <c r="G76" s="80">
        <v>3</v>
      </c>
      <c r="H76" s="80">
        <v>5</v>
      </c>
      <c r="I76" s="80">
        <v>15</v>
      </c>
      <c r="J76" s="80">
        <v>3</v>
      </c>
      <c r="K76" s="80">
        <v>4</v>
      </c>
      <c r="L76" s="80">
        <v>12</v>
      </c>
      <c r="M76" s="260" t="s">
        <v>3529</v>
      </c>
    </row>
    <row r="77" ht="26.25" spans="1:13">
      <c r="A77" s="81" t="s">
        <v>165</v>
      </c>
      <c r="B77" s="80">
        <v>34</v>
      </c>
      <c r="C77" s="81" t="s">
        <v>3525</v>
      </c>
      <c r="D77" s="80" t="s">
        <v>3636</v>
      </c>
      <c r="E77" s="210" t="s">
        <v>162</v>
      </c>
      <c r="F77" s="196" t="s">
        <v>2989</v>
      </c>
      <c r="G77" s="80">
        <v>11</v>
      </c>
      <c r="H77" s="80">
        <v>8</v>
      </c>
      <c r="I77" s="80">
        <v>88</v>
      </c>
      <c r="J77" s="80">
        <v>11</v>
      </c>
      <c r="K77" s="80">
        <v>4</v>
      </c>
      <c r="L77" s="80">
        <v>44</v>
      </c>
      <c r="M77" s="260" t="s">
        <v>3629</v>
      </c>
    </row>
    <row r="78" ht="26.25" spans="1:13">
      <c r="A78" s="81" t="s">
        <v>165</v>
      </c>
      <c r="B78" s="80">
        <v>35</v>
      </c>
      <c r="C78" s="81" t="s">
        <v>3525</v>
      </c>
      <c r="D78" s="80" t="s">
        <v>3637</v>
      </c>
      <c r="E78" s="210" t="s">
        <v>171</v>
      </c>
      <c r="F78" s="196" t="s">
        <v>2995</v>
      </c>
      <c r="G78" s="80">
        <v>19</v>
      </c>
      <c r="H78" s="80">
        <v>6</v>
      </c>
      <c r="I78" s="80">
        <v>114</v>
      </c>
      <c r="J78" s="80">
        <v>19</v>
      </c>
      <c r="K78" s="80">
        <v>4</v>
      </c>
      <c r="L78" s="80">
        <v>76</v>
      </c>
      <c r="M78" s="260" t="s">
        <v>3625</v>
      </c>
    </row>
    <row r="79" ht="26.25" spans="1:13">
      <c r="A79" s="81" t="s">
        <v>165</v>
      </c>
      <c r="B79" s="80">
        <v>36</v>
      </c>
      <c r="C79" s="81" t="s">
        <v>3525</v>
      </c>
      <c r="D79" s="80" t="s">
        <v>3638</v>
      </c>
      <c r="E79" s="210" t="s">
        <v>171</v>
      </c>
      <c r="F79" s="196" t="s">
        <v>456</v>
      </c>
      <c r="G79" s="80">
        <v>17</v>
      </c>
      <c r="H79" s="80">
        <v>8</v>
      </c>
      <c r="I79" s="80">
        <v>136</v>
      </c>
      <c r="J79" s="80">
        <v>17</v>
      </c>
      <c r="K79" s="80">
        <v>4</v>
      </c>
      <c r="L79" s="80">
        <v>68</v>
      </c>
      <c r="M79" s="260" t="s">
        <v>3629</v>
      </c>
    </row>
    <row r="80" ht="26.25" spans="1:13">
      <c r="A80" s="81" t="s">
        <v>165</v>
      </c>
      <c r="B80" s="80">
        <v>37</v>
      </c>
      <c r="C80" s="81" t="s">
        <v>3525</v>
      </c>
      <c r="D80" s="80" t="s">
        <v>3639</v>
      </c>
      <c r="E80" s="210" t="s">
        <v>171</v>
      </c>
      <c r="F80" s="196" t="s">
        <v>378</v>
      </c>
      <c r="G80" s="80">
        <v>36</v>
      </c>
      <c r="H80" s="80">
        <v>8</v>
      </c>
      <c r="I80" s="80">
        <v>288</v>
      </c>
      <c r="J80" s="80">
        <v>36</v>
      </c>
      <c r="K80" s="80">
        <v>4</v>
      </c>
      <c r="L80" s="80">
        <v>144</v>
      </c>
      <c r="M80" s="260" t="s">
        <v>3629</v>
      </c>
    </row>
    <row r="81" ht="26.25" spans="1:13">
      <c r="A81" s="81" t="s">
        <v>165</v>
      </c>
      <c r="B81" s="80">
        <v>38</v>
      </c>
      <c r="C81" s="81" t="s">
        <v>3525</v>
      </c>
      <c r="D81" s="80" t="s">
        <v>3640</v>
      </c>
      <c r="E81" s="210" t="s">
        <v>171</v>
      </c>
      <c r="F81" s="196" t="s">
        <v>3641</v>
      </c>
      <c r="G81" s="80">
        <v>11</v>
      </c>
      <c r="H81" s="80">
        <v>9</v>
      </c>
      <c r="I81" s="80">
        <v>99</v>
      </c>
      <c r="J81" s="80">
        <v>11</v>
      </c>
      <c r="K81" s="80">
        <v>4</v>
      </c>
      <c r="L81" s="80">
        <v>44</v>
      </c>
      <c r="M81" s="260" t="s">
        <v>3633</v>
      </c>
    </row>
    <row r="82" ht="26.25" spans="1:13">
      <c r="A82" s="81" t="s">
        <v>165</v>
      </c>
      <c r="B82" s="80">
        <v>39</v>
      </c>
      <c r="C82" s="81" t="s">
        <v>3525</v>
      </c>
      <c r="D82" s="80" t="s">
        <v>3642</v>
      </c>
      <c r="E82" s="210" t="s">
        <v>171</v>
      </c>
      <c r="F82" s="196" t="s">
        <v>1502</v>
      </c>
      <c r="G82" s="80">
        <v>4</v>
      </c>
      <c r="H82" s="80">
        <v>8</v>
      </c>
      <c r="I82" s="80">
        <v>32</v>
      </c>
      <c r="J82" s="80">
        <v>4</v>
      </c>
      <c r="K82" s="80">
        <v>4</v>
      </c>
      <c r="L82" s="80">
        <v>16</v>
      </c>
      <c r="M82" s="260" t="s">
        <v>3629</v>
      </c>
    </row>
    <row r="83" ht="26.25" spans="1:13">
      <c r="A83" s="81" t="s">
        <v>165</v>
      </c>
      <c r="B83" s="80">
        <v>40</v>
      </c>
      <c r="C83" s="81" t="s">
        <v>3525</v>
      </c>
      <c r="D83" s="80" t="s">
        <v>3643</v>
      </c>
      <c r="E83" s="210" t="s">
        <v>1107</v>
      </c>
      <c r="F83" s="196" t="s">
        <v>370</v>
      </c>
      <c r="G83" s="80">
        <v>14</v>
      </c>
      <c r="H83" s="80">
        <v>8</v>
      </c>
      <c r="I83" s="80">
        <v>112</v>
      </c>
      <c r="J83" s="80">
        <v>14</v>
      </c>
      <c r="K83" s="80">
        <v>4</v>
      </c>
      <c r="L83" s="80">
        <v>56</v>
      </c>
      <c r="M83" s="260" t="s">
        <v>3629</v>
      </c>
    </row>
    <row r="84" ht="26.25" spans="1:13">
      <c r="A84" s="81" t="s">
        <v>165</v>
      </c>
      <c r="B84" s="80">
        <v>41</v>
      </c>
      <c r="C84" s="81" t="s">
        <v>3525</v>
      </c>
      <c r="D84" s="80" t="s">
        <v>3644</v>
      </c>
      <c r="E84" s="210" t="s">
        <v>171</v>
      </c>
      <c r="F84" s="196" t="s">
        <v>370</v>
      </c>
      <c r="G84" s="80">
        <v>31</v>
      </c>
      <c r="H84" s="80">
        <v>8</v>
      </c>
      <c r="I84" s="80">
        <v>248</v>
      </c>
      <c r="J84" s="80">
        <v>31</v>
      </c>
      <c r="K84" s="80">
        <v>4</v>
      </c>
      <c r="L84" s="80">
        <v>124</v>
      </c>
      <c r="M84" s="260" t="s">
        <v>3606</v>
      </c>
    </row>
    <row r="85" ht="26.25" spans="1:13">
      <c r="A85" s="81" t="s">
        <v>165</v>
      </c>
      <c r="B85" s="80">
        <v>42</v>
      </c>
      <c r="C85" s="81" t="s">
        <v>3525</v>
      </c>
      <c r="D85" s="80" t="s">
        <v>3645</v>
      </c>
      <c r="E85" s="210" t="s">
        <v>171</v>
      </c>
      <c r="F85" s="196" t="s">
        <v>1218</v>
      </c>
      <c r="G85" s="80">
        <v>15</v>
      </c>
      <c r="H85" s="80">
        <v>8</v>
      </c>
      <c r="I85" s="80">
        <v>120</v>
      </c>
      <c r="J85" s="80">
        <v>15</v>
      </c>
      <c r="K85" s="80">
        <v>4</v>
      </c>
      <c r="L85" s="80">
        <v>60</v>
      </c>
      <c r="M85" s="260" t="s">
        <v>3606</v>
      </c>
    </row>
    <row r="86" ht="26.25" spans="1:13">
      <c r="A86" s="81" t="s">
        <v>165</v>
      </c>
      <c r="B86" s="80">
        <v>43</v>
      </c>
      <c r="C86" s="81" t="s">
        <v>3525</v>
      </c>
      <c r="D86" s="80" t="s">
        <v>3646</v>
      </c>
      <c r="E86" s="210" t="s">
        <v>171</v>
      </c>
      <c r="F86" s="196" t="s">
        <v>3647</v>
      </c>
      <c r="G86" s="80">
        <v>18</v>
      </c>
      <c r="H86" s="80">
        <v>7</v>
      </c>
      <c r="I86" s="80">
        <v>126</v>
      </c>
      <c r="J86" s="80">
        <v>18</v>
      </c>
      <c r="K86" s="80">
        <v>4</v>
      </c>
      <c r="L86" s="80">
        <v>72</v>
      </c>
      <c r="M86" s="260" t="s">
        <v>3516</v>
      </c>
    </row>
    <row r="87" ht="26.25" spans="1:13">
      <c r="A87" s="81" t="s">
        <v>165</v>
      </c>
      <c r="B87" s="80">
        <v>44</v>
      </c>
      <c r="C87" s="81" t="s">
        <v>3525</v>
      </c>
      <c r="D87" s="80" t="s">
        <v>3648</v>
      </c>
      <c r="E87" s="210" t="s">
        <v>171</v>
      </c>
      <c r="F87" s="196" t="s">
        <v>667</v>
      </c>
      <c r="G87" s="80">
        <v>18</v>
      </c>
      <c r="H87" s="80">
        <v>9</v>
      </c>
      <c r="I87" s="80">
        <v>162</v>
      </c>
      <c r="J87" s="80">
        <v>18</v>
      </c>
      <c r="K87" s="80">
        <v>5</v>
      </c>
      <c r="L87" s="80">
        <v>90</v>
      </c>
      <c r="M87" s="260" t="s">
        <v>3649</v>
      </c>
    </row>
    <row r="88" ht="27" spans="1:13">
      <c r="A88" s="81" t="s">
        <v>165</v>
      </c>
      <c r="B88" s="80">
        <v>45</v>
      </c>
      <c r="C88" s="81" t="s">
        <v>3525</v>
      </c>
      <c r="D88" s="80" t="s">
        <v>3650</v>
      </c>
      <c r="E88" s="210" t="s">
        <v>841</v>
      </c>
      <c r="F88" s="196" t="s">
        <v>569</v>
      </c>
      <c r="G88" s="80">
        <v>10</v>
      </c>
      <c r="H88" s="80">
        <v>8</v>
      </c>
      <c r="I88" s="80">
        <v>80</v>
      </c>
      <c r="J88" s="80">
        <v>10</v>
      </c>
      <c r="K88" s="80">
        <v>4</v>
      </c>
      <c r="L88" s="80">
        <v>40</v>
      </c>
      <c r="M88" s="260" t="s">
        <v>3649</v>
      </c>
    </row>
    <row r="89" ht="26.25" spans="1:13">
      <c r="A89" s="81" t="s">
        <v>165</v>
      </c>
      <c r="B89" s="80">
        <v>46</v>
      </c>
      <c r="C89" s="81" t="s">
        <v>3525</v>
      </c>
      <c r="D89" s="80" t="s">
        <v>3651</v>
      </c>
      <c r="E89" s="210" t="s">
        <v>171</v>
      </c>
      <c r="F89" s="196" t="s">
        <v>537</v>
      </c>
      <c r="G89" s="80">
        <v>25</v>
      </c>
      <c r="H89" s="80">
        <v>8</v>
      </c>
      <c r="I89" s="80">
        <v>200</v>
      </c>
      <c r="J89" s="80">
        <v>25</v>
      </c>
      <c r="K89" s="80">
        <v>5</v>
      </c>
      <c r="L89" s="80">
        <v>125</v>
      </c>
      <c r="M89" s="260" t="s">
        <v>3516</v>
      </c>
    </row>
    <row r="90" ht="26.25" spans="1:13">
      <c r="A90" s="81" t="s">
        <v>165</v>
      </c>
      <c r="B90" s="80">
        <v>47</v>
      </c>
      <c r="C90" s="81" t="s">
        <v>3525</v>
      </c>
      <c r="D90" s="80" t="s">
        <v>3652</v>
      </c>
      <c r="E90" s="210" t="s">
        <v>171</v>
      </c>
      <c r="F90" s="196" t="s">
        <v>537</v>
      </c>
      <c r="G90" s="80">
        <v>21</v>
      </c>
      <c r="H90" s="80">
        <v>8</v>
      </c>
      <c r="I90" s="80">
        <v>168</v>
      </c>
      <c r="J90" s="80">
        <v>21</v>
      </c>
      <c r="K90" s="80">
        <v>4</v>
      </c>
      <c r="L90" s="80">
        <v>84</v>
      </c>
      <c r="M90" s="260" t="s">
        <v>3649</v>
      </c>
    </row>
    <row r="91" ht="26.25" spans="1:13">
      <c r="A91" s="81" t="s">
        <v>165</v>
      </c>
      <c r="B91" s="80">
        <v>48</v>
      </c>
      <c r="C91" s="81" t="s">
        <v>3497</v>
      </c>
      <c r="D91" s="80" t="s">
        <v>3653</v>
      </c>
      <c r="E91" s="210" t="s">
        <v>171</v>
      </c>
      <c r="F91" s="196" t="s">
        <v>541</v>
      </c>
      <c r="G91" s="80">
        <v>18</v>
      </c>
      <c r="H91" s="80">
        <v>8</v>
      </c>
      <c r="I91" s="80">
        <v>144</v>
      </c>
      <c r="J91" s="80">
        <v>18</v>
      </c>
      <c r="K91" s="80">
        <v>4</v>
      </c>
      <c r="L91" s="80">
        <v>72</v>
      </c>
      <c r="M91" s="260" t="s">
        <v>3649</v>
      </c>
    </row>
    <row r="92" ht="26.25" spans="1:13">
      <c r="A92" s="81" t="s">
        <v>165</v>
      </c>
      <c r="B92" s="80">
        <v>49</v>
      </c>
      <c r="C92" s="81" t="s">
        <v>3514</v>
      </c>
      <c r="D92" s="80" t="s">
        <v>3654</v>
      </c>
      <c r="E92" s="210" t="s">
        <v>162</v>
      </c>
      <c r="F92" s="196" t="s">
        <v>543</v>
      </c>
      <c r="G92" s="80">
        <v>20</v>
      </c>
      <c r="H92" s="80">
        <v>6</v>
      </c>
      <c r="I92" s="80">
        <v>120</v>
      </c>
      <c r="J92" s="80">
        <v>20</v>
      </c>
      <c r="K92" s="80">
        <v>4</v>
      </c>
      <c r="L92" s="80">
        <v>80</v>
      </c>
      <c r="M92" s="260" t="s">
        <v>3524</v>
      </c>
    </row>
    <row r="93" ht="26.25" spans="1:13">
      <c r="A93" s="81" t="s">
        <v>165</v>
      </c>
      <c r="B93" s="80">
        <v>50</v>
      </c>
      <c r="C93" s="81" t="s">
        <v>3525</v>
      </c>
      <c r="D93" s="80" t="s">
        <v>3655</v>
      </c>
      <c r="E93" s="210" t="s">
        <v>1107</v>
      </c>
      <c r="F93" s="196" t="s">
        <v>535</v>
      </c>
      <c r="G93" s="80">
        <v>24</v>
      </c>
      <c r="H93" s="80">
        <v>8</v>
      </c>
      <c r="I93" s="80">
        <v>192</v>
      </c>
      <c r="J93" s="80">
        <v>24</v>
      </c>
      <c r="K93" s="80">
        <v>4</v>
      </c>
      <c r="L93" s="80">
        <v>96</v>
      </c>
      <c r="M93" s="260" t="s">
        <v>3649</v>
      </c>
    </row>
    <row r="94" ht="27" spans="1:13">
      <c r="A94" s="81" t="s">
        <v>165</v>
      </c>
      <c r="B94" s="80">
        <v>51</v>
      </c>
      <c r="C94" s="81" t="s">
        <v>3525</v>
      </c>
      <c r="D94" s="80" t="s">
        <v>3656</v>
      </c>
      <c r="E94" s="210" t="s">
        <v>841</v>
      </c>
      <c r="F94" s="196" t="s">
        <v>547</v>
      </c>
      <c r="G94" s="80">
        <v>18</v>
      </c>
      <c r="H94" s="80">
        <v>8</v>
      </c>
      <c r="I94" s="80">
        <v>144</v>
      </c>
      <c r="J94" s="80">
        <v>18</v>
      </c>
      <c r="K94" s="80">
        <v>4</v>
      </c>
      <c r="L94" s="80">
        <v>72</v>
      </c>
      <c r="M94" s="260" t="s">
        <v>3649</v>
      </c>
    </row>
    <row r="95" ht="27" spans="1:13">
      <c r="A95" s="81" t="s">
        <v>165</v>
      </c>
      <c r="B95" s="80">
        <v>52</v>
      </c>
      <c r="C95" s="81" t="s">
        <v>3525</v>
      </c>
      <c r="D95" s="80" t="s">
        <v>3657</v>
      </c>
      <c r="E95" s="210" t="s">
        <v>841</v>
      </c>
      <c r="F95" s="196" t="s">
        <v>2184</v>
      </c>
      <c r="G95" s="80">
        <v>21</v>
      </c>
      <c r="H95" s="80">
        <v>8</v>
      </c>
      <c r="I95" s="80">
        <v>168</v>
      </c>
      <c r="J95" s="80">
        <v>21</v>
      </c>
      <c r="K95" s="80">
        <v>4</v>
      </c>
      <c r="L95" s="80">
        <v>84</v>
      </c>
      <c r="M95" s="260" t="s">
        <v>3649</v>
      </c>
    </row>
    <row r="96" ht="39.75" spans="1:13">
      <c r="A96" s="81" t="s">
        <v>165</v>
      </c>
      <c r="B96" s="80">
        <v>53</v>
      </c>
      <c r="C96" s="81" t="s">
        <v>3525</v>
      </c>
      <c r="D96" s="80" t="s">
        <v>3658</v>
      </c>
      <c r="E96" s="210" t="s">
        <v>2438</v>
      </c>
      <c r="F96" s="196" t="s">
        <v>754</v>
      </c>
      <c r="G96" s="80">
        <v>24</v>
      </c>
      <c r="H96" s="80">
        <v>8</v>
      </c>
      <c r="I96" s="80">
        <v>192</v>
      </c>
      <c r="J96" s="80">
        <v>24</v>
      </c>
      <c r="K96" s="80">
        <v>4</v>
      </c>
      <c r="L96" s="80">
        <v>96</v>
      </c>
      <c r="M96" s="260" t="s">
        <v>3649</v>
      </c>
    </row>
    <row r="97" ht="27" spans="1:13">
      <c r="A97" s="81" t="s">
        <v>165</v>
      </c>
      <c r="B97" s="80">
        <v>54</v>
      </c>
      <c r="C97" s="81" t="s">
        <v>3525</v>
      </c>
      <c r="D97" s="80" t="s">
        <v>3659</v>
      </c>
      <c r="E97" s="210" t="s">
        <v>841</v>
      </c>
      <c r="F97" s="196" t="s">
        <v>754</v>
      </c>
      <c r="G97" s="80">
        <v>29</v>
      </c>
      <c r="H97" s="80">
        <v>8</v>
      </c>
      <c r="I97" s="80">
        <v>232</v>
      </c>
      <c r="J97" s="80">
        <v>29</v>
      </c>
      <c r="K97" s="80">
        <v>4</v>
      </c>
      <c r="L97" s="80">
        <v>116</v>
      </c>
      <c r="M97" s="260" t="s">
        <v>3606</v>
      </c>
    </row>
    <row r="98" ht="39.75" spans="1:13">
      <c r="A98" s="80" t="s">
        <v>165</v>
      </c>
      <c r="B98" s="80">
        <v>55</v>
      </c>
      <c r="C98" s="80" t="s">
        <v>522</v>
      </c>
      <c r="D98" s="376" t="s">
        <v>3660</v>
      </c>
      <c r="E98" s="196" t="s">
        <v>380</v>
      </c>
      <c r="F98" s="196" t="s">
        <v>2589</v>
      </c>
      <c r="G98" s="80">
        <v>21</v>
      </c>
      <c r="H98" s="80">
        <v>6</v>
      </c>
      <c r="I98" s="80">
        <v>126</v>
      </c>
      <c r="J98" s="80">
        <v>21</v>
      </c>
      <c r="K98" s="80">
        <v>4</v>
      </c>
      <c r="L98" s="80">
        <v>84</v>
      </c>
      <c r="M98" s="260" t="s">
        <v>3661</v>
      </c>
    </row>
    <row r="99" ht="39.75" spans="1:13">
      <c r="A99" s="81" t="s">
        <v>165</v>
      </c>
      <c r="B99" s="80">
        <v>56</v>
      </c>
      <c r="C99" s="81" t="s">
        <v>3497</v>
      </c>
      <c r="D99" s="80" t="s">
        <v>3662</v>
      </c>
      <c r="E99" s="210" t="s">
        <v>380</v>
      </c>
      <c r="F99" s="196" t="s">
        <v>2199</v>
      </c>
      <c r="G99" s="80">
        <v>24</v>
      </c>
      <c r="H99" s="80">
        <v>9</v>
      </c>
      <c r="I99" s="80">
        <v>216</v>
      </c>
      <c r="J99" s="80">
        <v>24</v>
      </c>
      <c r="K99" s="80">
        <v>5</v>
      </c>
      <c r="L99" s="80">
        <v>120</v>
      </c>
      <c r="M99" s="260" t="s">
        <v>3663</v>
      </c>
    </row>
    <row r="100" ht="26.25" spans="1:13">
      <c r="A100" s="81" t="s">
        <v>165</v>
      </c>
      <c r="B100" s="80">
        <v>57</v>
      </c>
      <c r="C100" s="81" t="s">
        <v>3497</v>
      </c>
      <c r="D100" s="80" t="s">
        <v>3664</v>
      </c>
      <c r="E100" s="210" t="s">
        <v>171</v>
      </c>
      <c r="F100" s="196" t="s">
        <v>3665</v>
      </c>
      <c r="G100" s="80">
        <v>19</v>
      </c>
      <c r="H100" s="80">
        <v>8</v>
      </c>
      <c r="I100" s="80">
        <v>152</v>
      </c>
      <c r="J100" s="80">
        <v>19</v>
      </c>
      <c r="K100" s="80">
        <v>5</v>
      </c>
      <c r="L100" s="80">
        <v>95</v>
      </c>
      <c r="M100" s="260" t="s">
        <v>3666</v>
      </c>
    </row>
    <row r="101" ht="39.75" spans="1:13">
      <c r="A101" s="81" t="s">
        <v>165</v>
      </c>
      <c r="B101" s="80">
        <v>58</v>
      </c>
      <c r="C101" s="81" t="s">
        <v>3497</v>
      </c>
      <c r="D101" s="80" t="s">
        <v>3667</v>
      </c>
      <c r="E101" s="210" t="s">
        <v>524</v>
      </c>
      <c r="F101" s="196" t="s">
        <v>3668</v>
      </c>
      <c r="G101" s="80">
        <v>22</v>
      </c>
      <c r="H101" s="80">
        <v>8</v>
      </c>
      <c r="I101" s="80">
        <v>176</v>
      </c>
      <c r="J101" s="80">
        <v>22</v>
      </c>
      <c r="K101" s="80">
        <v>4</v>
      </c>
      <c r="L101" s="80">
        <v>88</v>
      </c>
      <c r="M101" s="260" t="s">
        <v>3669</v>
      </c>
    </row>
    <row r="102" ht="39.75" spans="1:13">
      <c r="A102" s="81" t="s">
        <v>165</v>
      </c>
      <c r="B102" s="80">
        <v>59</v>
      </c>
      <c r="C102" s="81" t="s">
        <v>3497</v>
      </c>
      <c r="D102" s="80" t="s">
        <v>3670</v>
      </c>
      <c r="E102" s="210" t="s">
        <v>380</v>
      </c>
      <c r="F102" s="196" t="s">
        <v>1931</v>
      </c>
      <c r="G102" s="80">
        <v>16</v>
      </c>
      <c r="H102" s="80">
        <v>8</v>
      </c>
      <c r="I102" s="80">
        <v>128</v>
      </c>
      <c r="J102" s="80">
        <v>16</v>
      </c>
      <c r="K102" s="80">
        <v>4</v>
      </c>
      <c r="L102" s="80">
        <v>64</v>
      </c>
      <c r="M102" s="260" t="s">
        <v>3606</v>
      </c>
    </row>
    <row r="103" ht="26.25" spans="1:13">
      <c r="A103" s="81" t="s">
        <v>165</v>
      </c>
      <c r="B103" s="80">
        <v>60</v>
      </c>
      <c r="C103" s="81" t="s">
        <v>3497</v>
      </c>
      <c r="D103" s="80" t="s">
        <v>3671</v>
      </c>
      <c r="E103" s="210" t="s">
        <v>171</v>
      </c>
      <c r="F103" s="196" t="s">
        <v>283</v>
      </c>
      <c r="G103" s="80">
        <v>20</v>
      </c>
      <c r="H103" s="80">
        <v>8</v>
      </c>
      <c r="I103" s="80">
        <v>160</v>
      </c>
      <c r="J103" s="80">
        <v>20</v>
      </c>
      <c r="K103" s="80">
        <v>4</v>
      </c>
      <c r="L103" s="80">
        <v>80</v>
      </c>
      <c r="M103" s="260" t="s">
        <v>3669</v>
      </c>
    </row>
    <row r="104" ht="39.75" spans="1:13">
      <c r="A104" s="81" t="s">
        <v>165</v>
      </c>
      <c r="B104" s="80">
        <v>61</v>
      </c>
      <c r="C104" s="81" t="s">
        <v>3497</v>
      </c>
      <c r="D104" s="80" t="s">
        <v>3672</v>
      </c>
      <c r="E104" s="210" t="s">
        <v>524</v>
      </c>
      <c r="F104" s="196" t="s">
        <v>283</v>
      </c>
      <c r="G104" s="80">
        <v>19</v>
      </c>
      <c r="H104" s="80">
        <v>8</v>
      </c>
      <c r="I104" s="80">
        <v>152</v>
      </c>
      <c r="J104" s="80">
        <v>19</v>
      </c>
      <c r="K104" s="80">
        <v>5</v>
      </c>
      <c r="L104" s="80">
        <v>95</v>
      </c>
      <c r="M104" s="260" t="s">
        <v>3673</v>
      </c>
    </row>
    <row r="105" ht="26.25" spans="1:13">
      <c r="A105" s="81" t="s">
        <v>165</v>
      </c>
      <c r="B105" s="80">
        <v>62</v>
      </c>
      <c r="C105" s="81" t="s">
        <v>3497</v>
      </c>
      <c r="D105" s="80" t="s">
        <v>3674</v>
      </c>
      <c r="E105" s="210" t="s">
        <v>238</v>
      </c>
      <c r="F105" s="196" t="s">
        <v>241</v>
      </c>
      <c r="G105" s="80">
        <v>18</v>
      </c>
      <c r="H105" s="80">
        <v>8</v>
      </c>
      <c r="I105" s="80">
        <v>144</v>
      </c>
      <c r="J105" s="80">
        <v>18</v>
      </c>
      <c r="K105" s="80">
        <v>4</v>
      </c>
      <c r="L105" s="80">
        <v>72</v>
      </c>
      <c r="M105" s="260" t="s">
        <v>3675</v>
      </c>
    </row>
    <row r="106" ht="39.75" spans="1:13">
      <c r="A106" s="81" t="s">
        <v>165</v>
      </c>
      <c r="B106" s="80">
        <v>63</v>
      </c>
      <c r="C106" s="81" t="s">
        <v>3525</v>
      </c>
      <c r="D106" s="80" t="s">
        <v>3676</v>
      </c>
      <c r="E106" s="210" t="s">
        <v>380</v>
      </c>
      <c r="F106" s="196" t="s">
        <v>1187</v>
      </c>
      <c r="G106" s="80">
        <v>25</v>
      </c>
      <c r="H106" s="80">
        <v>8</v>
      </c>
      <c r="I106" s="80">
        <v>200</v>
      </c>
      <c r="J106" s="80">
        <v>25</v>
      </c>
      <c r="K106" s="80">
        <v>4</v>
      </c>
      <c r="L106" s="80">
        <v>100</v>
      </c>
      <c r="M106" s="260" t="s">
        <v>3606</v>
      </c>
    </row>
    <row r="107" ht="26.25" spans="1:13">
      <c r="A107" s="81" t="s">
        <v>165</v>
      </c>
      <c r="B107" s="80">
        <v>64</v>
      </c>
      <c r="C107" s="81" t="s">
        <v>3525</v>
      </c>
      <c r="D107" s="80" t="s">
        <v>3677</v>
      </c>
      <c r="E107" s="210" t="s">
        <v>162</v>
      </c>
      <c r="F107" s="196" t="s">
        <v>241</v>
      </c>
      <c r="G107" s="80">
        <v>29</v>
      </c>
      <c r="H107" s="80">
        <v>8</v>
      </c>
      <c r="I107" s="80">
        <v>232</v>
      </c>
      <c r="J107" s="80">
        <v>29</v>
      </c>
      <c r="K107" s="80">
        <v>4</v>
      </c>
      <c r="L107" s="80">
        <v>116</v>
      </c>
      <c r="M107" s="260" t="s">
        <v>3678</v>
      </c>
    </row>
    <row r="108" ht="26.25" spans="1:13">
      <c r="A108" s="81" t="s">
        <v>165</v>
      </c>
      <c r="B108" s="80">
        <v>65</v>
      </c>
      <c r="C108" s="81" t="s">
        <v>3525</v>
      </c>
      <c r="D108" s="80" t="s">
        <v>3679</v>
      </c>
      <c r="E108" s="210" t="s">
        <v>162</v>
      </c>
      <c r="F108" s="196" t="s">
        <v>241</v>
      </c>
      <c r="G108" s="80">
        <v>30</v>
      </c>
      <c r="H108" s="80">
        <v>8</v>
      </c>
      <c r="I108" s="80">
        <v>240</v>
      </c>
      <c r="J108" s="80">
        <v>0</v>
      </c>
      <c r="K108" s="80">
        <v>0</v>
      </c>
      <c r="L108" s="80">
        <v>0</v>
      </c>
      <c r="M108" s="260" t="s">
        <v>3542</v>
      </c>
    </row>
    <row r="109" ht="26.25" spans="1:13">
      <c r="A109" s="81" t="s">
        <v>165</v>
      </c>
      <c r="B109" s="80">
        <v>66</v>
      </c>
      <c r="C109" s="81" t="s">
        <v>3497</v>
      </c>
      <c r="D109" s="80" t="s">
        <v>3679</v>
      </c>
      <c r="E109" s="210" t="s">
        <v>162</v>
      </c>
      <c r="F109" s="196" t="s">
        <v>241</v>
      </c>
      <c r="G109" s="80">
        <v>30</v>
      </c>
      <c r="H109" s="80">
        <v>8</v>
      </c>
      <c r="I109" s="80">
        <v>240</v>
      </c>
      <c r="J109" s="80">
        <v>30</v>
      </c>
      <c r="K109" s="80">
        <v>3</v>
      </c>
      <c r="L109" s="80">
        <f>J109*K109</f>
        <v>90</v>
      </c>
      <c r="M109" s="261" t="s">
        <v>3680</v>
      </c>
    </row>
    <row r="110" ht="26.25" spans="1:13">
      <c r="A110" s="81" t="s">
        <v>165</v>
      </c>
      <c r="B110" s="80">
        <v>67</v>
      </c>
      <c r="C110" s="81" t="s">
        <v>3525</v>
      </c>
      <c r="D110" s="80" t="s">
        <v>3681</v>
      </c>
      <c r="E110" s="210" t="s">
        <v>162</v>
      </c>
      <c r="F110" s="196" t="s">
        <v>241</v>
      </c>
      <c r="G110" s="80">
        <v>34</v>
      </c>
      <c r="H110" s="80">
        <v>8</v>
      </c>
      <c r="I110" s="80">
        <v>272</v>
      </c>
      <c r="J110" s="80">
        <v>34</v>
      </c>
      <c r="K110" s="80">
        <v>3</v>
      </c>
      <c r="L110" s="80">
        <f>J110*K110</f>
        <v>102</v>
      </c>
      <c r="M110" s="261" t="s">
        <v>3680</v>
      </c>
    </row>
    <row r="111" ht="39.75" spans="1:13">
      <c r="A111" s="81" t="s">
        <v>165</v>
      </c>
      <c r="B111" s="80">
        <v>68</v>
      </c>
      <c r="C111" s="81" t="s">
        <v>3497</v>
      </c>
      <c r="D111" s="80" t="s">
        <v>3682</v>
      </c>
      <c r="E111" s="210" t="s">
        <v>3683</v>
      </c>
      <c r="F111" s="196" t="s">
        <v>1895</v>
      </c>
      <c r="G111" s="80">
        <v>16</v>
      </c>
      <c r="H111" s="80">
        <v>9</v>
      </c>
      <c r="I111" s="80">
        <v>144</v>
      </c>
      <c r="J111" s="80">
        <v>16</v>
      </c>
      <c r="K111" s="80">
        <v>4</v>
      </c>
      <c r="L111" s="80">
        <v>64</v>
      </c>
      <c r="M111" s="260" t="s">
        <v>3684</v>
      </c>
    </row>
    <row r="112" ht="39.75" spans="1:13">
      <c r="A112" s="81" t="s">
        <v>165</v>
      </c>
      <c r="B112" s="80">
        <v>69</v>
      </c>
      <c r="C112" s="81" t="s">
        <v>3497</v>
      </c>
      <c r="D112" s="80" t="s">
        <v>3682</v>
      </c>
      <c r="E112" s="210" t="s">
        <v>3683</v>
      </c>
      <c r="F112" s="196" t="s">
        <v>1895</v>
      </c>
      <c r="G112" s="80">
        <v>16</v>
      </c>
      <c r="H112" s="80">
        <v>9</v>
      </c>
      <c r="I112" s="80">
        <v>144</v>
      </c>
      <c r="J112" s="80">
        <v>0</v>
      </c>
      <c r="K112" s="80">
        <v>0</v>
      </c>
      <c r="L112" s="80">
        <v>0</v>
      </c>
      <c r="M112" s="260" t="s">
        <v>3542</v>
      </c>
    </row>
    <row r="113" ht="39.75" spans="1:13">
      <c r="A113" s="81" t="s">
        <v>165</v>
      </c>
      <c r="B113" s="80">
        <v>70</v>
      </c>
      <c r="C113" s="81" t="s">
        <v>3497</v>
      </c>
      <c r="D113" s="80" t="s">
        <v>3685</v>
      </c>
      <c r="E113" s="210" t="s">
        <v>524</v>
      </c>
      <c r="F113" s="196" t="s">
        <v>279</v>
      </c>
      <c r="G113" s="80">
        <v>22</v>
      </c>
      <c r="H113" s="80">
        <v>8</v>
      </c>
      <c r="I113" s="80">
        <v>176</v>
      </c>
      <c r="J113" s="80">
        <v>22</v>
      </c>
      <c r="K113" s="80">
        <v>5</v>
      </c>
      <c r="L113" s="80">
        <v>110</v>
      </c>
      <c r="M113" s="260" t="s">
        <v>3686</v>
      </c>
    </row>
    <row r="114" ht="39.75" spans="1:13">
      <c r="A114" s="81" t="s">
        <v>165</v>
      </c>
      <c r="B114" s="80">
        <v>71</v>
      </c>
      <c r="C114" s="81" t="s">
        <v>3497</v>
      </c>
      <c r="D114" s="80" t="s">
        <v>3687</v>
      </c>
      <c r="E114" s="210" t="s">
        <v>524</v>
      </c>
      <c r="F114" s="196" t="s">
        <v>1475</v>
      </c>
      <c r="G114" s="80">
        <v>30</v>
      </c>
      <c r="H114" s="80">
        <v>8</v>
      </c>
      <c r="I114" s="80">
        <v>240</v>
      </c>
      <c r="J114" s="80">
        <v>30</v>
      </c>
      <c r="K114" s="80">
        <v>5</v>
      </c>
      <c r="L114" s="80">
        <v>150</v>
      </c>
      <c r="M114" s="260" t="s">
        <v>3516</v>
      </c>
    </row>
    <row r="115" ht="39.75" spans="1:13">
      <c r="A115" s="81" t="s">
        <v>165</v>
      </c>
      <c r="B115" s="80">
        <v>72</v>
      </c>
      <c r="C115" s="81" t="s">
        <v>3497</v>
      </c>
      <c r="D115" s="80" t="s">
        <v>3688</v>
      </c>
      <c r="E115" s="210" t="s">
        <v>524</v>
      </c>
      <c r="F115" s="196" t="s">
        <v>1475</v>
      </c>
      <c r="G115" s="80">
        <v>32</v>
      </c>
      <c r="H115" s="80">
        <v>8</v>
      </c>
      <c r="I115" s="80">
        <v>256</v>
      </c>
      <c r="J115" s="80">
        <v>32</v>
      </c>
      <c r="K115" s="80">
        <v>4</v>
      </c>
      <c r="L115" s="80">
        <v>128</v>
      </c>
      <c r="M115" s="260" t="s">
        <v>3689</v>
      </c>
    </row>
    <row r="116" ht="39.75" spans="1:13">
      <c r="A116" s="81" t="s">
        <v>165</v>
      </c>
      <c r="B116" s="80">
        <v>73</v>
      </c>
      <c r="C116" s="81" t="s">
        <v>3497</v>
      </c>
      <c r="D116" s="80" t="s">
        <v>3690</v>
      </c>
      <c r="E116" s="210" t="s">
        <v>524</v>
      </c>
      <c r="F116" s="196" t="s">
        <v>1475</v>
      </c>
      <c r="G116" s="80">
        <v>39</v>
      </c>
      <c r="H116" s="80">
        <v>8</v>
      </c>
      <c r="I116" s="80">
        <v>312</v>
      </c>
      <c r="J116" s="80">
        <v>39</v>
      </c>
      <c r="K116" s="80">
        <v>4</v>
      </c>
      <c r="L116" s="80">
        <v>156</v>
      </c>
      <c r="M116" s="260" t="s">
        <v>3691</v>
      </c>
    </row>
    <row r="117" ht="39.75" spans="1:13">
      <c r="A117" s="81" t="s">
        <v>165</v>
      </c>
      <c r="B117" s="80">
        <v>74</v>
      </c>
      <c r="C117" s="81" t="s">
        <v>3497</v>
      </c>
      <c r="D117" s="80" t="s">
        <v>3692</v>
      </c>
      <c r="E117" s="210" t="s">
        <v>524</v>
      </c>
      <c r="F117" s="196" t="s">
        <v>281</v>
      </c>
      <c r="G117" s="80">
        <v>24</v>
      </c>
      <c r="H117" s="80">
        <v>8</v>
      </c>
      <c r="I117" s="80">
        <v>192</v>
      </c>
      <c r="J117" s="80">
        <v>24</v>
      </c>
      <c r="K117" s="80">
        <v>5</v>
      </c>
      <c r="L117" s="80">
        <v>120</v>
      </c>
      <c r="M117" s="260" t="s">
        <v>3693</v>
      </c>
    </row>
    <row r="118" ht="39.75" spans="1:13">
      <c r="A118" s="81" t="s">
        <v>165</v>
      </c>
      <c r="B118" s="80">
        <v>75</v>
      </c>
      <c r="C118" s="81" t="s">
        <v>3497</v>
      </c>
      <c r="D118" s="80" t="s">
        <v>3694</v>
      </c>
      <c r="E118" s="210" t="s">
        <v>524</v>
      </c>
      <c r="F118" s="196" t="s">
        <v>3695</v>
      </c>
      <c r="G118" s="80">
        <v>21</v>
      </c>
      <c r="H118" s="80">
        <v>8</v>
      </c>
      <c r="I118" s="80">
        <v>168</v>
      </c>
      <c r="J118" s="80">
        <v>21</v>
      </c>
      <c r="K118" s="80">
        <v>5</v>
      </c>
      <c r="L118" s="80">
        <v>105</v>
      </c>
      <c r="M118" s="260" t="s">
        <v>3623</v>
      </c>
    </row>
    <row r="119" ht="39.75" spans="1:13">
      <c r="A119" s="81" t="s">
        <v>165</v>
      </c>
      <c r="B119" s="80">
        <v>76</v>
      </c>
      <c r="C119" s="81" t="s">
        <v>3497</v>
      </c>
      <c r="D119" s="80" t="s">
        <v>3696</v>
      </c>
      <c r="E119" s="210" t="s">
        <v>524</v>
      </c>
      <c r="F119" s="196" t="s">
        <v>1939</v>
      </c>
      <c r="G119" s="80">
        <v>22</v>
      </c>
      <c r="H119" s="80">
        <v>8</v>
      </c>
      <c r="I119" s="80">
        <v>176</v>
      </c>
      <c r="J119" s="80">
        <v>22</v>
      </c>
      <c r="K119" s="80">
        <v>4</v>
      </c>
      <c r="L119" s="80">
        <v>88</v>
      </c>
      <c r="M119" s="260" t="s">
        <v>3697</v>
      </c>
    </row>
    <row r="120" ht="39.75" spans="1:13">
      <c r="A120" s="81" t="s">
        <v>165</v>
      </c>
      <c r="B120" s="80">
        <v>77</v>
      </c>
      <c r="C120" s="81" t="s">
        <v>3497</v>
      </c>
      <c r="D120" s="80" t="s">
        <v>3698</v>
      </c>
      <c r="E120" s="210" t="s">
        <v>380</v>
      </c>
      <c r="F120" s="196" t="s">
        <v>1740</v>
      </c>
      <c r="G120" s="80">
        <v>32</v>
      </c>
      <c r="H120" s="80">
        <v>5</v>
      </c>
      <c r="I120" s="80">
        <v>160</v>
      </c>
      <c r="J120" s="80">
        <v>32</v>
      </c>
      <c r="K120" s="80">
        <v>2</v>
      </c>
      <c r="L120" s="80">
        <v>64</v>
      </c>
      <c r="M120" s="260" t="s">
        <v>3699</v>
      </c>
    </row>
    <row r="121" ht="53.25" spans="1:13">
      <c r="A121" s="81" t="s">
        <v>165</v>
      </c>
      <c r="B121" s="80">
        <v>78</v>
      </c>
      <c r="C121" s="81" t="s">
        <v>3497</v>
      </c>
      <c r="D121" s="80" t="s">
        <v>3700</v>
      </c>
      <c r="E121" s="210" t="s">
        <v>3701</v>
      </c>
      <c r="F121" s="196" t="s">
        <v>1194</v>
      </c>
      <c r="G121" s="80">
        <v>16</v>
      </c>
      <c r="H121" s="80">
        <v>8</v>
      </c>
      <c r="I121" s="80">
        <v>128</v>
      </c>
      <c r="J121" s="80">
        <v>16</v>
      </c>
      <c r="K121" s="80">
        <v>5</v>
      </c>
      <c r="L121" s="80">
        <v>80</v>
      </c>
      <c r="M121" s="260" t="s">
        <v>3623</v>
      </c>
    </row>
    <row r="122" ht="39.75" spans="1:13">
      <c r="A122" s="81" t="s">
        <v>165</v>
      </c>
      <c r="B122" s="80">
        <v>79</v>
      </c>
      <c r="C122" s="81" t="s">
        <v>3497</v>
      </c>
      <c r="D122" s="80" t="s">
        <v>3702</v>
      </c>
      <c r="E122" s="210" t="s">
        <v>524</v>
      </c>
      <c r="F122" s="196" t="s">
        <v>235</v>
      </c>
      <c r="G122" s="80">
        <v>20</v>
      </c>
      <c r="H122" s="80">
        <v>8</v>
      </c>
      <c r="I122" s="80">
        <v>160</v>
      </c>
      <c r="J122" s="80">
        <v>20</v>
      </c>
      <c r="K122" s="80">
        <v>5</v>
      </c>
      <c r="L122" s="80">
        <v>100</v>
      </c>
      <c r="M122" s="260" t="s">
        <v>3703</v>
      </c>
    </row>
    <row r="123" ht="39.75" spans="1:13">
      <c r="A123" s="81" t="s">
        <v>165</v>
      </c>
      <c r="B123" s="80">
        <v>80</v>
      </c>
      <c r="C123" s="81" t="s">
        <v>3497</v>
      </c>
      <c r="D123" s="80" t="s">
        <v>3704</v>
      </c>
      <c r="E123" s="210" t="s">
        <v>524</v>
      </c>
      <c r="F123" s="196" t="s">
        <v>249</v>
      </c>
      <c r="G123" s="80">
        <v>21</v>
      </c>
      <c r="H123" s="80">
        <v>8</v>
      </c>
      <c r="I123" s="80">
        <v>168</v>
      </c>
      <c r="J123" s="80">
        <v>21</v>
      </c>
      <c r="K123" s="80">
        <v>4</v>
      </c>
      <c r="L123" s="80">
        <v>84</v>
      </c>
      <c r="M123" s="260" t="s">
        <v>3705</v>
      </c>
    </row>
    <row r="124" ht="39.75" spans="1:13">
      <c r="A124" s="81" t="s">
        <v>165</v>
      </c>
      <c r="B124" s="80">
        <v>81</v>
      </c>
      <c r="C124" s="81" t="s">
        <v>3497</v>
      </c>
      <c r="D124" s="80" t="s">
        <v>3706</v>
      </c>
      <c r="E124" s="210" t="s">
        <v>524</v>
      </c>
      <c r="F124" s="196" t="s">
        <v>376</v>
      </c>
      <c r="G124" s="80">
        <v>23</v>
      </c>
      <c r="H124" s="80">
        <v>8</v>
      </c>
      <c r="I124" s="80">
        <v>184</v>
      </c>
      <c r="J124" s="80">
        <v>23</v>
      </c>
      <c r="K124" s="80">
        <v>4</v>
      </c>
      <c r="L124" s="80">
        <v>92</v>
      </c>
      <c r="M124" s="260" t="s">
        <v>3649</v>
      </c>
    </row>
    <row r="125" ht="39.75" spans="1:13">
      <c r="A125" s="81" t="s">
        <v>165</v>
      </c>
      <c r="B125" s="80">
        <v>82</v>
      </c>
      <c r="C125" s="81" t="s">
        <v>3497</v>
      </c>
      <c r="D125" s="80" t="s">
        <v>3707</v>
      </c>
      <c r="E125" s="210" t="s">
        <v>524</v>
      </c>
      <c r="F125" s="196" t="s">
        <v>376</v>
      </c>
      <c r="G125" s="80">
        <v>30</v>
      </c>
      <c r="H125" s="80">
        <v>8</v>
      </c>
      <c r="I125" s="80">
        <v>240</v>
      </c>
      <c r="J125" s="80">
        <v>30</v>
      </c>
      <c r="K125" s="80">
        <v>4</v>
      </c>
      <c r="L125" s="80">
        <v>120</v>
      </c>
      <c r="M125" s="260" t="s">
        <v>3649</v>
      </c>
    </row>
    <row r="126" ht="26.25" spans="1:13">
      <c r="A126" s="81" t="s">
        <v>165</v>
      </c>
      <c r="B126" s="80">
        <v>83</v>
      </c>
      <c r="C126" s="81" t="s">
        <v>3497</v>
      </c>
      <c r="D126" s="80" t="s">
        <v>3708</v>
      </c>
      <c r="E126" s="210" t="s">
        <v>3709</v>
      </c>
      <c r="F126" s="196" t="s">
        <v>3710</v>
      </c>
      <c r="G126" s="80">
        <v>28</v>
      </c>
      <c r="H126" s="80">
        <v>6</v>
      </c>
      <c r="I126" s="80">
        <v>168</v>
      </c>
      <c r="J126" s="80">
        <v>28</v>
      </c>
      <c r="K126" s="80">
        <v>4</v>
      </c>
      <c r="L126" s="80">
        <v>112</v>
      </c>
      <c r="M126" s="260" t="s">
        <v>3524</v>
      </c>
    </row>
    <row r="127" ht="39.75" spans="1:13">
      <c r="A127" s="81" t="s">
        <v>165</v>
      </c>
      <c r="B127" s="80">
        <v>84</v>
      </c>
      <c r="C127" s="81" t="s">
        <v>3497</v>
      </c>
      <c r="D127" s="80" t="s">
        <v>3711</v>
      </c>
      <c r="E127" s="210" t="s">
        <v>524</v>
      </c>
      <c r="F127" s="196" t="s">
        <v>452</v>
      </c>
      <c r="G127" s="80">
        <v>35</v>
      </c>
      <c r="H127" s="80">
        <v>8</v>
      </c>
      <c r="I127" s="80">
        <v>280</v>
      </c>
      <c r="J127" s="80">
        <v>35</v>
      </c>
      <c r="K127" s="80">
        <v>5</v>
      </c>
      <c r="L127" s="80">
        <v>175</v>
      </c>
      <c r="M127" s="260" t="s">
        <v>3516</v>
      </c>
    </row>
    <row r="128" ht="39.75" spans="1:13">
      <c r="A128" s="81" t="s">
        <v>165</v>
      </c>
      <c r="B128" s="80">
        <v>85</v>
      </c>
      <c r="C128" s="81" t="s">
        <v>3497</v>
      </c>
      <c r="D128" s="80" t="s">
        <v>3712</v>
      </c>
      <c r="E128" s="210" t="s">
        <v>524</v>
      </c>
      <c r="F128" s="196" t="s">
        <v>452</v>
      </c>
      <c r="G128" s="80">
        <v>35</v>
      </c>
      <c r="H128" s="80">
        <v>8</v>
      </c>
      <c r="I128" s="80">
        <v>280</v>
      </c>
      <c r="J128" s="80">
        <v>35</v>
      </c>
      <c r="K128" s="80">
        <v>5</v>
      </c>
      <c r="L128" s="80">
        <v>175</v>
      </c>
      <c r="M128" s="260" t="s">
        <v>3516</v>
      </c>
    </row>
    <row r="129" ht="39.75" spans="1:13">
      <c r="A129" s="81" t="s">
        <v>165</v>
      </c>
      <c r="B129" s="80">
        <v>86</v>
      </c>
      <c r="C129" s="81" t="s">
        <v>3497</v>
      </c>
      <c r="D129" s="80" t="s">
        <v>3713</v>
      </c>
      <c r="E129" s="210" t="s">
        <v>524</v>
      </c>
      <c r="F129" s="196" t="s">
        <v>488</v>
      </c>
      <c r="G129" s="80">
        <v>26</v>
      </c>
      <c r="H129" s="80">
        <v>8</v>
      </c>
      <c r="I129" s="80">
        <v>208</v>
      </c>
      <c r="J129" s="80">
        <v>26</v>
      </c>
      <c r="K129" s="80">
        <v>4</v>
      </c>
      <c r="L129" s="80">
        <v>104</v>
      </c>
      <c r="M129" s="260" t="s">
        <v>3649</v>
      </c>
    </row>
    <row r="130" ht="39.75" spans="1:13">
      <c r="A130" s="81" t="s">
        <v>165</v>
      </c>
      <c r="B130" s="80">
        <v>87</v>
      </c>
      <c r="C130" s="81" t="s">
        <v>3497</v>
      </c>
      <c r="D130" s="80" t="s">
        <v>3714</v>
      </c>
      <c r="E130" s="210" t="s">
        <v>524</v>
      </c>
      <c r="F130" s="196" t="s">
        <v>1091</v>
      </c>
      <c r="G130" s="80">
        <v>20</v>
      </c>
      <c r="H130" s="80">
        <v>8</v>
      </c>
      <c r="I130" s="80">
        <v>160</v>
      </c>
      <c r="J130" s="80">
        <v>20</v>
      </c>
      <c r="K130" s="80">
        <v>4</v>
      </c>
      <c r="L130" s="80">
        <v>80</v>
      </c>
      <c r="M130" s="260" t="s">
        <v>3649</v>
      </c>
    </row>
    <row r="131" ht="39.75" spans="1:13">
      <c r="A131" s="81" t="s">
        <v>165</v>
      </c>
      <c r="B131" s="80">
        <v>88</v>
      </c>
      <c r="C131" s="81" t="s">
        <v>3497</v>
      </c>
      <c r="D131" s="80" t="s">
        <v>3715</v>
      </c>
      <c r="E131" s="210" t="s">
        <v>524</v>
      </c>
      <c r="F131" s="196" t="s">
        <v>1200</v>
      </c>
      <c r="G131" s="80">
        <v>24</v>
      </c>
      <c r="H131" s="80">
        <v>8</v>
      </c>
      <c r="I131" s="80">
        <v>192</v>
      </c>
      <c r="J131" s="80">
        <v>24</v>
      </c>
      <c r="K131" s="80">
        <v>5</v>
      </c>
      <c r="L131" s="80">
        <v>120</v>
      </c>
      <c r="M131" s="260" t="s">
        <v>3516</v>
      </c>
    </row>
    <row r="132" ht="39.75" spans="1:13">
      <c r="A132" s="81" t="s">
        <v>165</v>
      </c>
      <c r="B132" s="80">
        <v>89</v>
      </c>
      <c r="C132" s="81" t="s">
        <v>3497</v>
      </c>
      <c r="D132" s="80" t="s">
        <v>3716</v>
      </c>
      <c r="E132" s="210" t="s">
        <v>524</v>
      </c>
      <c r="F132" s="196" t="s">
        <v>456</v>
      </c>
      <c r="G132" s="80">
        <v>30</v>
      </c>
      <c r="H132" s="80">
        <v>8</v>
      </c>
      <c r="I132" s="80">
        <v>240</v>
      </c>
      <c r="J132" s="80">
        <v>30</v>
      </c>
      <c r="K132" s="80">
        <v>4</v>
      </c>
      <c r="L132" s="80">
        <v>120</v>
      </c>
      <c r="M132" s="260" t="s">
        <v>3649</v>
      </c>
    </row>
    <row r="133" ht="39.75" spans="1:13">
      <c r="A133" s="81" t="s">
        <v>165</v>
      </c>
      <c r="B133" s="80">
        <v>90</v>
      </c>
      <c r="C133" s="81" t="s">
        <v>3497</v>
      </c>
      <c r="D133" s="80" t="s">
        <v>3717</v>
      </c>
      <c r="E133" s="210" t="s">
        <v>524</v>
      </c>
      <c r="F133" s="196" t="s">
        <v>456</v>
      </c>
      <c r="G133" s="80">
        <v>19</v>
      </c>
      <c r="H133" s="80">
        <v>8</v>
      </c>
      <c r="I133" s="80">
        <v>152</v>
      </c>
      <c r="J133" s="80">
        <v>19</v>
      </c>
      <c r="K133" s="80">
        <v>4</v>
      </c>
      <c r="L133" s="80">
        <v>76</v>
      </c>
      <c r="M133" s="260" t="s">
        <v>3649</v>
      </c>
    </row>
    <row r="134" ht="39.75" spans="1:13">
      <c r="A134" s="81" t="s">
        <v>165</v>
      </c>
      <c r="B134" s="80">
        <v>91</v>
      </c>
      <c r="C134" s="81" t="s">
        <v>3497</v>
      </c>
      <c r="D134" s="80" t="s">
        <v>3718</v>
      </c>
      <c r="E134" s="210" t="s">
        <v>524</v>
      </c>
      <c r="F134" s="196" t="s">
        <v>1491</v>
      </c>
      <c r="G134" s="80">
        <v>21</v>
      </c>
      <c r="H134" s="80">
        <v>8</v>
      </c>
      <c r="I134" s="80">
        <v>168</v>
      </c>
      <c r="J134" s="80">
        <v>21</v>
      </c>
      <c r="K134" s="80">
        <v>5</v>
      </c>
      <c r="L134" s="80">
        <v>105</v>
      </c>
      <c r="M134" s="260" t="s">
        <v>3516</v>
      </c>
    </row>
    <row r="135" ht="39.75" spans="1:13">
      <c r="A135" s="81" t="s">
        <v>165</v>
      </c>
      <c r="B135" s="80">
        <v>92</v>
      </c>
      <c r="C135" s="81" t="s">
        <v>3497</v>
      </c>
      <c r="D135" s="80" t="s">
        <v>3719</v>
      </c>
      <c r="E135" s="210" t="s">
        <v>524</v>
      </c>
      <c r="F135" s="196" t="s">
        <v>3720</v>
      </c>
      <c r="G135" s="80">
        <v>17</v>
      </c>
      <c r="H135" s="80">
        <v>8</v>
      </c>
      <c r="I135" s="80">
        <v>136</v>
      </c>
      <c r="J135" s="80">
        <v>17</v>
      </c>
      <c r="K135" s="80">
        <v>4</v>
      </c>
      <c r="L135" s="80">
        <v>68</v>
      </c>
      <c r="M135" s="260" t="s">
        <v>3649</v>
      </c>
    </row>
    <row r="136" ht="39.75" spans="1:13">
      <c r="A136" s="81" t="s">
        <v>165</v>
      </c>
      <c r="B136" s="80">
        <v>93</v>
      </c>
      <c r="C136" s="81" t="s">
        <v>3497</v>
      </c>
      <c r="D136" s="80" t="s">
        <v>3721</v>
      </c>
      <c r="E136" s="210" t="s">
        <v>524</v>
      </c>
      <c r="F136" s="196" t="s">
        <v>501</v>
      </c>
      <c r="G136" s="80">
        <v>21</v>
      </c>
      <c r="H136" s="80">
        <v>8</v>
      </c>
      <c r="I136" s="80">
        <v>168</v>
      </c>
      <c r="J136" s="80">
        <v>21</v>
      </c>
      <c r="K136" s="80">
        <v>5</v>
      </c>
      <c r="L136" s="80">
        <v>105</v>
      </c>
      <c r="M136" s="260" t="s">
        <v>3516</v>
      </c>
    </row>
    <row r="137" ht="39.75" spans="1:13">
      <c r="A137" s="81" t="s">
        <v>165</v>
      </c>
      <c r="B137" s="80">
        <v>94</v>
      </c>
      <c r="C137" s="81" t="s">
        <v>3548</v>
      </c>
      <c r="D137" s="80" t="s">
        <v>3722</v>
      </c>
      <c r="E137" s="210" t="s">
        <v>380</v>
      </c>
      <c r="F137" s="196" t="s">
        <v>370</v>
      </c>
      <c r="G137" s="80">
        <v>24</v>
      </c>
      <c r="H137" s="80">
        <v>8</v>
      </c>
      <c r="I137" s="80">
        <v>192</v>
      </c>
      <c r="J137" s="80">
        <v>24</v>
      </c>
      <c r="K137" s="80">
        <v>2</v>
      </c>
      <c r="L137" s="80">
        <v>48</v>
      </c>
      <c r="M137" s="260" t="s">
        <v>3723</v>
      </c>
    </row>
    <row r="138" ht="39.75" spans="1:13">
      <c r="A138" s="81" t="s">
        <v>165</v>
      </c>
      <c r="B138" s="80">
        <v>95</v>
      </c>
      <c r="C138" s="81" t="s">
        <v>3497</v>
      </c>
      <c r="D138" s="80" t="s">
        <v>3724</v>
      </c>
      <c r="E138" s="210" t="s">
        <v>524</v>
      </c>
      <c r="F138" s="196" t="s">
        <v>393</v>
      </c>
      <c r="G138" s="80">
        <v>20</v>
      </c>
      <c r="H138" s="80">
        <v>8</v>
      </c>
      <c r="I138" s="80">
        <v>160</v>
      </c>
      <c r="J138" s="80">
        <v>20</v>
      </c>
      <c r="K138" s="80">
        <v>4</v>
      </c>
      <c r="L138" s="80">
        <v>80</v>
      </c>
      <c r="M138" s="260" t="s">
        <v>3649</v>
      </c>
    </row>
    <row r="139" ht="39.75" spans="1:13">
      <c r="A139" s="81" t="s">
        <v>165</v>
      </c>
      <c r="B139" s="80">
        <v>96</v>
      </c>
      <c r="C139" s="81" t="s">
        <v>3497</v>
      </c>
      <c r="D139" s="80" t="s">
        <v>3725</v>
      </c>
      <c r="E139" s="210" t="s">
        <v>380</v>
      </c>
      <c r="F139" s="196" t="s">
        <v>1512</v>
      </c>
      <c r="G139" s="80">
        <v>19</v>
      </c>
      <c r="H139" s="80">
        <v>8</v>
      </c>
      <c r="I139" s="80">
        <v>152</v>
      </c>
      <c r="J139" s="80">
        <v>19</v>
      </c>
      <c r="K139" s="80">
        <v>4</v>
      </c>
      <c r="L139" s="80">
        <v>76</v>
      </c>
      <c r="M139" s="260" t="s">
        <v>3649</v>
      </c>
    </row>
    <row r="140" ht="39.75" spans="1:13">
      <c r="A140" s="81" t="s">
        <v>165</v>
      </c>
      <c r="B140" s="80">
        <v>97</v>
      </c>
      <c r="C140" s="81" t="s">
        <v>3497</v>
      </c>
      <c r="D140" s="80" t="s">
        <v>3726</v>
      </c>
      <c r="E140" s="210" t="s">
        <v>380</v>
      </c>
      <c r="F140" s="196" t="s">
        <v>3727</v>
      </c>
      <c r="G140" s="80">
        <v>24</v>
      </c>
      <c r="H140" s="80">
        <v>9</v>
      </c>
      <c r="I140" s="80">
        <v>216</v>
      </c>
      <c r="J140" s="80">
        <v>24</v>
      </c>
      <c r="K140" s="80">
        <v>4</v>
      </c>
      <c r="L140" s="80">
        <f>J140*K140</f>
        <v>96</v>
      </c>
      <c r="M140" s="261" t="s">
        <v>3728</v>
      </c>
    </row>
    <row r="141" ht="39.75" spans="1:13">
      <c r="A141" s="81" t="s">
        <v>165</v>
      </c>
      <c r="B141" s="80">
        <v>98</v>
      </c>
      <c r="C141" s="81" t="s">
        <v>3497</v>
      </c>
      <c r="D141" s="80" t="s">
        <v>3729</v>
      </c>
      <c r="E141" s="210" t="s">
        <v>380</v>
      </c>
      <c r="F141" s="196" t="s">
        <v>567</v>
      </c>
      <c r="G141" s="80">
        <v>10</v>
      </c>
      <c r="H141" s="80">
        <v>8</v>
      </c>
      <c r="I141" s="80">
        <v>80</v>
      </c>
      <c r="J141" s="80">
        <v>10</v>
      </c>
      <c r="K141" s="80">
        <v>4</v>
      </c>
      <c r="L141" s="80">
        <v>10</v>
      </c>
      <c r="M141" s="260" t="s">
        <v>3730</v>
      </c>
    </row>
    <row r="142" ht="39.75" spans="1:13">
      <c r="A142" s="81" t="s">
        <v>165</v>
      </c>
      <c r="B142" s="80">
        <v>99</v>
      </c>
      <c r="C142" s="81" t="s">
        <v>3497</v>
      </c>
      <c r="D142" s="80" t="s">
        <v>3731</v>
      </c>
      <c r="E142" s="210" t="s">
        <v>380</v>
      </c>
      <c r="F142" s="196" t="s">
        <v>557</v>
      </c>
      <c r="G142" s="80">
        <v>21</v>
      </c>
      <c r="H142" s="80">
        <v>9</v>
      </c>
      <c r="I142" s="80">
        <v>189</v>
      </c>
      <c r="J142" s="80">
        <v>21</v>
      </c>
      <c r="K142" s="80">
        <v>4</v>
      </c>
      <c r="L142" s="80">
        <f>J142*K142</f>
        <v>84</v>
      </c>
      <c r="M142" s="261" t="s">
        <v>3728</v>
      </c>
    </row>
    <row r="143" ht="39.75" spans="1:13">
      <c r="A143" s="81" t="s">
        <v>165</v>
      </c>
      <c r="B143" s="80">
        <v>100</v>
      </c>
      <c r="C143" s="81" t="s">
        <v>3497</v>
      </c>
      <c r="D143" s="80" t="s">
        <v>3731</v>
      </c>
      <c r="E143" s="210" t="s">
        <v>380</v>
      </c>
      <c r="F143" s="196" t="s">
        <v>557</v>
      </c>
      <c r="G143" s="80">
        <v>21</v>
      </c>
      <c r="H143" s="80">
        <v>9</v>
      </c>
      <c r="I143" s="80">
        <v>189</v>
      </c>
      <c r="J143" s="80">
        <v>0</v>
      </c>
      <c r="K143" s="80">
        <v>0</v>
      </c>
      <c r="L143" s="80">
        <v>0</v>
      </c>
      <c r="M143" s="260" t="s">
        <v>3542</v>
      </c>
    </row>
    <row r="144" ht="39.75" spans="1:13">
      <c r="A144" s="81" t="s">
        <v>165</v>
      </c>
      <c r="B144" s="80">
        <v>101</v>
      </c>
      <c r="C144" s="81" t="s">
        <v>3497</v>
      </c>
      <c r="D144" s="80" t="s">
        <v>3732</v>
      </c>
      <c r="E144" s="210" t="s">
        <v>380</v>
      </c>
      <c r="F144" s="196" t="s">
        <v>569</v>
      </c>
      <c r="G144" s="80">
        <v>20</v>
      </c>
      <c r="H144" s="80">
        <v>8</v>
      </c>
      <c r="I144" s="80">
        <v>160</v>
      </c>
      <c r="J144" s="80">
        <v>20</v>
      </c>
      <c r="K144" s="80">
        <v>4</v>
      </c>
      <c r="L144" s="80">
        <v>80</v>
      </c>
      <c r="M144" s="260" t="s">
        <v>3733</v>
      </c>
    </row>
    <row r="145" ht="39.75" spans="1:13">
      <c r="A145" s="81" t="s">
        <v>165</v>
      </c>
      <c r="B145" s="80">
        <v>102</v>
      </c>
      <c r="C145" s="81" t="s">
        <v>3497</v>
      </c>
      <c r="D145" s="80" t="s">
        <v>3734</v>
      </c>
      <c r="E145" s="210" t="s">
        <v>380</v>
      </c>
      <c r="F145" s="196" t="s">
        <v>569</v>
      </c>
      <c r="G145" s="80">
        <v>26</v>
      </c>
      <c r="H145" s="80">
        <v>8</v>
      </c>
      <c r="I145" s="80">
        <v>208</v>
      </c>
      <c r="J145" s="80">
        <v>26</v>
      </c>
      <c r="K145" s="80">
        <v>3</v>
      </c>
      <c r="L145" s="80">
        <v>78</v>
      </c>
      <c r="M145" s="260" t="s">
        <v>3735</v>
      </c>
    </row>
    <row r="146" ht="39.75" spans="1:13">
      <c r="A146" s="81" t="s">
        <v>165</v>
      </c>
      <c r="B146" s="80">
        <v>103</v>
      </c>
      <c r="C146" s="81" t="s">
        <v>3497</v>
      </c>
      <c r="D146" s="80" t="s">
        <v>3736</v>
      </c>
      <c r="E146" s="210" t="s">
        <v>380</v>
      </c>
      <c r="F146" s="196" t="s">
        <v>531</v>
      </c>
      <c r="G146" s="80">
        <v>16</v>
      </c>
      <c r="H146" s="80">
        <v>8</v>
      </c>
      <c r="I146" s="80">
        <v>128</v>
      </c>
      <c r="J146" s="80">
        <v>16</v>
      </c>
      <c r="K146" s="80">
        <v>4</v>
      </c>
      <c r="L146" s="80">
        <v>64</v>
      </c>
      <c r="M146" s="260" t="s">
        <v>3737</v>
      </c>
    </row>
    <row r="147" ht="39.75" spans="1:13">
      <c r="A147" s="81" t="s">
        <v>165</v>
      </c>
      <c r="B147" s="80">
        <v>104</v>
      </c>
      <c r="C147" s="81" t="s">
        <v>3497</v>
      </c>
      <c r="D147" s="80" t="s">
        <v>3738</v>
      </c>
      <c r="E147" s="210" t="s">
        <v>380</v>
      </c>
      <c r="F147" s="196" t="s">
        <v>531</v>
      </c>
      <c r="G147" s="80">
        <v>32</v>
      </c>
      <c r="H147" s="80">
        <v>8</v>
      </c>
      <c r="I147" s="80">
        <v>256</v>
      </c>
      <c r="J147" s="80">
        <v>32</v>
      </c>
      <c r="K147" s="80">
        <v>5</v>
      </c>
      <c r="L147" s="80">
        <v>160</v>
      </c>
      <c r="M147" s="260" t="s">
        <v>3739</v>
      </c>
    </row>
    <row r="148" ht="39.75" spans="1:13">
      <c r="A148" s="81" t="s">
        <v>165</v>
      </c>
      <c r="B148" s="80">
        <v>105</v>
      </c>
      <c r="C148" s="81" t="s">
        <v>3497</v>
      </c>
      <c r="D148" s="80" t="s">
        <v>3740</v>
      </c>
      <c r="E148" s="210" t="s">
        <v>380</v>
      </c>
      <c r="F148" s="196" t="s">
        <v>2018</v>
      </c>
      <c r="G148" s="80">
        <v>24</v>
      </c>
      <c r="H148" s="80">
        <v>9</v>
      </c>
      <c r="I148" s="80">
        <v>216</v>
      </c>
      <c r="J148" s="80">
        <v>0</v>
      </c>
      <c r="K148" s="80">
        <v>0</v>
      </c>
      <c r="L148" s="80">
        <v>0</v>
      </c>
      <c r="M148" s="260" t="s">
        <v>3542</v>
      </c>
    </row>
    <row r="149" ht="39.75" spans="1:13">
      <c r="A149" s="81" t="s">
        <v>165</v>
      </c>
      <c r="B149" s="80">
        <v>106</v>
      </c>
      <c r="C149" s="81" t="s">
        <v>3497</v>
      </c>
      <c r="D149" s="80" t="s">
        <v>3740</v>
      </c>
      <c r="E149" s="210" t="s">
        <v>380</v>
      </c>
      <c r="F149" s="196" t="s">
        <v>2018</v>
      </c>
      <c r="G149" s="80">
        <v>26</v>
      </c>
      <c r="H149" s="80">
        <v>9</v>
      </c>
      <c r="I149" s="80">
        <v>234</v>
      </c>
      <c r="J149" s="80">
        <v>26</v>
      </c>
      <c r="K149" s="80">
        <v>4</v>
      </c>
      <c r="L149" s="80">
        <f t="shared" ref="L149:L154" si="1">J149*K149</f>
        <v>104</v>
      </c>
      <c r="M149" s="261" t="s">
        <v>3728</v>
      </c>
    </row>
    <row r="150" ht="39.75" spans="1:13">
      <c r="A150" s="81" t="s">
        <v>165</v>
      </c>
      <c r="B150" s="80">
        <v>107</v>
      </c>
      <c r="C150" s="81" t="s">
        <v>3497</v>
      </c>
      <c r="D150" s="80" t="s">
        <v>3741</v>
      </c>
      <c r="E150" s="210" t="s">
        <v>380</v>
      </c>
      <c r="F150" s="196" t="s">
        <v>535</v>
      </c>
      <c r="G150" s="80">
        <v>16</v>
      </c>
      <c r="H150" s="80">
        <v>8</v>
      </c>
      <c r="I150" s="80">
        <v>128</v>
      </c>
      <c r="J150" s="80">
        <v>16</v>
      </c>
      <c r="K150" s="80">
        <v>4</v>
      </c>
      <c r="L150" s="80">
        <v>64</v>
      </c>
      <c r="M150" s="260" t="s">
        <v>3733</v>
      </c>
    </row>
    <row r="151" ht="39.75" spans="1:13">
      <c r="A151" s="81" t="s">
        <v>165</v>
      </c>
      <c r="B151" s="80">
        <v>108</v>
      </c>
      <c r="C151" s="81" t="s">
        <v>3497</v>
      </c>
      <c r="D151" s="375" t="s">
        <v>3742</v>
      </c>
      <c r="E151" s="210" t="s">
        <v>380</v>
      </c>
      <c r="F151" s="196" t="s">
        <v>3743</v>
      </c>
      <c r="G151" s="80">
        <v>26</v>
      </c>
      <c r="H151" s="80">
        <v>9</v>
      </c>
      <c r="I151" s="80">
        <v>234</v>
      </c>
      <c r="J151" s="80">
        <v>0</v>
      </c>
      <c r="K151" s="80">
        <v>0</v>
      </c>
      <c r="L151" s="80">
        <f t="shared" si="1"/>
        <v>0</v>
      </c>
      <c r="M151" s="260" t="s">
        <v>144</v>
      </c>
    </row>
    <row r="152" ht="39.75" spans="1:13">
      <c r="A152" s="81" t="s">
        <v>165</v>
      </c>
      <c r="B152" s="80">
        <v>109</v>
      </c>
      <c r="C152" s="81" t="s">
        <v>3497</v>
      </c>
      <c r="D152" s="80" t="s">
        <v>3744</v>
      </c>
      <c r="E152" s="210" t="s">
        <v>380</v>
      </c>
      <c r="F152" s="196" t="s">
        <v>3743</v>
      </c>
      <c r="G152" s="80">
        <v>25</v>
      </c>
      <c r="H152" s="80">
        <v>9</v>
      </c>
      <c r="I152" s="80">
        <v>225</v>
      </c>
      <c r="J152" s="80">
        <v>25</v>
      </c>
      <c r="K152" s="80">
        <v>4</v>
      </c>
      <c r="L152" s="80">
        <v>100</v>
      </c>
      <c r="M152" s="260" t="s">
        <v>3745</v>
      </c>
    </row>
    <row r="153" ht="39.75" spans="1:13">
      <c r="A153" s="81" t="s">
        <v>165</v>
      </c>
      <c r="B153" s="80">
        <v>110</v>
      </c>
      <c r="C153" s="81" t="s">
        <v>3497</v>
      </c>
      <c r="D153" s="80" t="s">
        <v>3746</v>
      </c>
      <c r="E153" s="210" t="s">
        <v>380</v>
      </c>
      <c r="F153" s="196" t="s">
        <v>2077</v>
      </c>
      <c r="G153" s="80">
        <v>19</v>
      </c>
      <c r="H153" s="80">
        <v>9</v>
      </c>
      <c r="I153" s="80">
        <v>171</v>
      </c>
      <c r="J153" s="80">
        <v>19</v>
      </c>
      <c r="K153" s="80">
        <v>4</v>
      </c>
      <c r="L153" s="80">
        <f t="shared" si="1"/>
        <v>76</v>
      </c>
      <c r="M153" s="261" t="s">
        <v>3728</v>
      </c>
    </row>
    <row r="154" ht="39.75" spans="1:13">
      <c r="A154" s="81" t="s">
        <v>165</v>
      </c>
      <c r="B154" s="80">
        <v>111</v>
      </c>
      <c r="C154" s="81" t="s">
        <v>3497</v>
      </c>
      <c r="D154" s="80" t="s">
        <v>3747</v>
      </c>
      <c r="E154" s="210" t="s">
        <v>380</v>
      </c>
      <c r="F154" s="196" t="s">
        <v>2077</v>
      </c>
      <c r="G154" s="80">
        <v>17</v>
      </c>
      <c r="H154" s="80">
        <v>9</v>
      </c>
      <c r="I154" s="80">
        <v>153</v>
      </c>
      <c r="J154" s="80">
        <v>17</v>
      </c>
      <c r="K154" s="80">
        <v>4</v>
      </c>
      <c r="L154" s="80">
        <f t="shared" si="1"/>
        <v>68</v>
      </c>
      <c r="M154" s="261" t="s">
        <v>3728</v>
      </c>
    </row>
    <row r="155" ht="39.75" spans="1:13">
      <c r="A155" s="81" t="s">
        <v>165</v>
      </c>
      <c r="B155" s="80">
        <v>112</v>
      </c>
      <c r="C155" s="81" t="s">
        <v>3497</v>
      </c>
      <c r="D155" s="80" t="s">
        <v>3748</v>
      </c>
      <c r="E155" s="210" t="s">
        <v>380</v>
      </c>
      <c r="F155" s="196" t="s">
        <v>551</v>
      </c>
      <c r="G155" s="80">
        <v>6</v>
      </c>
      <c r="H155" s="80">
        <v>8</v>
      </c>
      <c r="I155" s="80">
        <v>48</v>
      </c>
      <c r="J155" s="80">
        <v>6</v>
      </c>
      <c r="K155" s="80">
        <v>4</v>
      </c>
      <c r="L155" s="80">
        <v>24</v>
      </c>
      <c r="M155" s="260" t="s">
        <v>3749</v>
      </c>
    </row>
    <row r="156" ht="39.75" spans="1:13">
      <c r="A156" s="81" t="s">
        <v>165</v>
      </c>
      <c r="B156" s="80">
        <v>113</v>
      </c>
      <c r="C156" s="81" t="s">
        <v>3497</v>
      </c>
      <c r="D156" s="80" t="s">
        <v>3750</v>
      </c>
      <c r="E156" s="210" t="s">
        <v>380</v>
      </c>
      <c r="F156" s="196" t="s">
        <v>3751</v>
      </c>
      <c r="G156" s="80">
        <v>25</v>
      </c>
      <c r="H156" s="80">
        <v>9</v>
      </c>
      <c r="I156" s="80">
        <v>225</v>
      </c>
      <c r="J156" s="80">
        <v>25</v>
      </c>
      <c r="K156" s="80">
        <v>4</v>
      </c>
      <c r="L156" s="80">
        <v>100</v>
      </c>
      <c r="M156" s="260" t="s">
        <v>3745</v>
      </c>
    </row>
    <row r="157" ht="39.75" spans="1:13">
      <c r="A157" s="81" t="s">
        <v>165</v>
      </c>
      <c r="B157" s="80">
        <v>114</v>
      </c>
      <c r="C157" s="81" t="s">
        <v>3497</v>
      </c>
      <c r="D157" s="80" t="s">
        <v>3752</v>
      </c>
      <c r="E157" s="210" t="s">
        <v>380</v>
      </c>
      <c r="F157" s="196" t="s">
        <v>2209</v>
      </c>
      <c r="G157" s="80">
        <v>20</v>
      </c>
      <c r="H157" s="80">
        <v>8</v>
      </c>
      <c r="I157" s="80">
        <v>160</v>
      </c>
      <c r="J157" s="80">
        <v>20</v>
      </c>
      <c r="K157" s="80">
        <v>5</v>
      </c>
      <c r="L157" s="80">
        <v>100</v>
      </c>
      <c r="M157" s="260" t="s">
        <v>3753</v>
      </c>
    </row>
    <row r="158" ht="39.75" spans="1:13">
      <c r="A158" s="81" t="s">
        <v>165</v>
      </c>
      <c r="B158" s="80">
        <v>115</v>
      </c>
      <c r="C158" s="81" t="s">
        <v>3497</v>
      </c>
      <c r="D158" s="80" t="s">
        <v>3754</v>
      </c>
      <c r="E158" s="210" t="s">
        <v>380</v>
      </c>
      <c r="F158" s="196" t="s">
        <v>1852</v>
      </c>
      <c r="G158" s="80">
        <v>16</v>
      </c>
      <c r="H158" s="80">
        <v>9</v>
      </c>
      <c r="I158" s="80">
        <v>144</v>
      </c>
      <c r="J158" s="80">
        <v>16</v>
      </c>
      <c r="K158" s="80">
        <v>4</v>
      </c>
      <c r="L158" s="80">
        <v>64</v>
      </c>
      <c r="M158" s="260" t="s">
        <v>3755</v>
      </c>
    </row>
    <row r="159" ht="39.75" spans="1:13">
      <c r="A159" s="81" t="s">
        <v>165</v>
      </c>
      <c r="B159" s="80">
        <v>116</v>
      </c>
      <c r="C159" s="81" t="s">
        <v>3497</v>
      </c>
      <c r="D159" s="80" t="s">
        <v>3756</v>
      </c>
      <c r="E159" s="210" t="s">
        <v>380</v>
      </c>
      <c r="F159" s="196" t="s">
        <v>1344</v>
      </c>
      <c r="G159" s="80">
        <v>21</v>
      </c>
      <c r="H159" s="80">
        <v>9</v>
      </c>
      <c r="I159" s="80">
        <v>189</v>
      </c>
      <c r="J159" s="80">
        <v>21</v>
      </c>
      <c r="K159" s="80">
        <v>4</v>
      </c>
      <c r="L159" s="80">
        <v>84</v>
      </c>
      <c r="M159" s="260" t="s">
        <v>3633</v>
      </c>
    </row>
    <row r="160" ht="39.75" spans="1:13">
      <c r="A160" s="81" t="s">
        <v>165</v>
      </c>
      <c r="B160" s="80">
        <v>117</v>
      </c>
      <c r="C160" s="81" t="s">
        <v>3497</v>
      </c>
      <c r="D160" s="80" t="s">
        <v>3757</v>
      </c>
      <c r="E160" s="210" t="s">
        <v>380</v>
      </c>
      <c r="F160" s="196" t="s">
        <v>3758</v>
      </c>
      <c r="G160" s="80">
        <v>20</v>
      </c>
      <c r="H160" s="80">
        <v>13</v>
      </c>
      <c r="I160" s="80">
        <v>260</v>
      </c>
      <c r="J160" s="80">
        <v>20</v>
      </c>
      <c r="K160" s="80">
        <v>4</v>
      </c>
      <c r="L160" s="80">
        <v>80</v>
      </c>
      <c r="M160" s="260" t="s">
        <v>3759</v>
      </c>
    </row>
    <row r="161" ht="26.25" spans="1:13">
      <c r="A161" s="81" t="s">
        <v>165</v>
      </c>
      <c r="B161" s="80">
        <v>118</v>
      </c>
      <c r="C161" s="81" t="s">
        <v>3497</v>
      </c>
      <c r="D161" s="80" t="s">
        <v>3760</v>
      </c>
      <c r="E161" s="210" t="s">
        <v>162</v>
      </c>
      <c r="F161" s="196" t="s">
        <v>797</v>
      </c>
      <c r="G161" s="80">
        <v>17</v>
      </c>
      <c r="H161" s="80">
        <v>6</v>
      </c>
      <c r="I161" s="80">
        <v>102</v>
      </c>
      <c r="J161" s="80">
        <v>17</v>
      </c>
      <c r="K161" s="80">
        <v>4</v>
      </c>
      <c r="L161" s="80">
        <v>68</v>
      </c>
      <c r="M161" s="260" t="s">
        <v>3611</v>
      </c>
    </row>
    <row r="162" ht="39.75" spans="1:13">
      <c r="A162" s="81" t="s">
        <v>165</v>
      </c>
      <c r="B162" s="80">
        <v>119</v>
      </c>
      <c r="C162" s="81" t="s">
        <v>3497</v>
      </c>
      <c r="D162" s="80" t="s">
        <v>3761</v>
      </c>
      <c r="E162" s="210" t="s">
        <v>380</v>
      </c>
      <c r="F162" s="196" t="s">
        <v>3762</v>
      </c>
      <c r="G162" s="80">
        <v>25</v>
      </c>
      <c r="H162" s="80">
        <v>9</v>
      </c>
      <c r="I162" s="80">
        <v>225</v>
      </c>
      <c r="J162" s="80">
        <v>25</v>
      </c>
      <c r="K162" s="80">
        <v>4</v>
      </c>
      <c r="L162" s="80">
        <f>J162*K162</f>
        <v>100</v>
      </c>
      <c r="M162" s="261" t="s">
        <v>3728</v>
      </c>
    </row>
    <row r="163" ht="26.25" spans="1:13">
      <c r="A163" s="81" t="s">
        <v>165</v>
      </c>
      <c r="B163" s="80">
        <v>120</v>
      </c>
      <c r="C163" s="81" t="s">
        <v>3525</v>
      </c>
      <c r="D163" s="80" t="s">
        <v>3763</v>
      </c>
      <c r="E163" s="210" t="s">
        <v>1107</v>
      </c>
      <c r="F163" s="196" t="s">
        <v>751</v>
      </c>
      <c r="G163" s="80">
        <v>11</v>
      </c>
      <c r="H163" s="80">
        <v>8</v>
      </c>
      <c r="I163" s="80">
        <v>88</v>
      </c>
      <c r="J163" s="80">
        <v>11</v>
      </c>
      <c r="K163" s="80">
        <v>4</v>
      </c>
      <c r="L163" s="80">
        <v>44</v>
      </c>
      <c r="M163" s="260" t="s">
        <v>3764</v>
      </c>
    </row>
    <row r="164" ht="26.25" spans="1:13">
      <c r="A164" s="81" t="s">
        <v>165</v>
      </c>
      <c r="B164" s="80">
        <v>121</v>
      </c>
      <c r="C164" s="81" t="s">
        <v>3525</v>
      </c>
      <c r="D164" s="80" t="s">
        <v>3765</v>
      </c>
      <c r="E164" s="210" t="s">
        <v>1206</v>
      </c>
      <c r="F164" s="196" t="s">
        <v>751</v>
      </c>
      <c r="G164" s="80">
        <v>10</v>
      </c>
      <c r="H164" s="80">
        <v>8</v>
      </c>
      <c r="I164" s="80">
        <v>80</v>
      </c>
      <c r="J164" s="80">
        <v>0</v>
      </c>
      <c r="K164" s="80">
        <v>0</v>
      </c>
      <c r="L164" s="80">
        <f>J164*K164</f>
        <v>0</v>
      </c>
      <c r="M164" s="260" t="s">
        <v>144</v>
      </c>
    </row>
    <row r="165" ht="26.25" spans="1:13">
      <c r="A165" s="81" t="s">
        <v>165</v>
      </c>
      <c r="B165" s="80">
        <v>122</v>
      </c>
      <c r="C165" s="81" t="s">
        <v>3525</v>
      </c>
      <c r="D165" s="80" t="s">
        <v>3766</v>
      </c>
      <c r="E165" s="210" t="s">
        <v>1206</v>
      </c>
      <c r="F165" s="196" t="s">
        <v>759</v>
      </c>
      <c r="G165" s="80">
        <v>4</v>
      </c>
      <c r="H165" s="80">
        <v>9</v>
      </c>
      <c r="I165" s="80">
        <v>36</v>
      </c>
      <c r="J165" s="80">
        <v>0</v>
      </c>
      <c r="K165" s="80">
        <v>0</v>
      </c>
      <c r="L165" s="80">
        <f>J165*K165</f>
        <v>0</v>
      </c>
      <c r="M165" s="260" t="s">
        <v>144</v>
      </c>
    </row>
    <row r="166" ht="27" spans="1:13">
      <c r="A166" s="81" t="s">
        <v>165</v>
      </c>
      <c r="B166" s="80">
        <v>123</v>
      </c>
      <c r="C166" s="81" t="s">
        <v>3548</v>
      </c>
      <c r="D166" s="80" t="s">
        <v>3767</v>
      </c>
      <c r="E166" s="210" t="s">
        <v>364</v>
      </c>
      <c r="F166" s="196" t="s">
        <v>3596</v>
      </c>
      <c r="G166" s="80">
        <v>9</v>
      </c>
      <c r="H166" s="80">
        <v>7</v>
      </c>
      <c r="I166" s="80">
        <v>63</v>
      </c>
      <c r="J166" s="80">
        <v>9</v>
      </c>
      <c r="K166" s="80">
        <v>4</v>
      </c>
      <c r="L166" s="80">
        <v>36</v>
      </c>
      <c r="M166" s="262" t="s">
        <v>3768</v>
      </c>
    </row>
    <row r="167" ht="26.25" spans="1:13">
      <c r="A167" s="81" t="s">
        <v>165</v>
      </c>
      <c r="B167" s="80">
        <v>124</v>
      </c>
      <c r="C167" s="81" t="s">
        <v>3497</v>
      </c>
      <c r="D167" s="80" t="s">
        <v>3769</v>
      </c>
      <c r="E167" s="210" t="s">
        <v>171</v>
      </c>
      <c r="F167" s="196" t="s">
        <v>761</v>
      </c>
      <c r="G167" s="80">
        <v>26</v>
      </c>
      <c r="H167" s="80">
        <v>8</v>
      </c>
      <c r="I167" s="80">
        <v>208</v>
      </c>
      <c r="J167" s="80">
        <v>26</v>
      </c>
      <c r="K167" s="80">
        <v>4</v>
      </c>
      <c r="L167" s="80">
        <v>104</v>
      </c>
      <c r="M167" s="260" t="s">
        <v>3649</v>
      </c>
    </row>
    <row r="168" ht="26.25" spans="1:13">
      <c r="A168" s="81" t="s">
        <v>165</v>
      </c>
      <c r="B168" s="80">
        <v>125</v>
      </c>
      <c r="C168" s="81" t="s">
        <v>3525</v>
      </c>
      <c r="D168" s="80" t="s">
        <v>3770</v>
      </c>
      <c r="E168" s="210" t="s">
        <v>1206</v>
      </c>
      <c r="F168" s="196" t="s">
        <v>1629</v>
      </c>
      <c r="G168" s="80">
        <v>12</v>
      </c>
      <c r="H168" s="80">
        <v>8</v>
      </c>
      <c r="I168" s="80">
        <v>96</v>
      </c>
      <c r="J168" s="80">
        <v>0</v>
      </c>
      <c r="K168" s="80">
        <v>0</v>
      </c>
      <c r="L168" s="80">
        <f>J168*K168</f>
        <v>0</v>
      </c>
      <c r="M168" s="260" t="s">
        <v>144</v>
      </c>
    </row>
    <row r="169" ht="39.75" spans="1:13">
      <c r="A169" s="81" t="s">
        <v>165</v>
      </c>
      <c r="B169" s="80">
        <v>126</v>
      </c>
      <c r="C169" s="81" t="s">
        <v>3497</v>
      </c>
      <c r="D169" s="80" t="s">
        <v>3771</v>
      </c>
      <c r="E169" s="210" t="s">
        <v>380</v>
      </c>
      <c r="F169" s="196" t="s">
        <v>747</v>
      </c>
      <c r="G169" s="80">
        <v>20</v>
      </c>
      <c r="H169" s="80">
        <v>9</v>
      </c>
      <c r="I169" s="80">
        <v>180</v>
      </c>
      <c r="J169" s="80">
        <v>20</v>
      </c>
      <c r="K169" s="80">
        <v>3</v>
      </c>
      <c r="L169" s="80">
        <v>60</v>
      </c>
      <c r="M169" s="260" t="s">
        <v>3772</v>
      </c>
    </row>
    <row r="170" ht="26.25" spans="1:13">
      <c r="A170" s="81" t="s">
        <v>165</v>
      </c>
      <c r="B170" s="80">
        <v>127</v>
      </c>
      <c r="C170" s="81" t="s">
        <v>3497</v>
      </c>
      <c r="D170" s="80" t="s">
        <v>3773</v>
      </c>
      <c r="E170" s="210" t="s">
        <v>171</v>
      </c>
      <c r="F170" s="196" t="s">
        <v>1604</v>
      </c>
      <c r="G170" s="80">
        <v>21</v>
      </c>
      <c r="H170" s="80">
        <v>8</v>
      </c>
      <c r="I170" s="80">
        <v>168</v>
      </c>
      <c r="J170" s="80">
        <v>21</v>
      </c>
      <c r="K170" s="80">
        <v>3</v>
      </c>
      <c r="L170" s="80">
        <v>63</v>
      </c>
      <c r="M170" s="260" t="s">
        <v>3774</v>
      </c>
    </row>
    <row r="171" spans="1:13">
      <c r="A171" s="81" t="s">
        <v>165</v>
      </c>
      <c r="B171" s="80">
        <v>128</v>
      </c>
      <c r="C171" s="81" t="s">
        <v>3525</v>
      </c>
      <c r="D171" s="80" t="s">
        <v>3775</v>
      </c>
      <c r="E171" s="210" t="s">
        <v>364</v>
      </c>
      <c r="F171" s="196" t="s">
        <v>1371</v>
      </c>
      <c r="G171" s="80">
        <v>14</v>
      </c>
      <c r="H171" s="80">
        <v>8</v>
      </c>
      <c r="I171" s="80">
        <v>112</v>
      </c>
      <c r="J171" s="80">
        <v>14</v>
      </c>
      <c r="K171" s="80">
        <v>2</v>
      </c>
      <c r="L171" s="80">
        <v>28</v>
      </c>
      <c r="M171" s="260" t="s">
        <v>3723</v>
      </c>
    </row>
    <row r="172" ht="39.75" spans="1:13">
      <c r="A172" s="81" t="s">
        <v>165</v>
      </c>
      <c r="B172" s="80">
        <v>129</v>
      </c>
      <c r="C172" s="81" t="s">
        <v>3497</v>
      </c>
      <c r="D172" s="80" t="s">
        <v>3776</v>
      </c>
      <c r="E172" s="210" t="s">
        <v>380</v>
      </c>
      <c r="F172" s="196" t="s">
        <v>3777</v>
      </c>
      <c r="G172" s="80">
        <v>21</v>
      </c>
      <c r="H172" s="80">
        <v>9</v>
      </c>
      <c r="I172" s="80">
        <v>189</v>
      </c>
      <c r="J172" s="80">
        <v>0</v>
      </c>
      <c r="K172" s="80">
        <v>0</v>
      </c>
      <c r="L172" s="80">
        <v>0</v>
      </c>
      <c r="M172" s="260" t="s">
        <v>3521</v>
      </c>
    </row>
    <row r="173" ht="26.25" spans="1:13">
      <c r="A173" s="81" t="s">
        <v>165</v>
      </c>
      <c r="B173" s="80">
        <v>130</v>
      </c>
      <c r="C173" s="81" t="s">
        <v>3497</v>
      </c>
      <c r="D173" s="80" t="s">
        <v>3778</v>
      </c>
      <c r="E173" s="210" t="s">
        <v>1206</v>
      </c>
      <c r="F173" s="196" t="s">
        <v>3613</v>
      </c>
      <c r="G173" s="80">
        <v>22</v>
      </c>
      <c r="H173" s="80">
        <v>8</v>
      </c>
      <c r="I173" s="80">
        <v>176</v>
      </c>
      <c r="J173" s="80">
        <v>0</v>
      </c>
      <c r="K173" s="80">
        <v>0</v>
      </c>
      <c r="L173" s="80">
        <f>J173*K173</f>
        <v>0</v>
      </c>
      <c r="M173" s="260" t="s">
        <v>144</v>
      </c>
    </row>
    <row r="174" ht="39.75" spans="1:13">
      <c r="A174" s="81" t="s">
        <v>165</v>
      </c>
      <c r="B174" s="80">
        <v>131</v>
      </c>
      <c r="C174" s="81" t="s">
        <v>3497</v>
      </c>
      <c r="D174" s="80" t="s">
        <v>3779</v>
      </c>
      <c r="E174" s="210" t="s">
        <v>380</v>
      </c>
      <c r="F174" s="196" t="s">
        <v>3780</v>
      </c>
      <c r="G174" s="80">
        <v>19</v>
      </c>
      <c r="H174" s="80">
        <v>9</v>
      </c>
      <c r="I174" s="80">
        <v>171</v>
      </c>
      <c r="J174" s="80">
        <v>19</v>
      </c>
      <c r="K174" s="80">
        <v>4</v>
      </c>
      <c r="L174" s="80">
        <v>76</v>
      </c>
      <c r="M174" s="260" t="s">
        <v>3781</v>
      </c>
    </row>
    <row r="175" ht="39.75" spans="1:13">
      <c r="A175" s="81" t="s">
        <v>165</v>
      </c>
      <c r="B175" s="80">
        <v>132</v>
      </c>
      <c r="C175" s="81" t="s">
        <v>3497</v>
      </c>
      <c r="D175" s="80" t="s">
        <v>3782</v>
      </c>
      <c r="E175" s="210" t="s">
        <v>380</v>
      </c>
      <c r="F175" s="196" t="s">
        <v>3783</v>
      </c>
      <c r="G175" s="80">
        <v>18</v>
      </c>
      <c r="H175" s="80">
        <v>11</v>
      </c>
      <c r="I175" s="80">
        <v>198</v>
      </c>
      <c r="J175" s="80">
        <v>18</v>
      </c>
      <c r="K175" s="80">
        <v>6</v>
      </c>
      <c r="L175" s="80">
        <v>108</v>
      </c>
      <c r="M175" s="260" t="s">
        <v>3784</v>
      </c>
    </row>
    <row r="176" ht="39.75" spans="1:13">
      <c r="A176" s="81" t="s">
        <v>165</v>
      </c>
      <c r="B176" s="80">
        <v>133</v>
      </c>
      <c r="C176" s="81" t="s">
        <v>3497</v>
      </c>
      <c r="D176" s="80" t="s">
        <v>3785</v>
      </c>
      <c r="E176" s="210" t="s">
        <v>380</v>
      </c>
      <c r="F176" s="196" t="s">
        <v>1613</v>
      </c>
      <c r="G176" s="80">
        <v>26</v>
      </c>
      <c r="H176" s="80">
        <v>8</v>
      </c>
      <c r="I176" s="80">
        <v>208</v>
      </c>
      <c r="J176" s="80">
        <v>26</v>
      </c>
      <c r="K176" s="80">
        <v>5</v>
      </c>
      <c r="L176" s="80">
        <v>130</v>
      </c>
      <c r="M176" s="260" t="s">
        <v>3699</v>
      </c>
    </row>
    <row r="177" ht="26.25" spans="1:13">
      <c r="A177" s="81" t="s">
        <v>165</v>
      </c>
      <c r="B177" s="80">
        <v>134</v>
      </c>
      <c r="C177" s="81" t="s">
        <v>3497</v>
      </c>
      <c r="D177" s="80" t="s">
        <v>3786</v>
      </c>
      <c r="E177" s="210" t="s">
        <v>162</v>
      </c>
      <c r="F177" s="196" t="s">
        <v>792</v>
      </c>
      <c r="G177" s="80">
        <v>29</v>
      </c>
      <c r="H177" s="80">
        <v>6</v>
      </c>
      <c r="I177" s="80">
        <v>174</v>
      </c>
      <c r="J177" s="80">
        <v>29</v>
      </c>
      <c r="K177" s="80">
        <v>5</v>
      </c>
      <c r="L177" s="80">
        <v>145</v>
      </c>
      <c r="M177" s="260" t="s">
        <v>3529</v>
      </c>
    </row>
    <row r="178" spans="1:13">
      <c r="A178" s="81" t="s">
        <v>165</v>
      </c>
      <c r="B178" s="80">
        <v>135</v>
      </c>
      <c r="C178" s="81" t="s">
        <v>3497</v>
      </c>
      <c r="D178" s="80" t="s">
        <v>3787</v>
      </c>
      <c r="E178" s="210" t="s">
        <v>3504</v>
      </c>
      <c r="F178" s="196" t="s">
        <v>763</v>
      </c>
      <c r="G178" s="80">
        <v>10</v>
      </c>
      <c r="H178" s="80">
        <v>8</v>
      </c>
      <c r="I178" s="80">
        <v>80</v>
      </c>
      <c r="J178" s="80">
        <v>0</v>
      </c>
      <c r="K178" s="80">
        <v>0</v>
      </c>
      <c r="L178" s="80">
        <f>J178*K178</f>
        <v>0</v>
      </c>
      <c r="M178" s="260" t="s">
        <v>144</v>
      </c>
    </row>
    <row r="179" ht="27" spans="1:13">
      <c r="A179" s="81" t="s">
        <v>165</v>
      </c>
      <c r="B179" s="80">
        <v>136</v>
      </c>
      <c r="C179" s="81" t="s">
        <v>3497</v>
      </c>
      <c r="D179" s="375" t="s">
        <v>3788</v>
      </c>
      <c r="E179" s="210" t="s">
        <v>3789</v>
      </c>
      <c r="F179" s="196" t="s">
        <v>3615</v>
      </c>
      <c r="G179" s="80">
        <v>2</v>
      </c>
      <c r="H179" s="80">
        <v>11</v>
      </c>
      <c r="I179" s="80">
        <v>22</v>
      </c>
      <c r="J179" s="80">
        <v>0</v>
      </c>
      <c r="K179" s="80">
        <v>0</v>
      </c>
      <c r="L179" s="80">
        <f>J179*K179</f>
        <v>0</v>
      </c>
      <c r="M179" s="260" t="s">
        <v>144</v>
      </c>
    </row>
    <row r="180" spans="1:13">
      <c r="A180" s="81" t="s">
        <v>165</v>
      </c>
      <c r="B180" s="80">
        <v>137</v>
      </c>
      <c r="C180" s="81" t="s">
        <v>3525</v>
      </c>
      <c r="D180" s="375" t="s">
        <v>3790</v>
      </c>
      <c r="E180" s="210" t="s">
        <v>364</v>
      </c>
      <c r="F180" s="196" t="s">
        <v>1805</v>
      </c>
      <c r="G180" s="80">
        <v>29</v>
      </c>
      <c r="H180" s="80">
        <v>6</v>
      </c>
      <c r="I180" s="80">
        <v>174</v>
      </c>
      <c r="J180" s="80">
        <v>0</v>
      </c>
      <c r="K180" s="80">
        <v>0</v>
      </c>
      <c r="L180" s="80">
        <f>J180*K180</f>
        <v>0</v>
      </c>
      <c r="M180" s="260" t="s">
        <v>144</v>
      </c>
    </row>
    <row r="181" ht="26.25" spans="1:13">
      <c r="A181" s="81" t="s">
        <v>165</v>
      </c>
      <c r="B181" s="80">
        <v>138</v>
      </c>
      <c r="C181" s="81" t="s">
        <v>3497</v>
      </c>
      <c r="D181" s="80" t="s">
        <v>3791</v>
      </c>
      <c r="E181" s="210" t="s">
        <v>162</v>
      </c>
      <c r="F181" s="196" t="s">
        <v>763</v>
      </c>
      <c r="G181" s="80">
        <v>18</v>
      </c>
      <c r="H181" s="80">
        <v>8</v>
      </c>
      <c r="I181" s="80">
        <v>144</v>
      </c>
      <c r="J181" s="80">
        <v>18</v>
      </c>
      <c r="K181" s="80">
        <v>6</v>
      </c>
      <c r="L181" s="80">
        <v>108</v>
      </c>
      <c r="M181" s="260" t="s">
        <v>3792</v>
      </c>
    </row>
    <row r="182" spans="1:13">
      <c r="A182" s="81" t="s">
        <v>165</v>
      </c>
      <c r="B182" s="80">
        <v>139</v>
      </c>
      <c r="C182" s="81" t="s">
        <v>3525</v>
      </c>
      <c r="D182" s="80" t="s">
        <v>3793</v>
      </c>
      <c r="E182" s="210" t="s">
        <v>3504</v>
      </c>
      <c r="F182" s="196" t="s">
        <v>3794</v>
      </c>
      <c r="G182" s="80">
        <v>4</v>
      </c>
      <c r="H182" s="80">
        <v>6</v>
      </c>
      <c r="I182" s="80">
        <v>24</v>
      </c>
      <c r="J182" s="80">
        <v>4</v>
      </c>
      <c r="K182" s="80">
        <v>5</v>
      </c>
      <c r="L182" s="80">
        <v>20</v>
      </c>
      <c r="M182" s="260" t="s">
        <v>3529</v>
      </c>
    </row>
    <row r="183" spans="1:13">
      <c r="A183" s="81" t="s">
        <v>165</v>
      </c>
      <c r="B183" s="80">
        <v>140</v>
      </c>
      <c r="C183" s="81" t="s">
        <v>3525</v>
      </c>
      <c r="D183" s="375" t="s">
        <v>3790</v>
      </c>
      <c r="E183" s="210" t="s">
        <v>364</v>
      </c>
      <c r="F183" s="196" t="s">
        <v>1805</v>
      </c>
      <c r="G183" s="80">
        <v>26</v>
      </c>
      <c r="H183" s="80">
        <v>6</v>
      </c>
      <c r="I183" s="80">
        <v>156</v>
      </c>
      <c r="J183" s="80">
        <v>0</v>
      </c>
      <c r="K183" s="80">
        <v>0</v>
      </c>
      <c r="L183" s="80">
        <f>J183*K183</f>
        <v>0</v>
      </c>
      <c r="M183" s="260" t="s">
        <v>3542</v>
      </c>
    </row>
    <row r="184" ht="26.25" spans="1:13">
      <c r="A184" s="81" t="s">
        <v>165</v>
      </c>
      <c r="B184" s="80">
        <v>141</v>
      </c>
      <c r="C184" s="81" t="s">
        <v>3497</v>
      </c>
      <c r="D184" s="80" t="s">
        <v>3795</v>
      </c>
      <c r="E184" s="210" t="s">
        <v>1107</v>
      </c>
      <c r="F184" s="196" t="s">
        <v>3796</v>
      </c>
      <c r="G184" s="80">
        <v>21</v>
      </c>
      <c r="H184" s="80">
        <v>11</v>
      </c>
      <c r="I184" s="80">
        <v>231</v>
      </c>
      <c r="J184" s="80">
        <v>21</v>
      </c>
      <c r="K184" s="80">
        <v>3</v>
      </c>
      <c r="L184" s="80">
        <v>63</v>
      </c>
      <c r="M184" s="260" t="s">
        <v>3797</v>
      </c>
    </row>
    <row r="185" ht="27" spans="1:13">
      <c r="A185" s="81" t="s">
        <v>165</v>
      </c>
      <c r="B185" s="80">
        <v>142</v>
      </c>
      <c r="C185" s="81" t="s">
        <v>3525</v>
      </c>
      <c r="D185" s="196" t="s">
        <v>3798</v>
      </c>
      <c r="E185" s="210" t="s">
        <v>162</v>
      </c>
      <c r="F185" s="196" t="s">
        <v>3799</v>
      </c>
      <c r="G185" s="80">
        <v>9</v>
      </c>
      <c r="H185" s="80">
        <v>7</v>
      </c>
      <c r="I185" s="80">
        <v>63</v>
      </c>
      <c r="J185" s="80">
        <v>9</v>
      </c>
      <c r="K185" s="80">
        <v>5</v>
      </c>
      <c r="L185" s="80">
        <v>45</v>
      </c>
      <c r="M185" s="260" t="s">
        <v>3524</v>
      </c>
    </row>
    <row r="186" ht="26.25" spans="1:13">
      <c r="A186" s="81" t="s">
        <v>165</v>
      </c>
      <c r="B186" s="80">
        <v>143</v>
      </c>
      <c r="C186" s="81" t="s">
        <v>3497</v>
      </c>
      <c r="D186" s="80" t="s">
        <v>3800</v>
      </c>
      <c r="E186" s="210" t="s">
        <v>162</v>
      </c>
      <c r="F186" s="196" t="s">
        <v>3801</v>
      </c>
      <c r="G186" s="80">
        <v>24</v>
      </c>
      <c r="H186" s="80">
        <v>8</v>
      </c>
      <c r="I186" s="80">
        <v>192</v>
      </c>
      <c r="J186" s="80">
        <v>24</v>
      </c>
      <c r="K186" s="80">
        <v>3</v>
      </c>
      <c r="L186" s="80">
        <v>72</v>
      </c>
      <c r="M186" s="260" t="s">
        <v>3802</v>
      </c>
    </row>
    <row r="187" ht="26.25" spans="1:13">
      <c r="A187" s="81" t="s">
        <v>165</v>
      </c>
      <c r="B187" s="80">
        <v>144</v>
      </c>
      <c r="C187" s="81" t="s">
        <v>3497</v>
      </c>
      <c r="D187" s="80" t="s">
        <v>3803</v>
      </c>
      <c r="E187" s="210" t="s">
        <v>162</v>
      </c>
      <c r="F187" s="196" t="s">
        <v>1317</v>
      </c>
      <c r="G187" s="80">
        <v>18</v>
      </c>
      <c r="H187" s="80">
        <v>8</v>
      </c>
      <c r="I187" s="80">
        <v>144</v>
      </c>
      <c r="J187" s="80">
        <v>18</v>
      </c>
      <c r="K187" s="80">
        <v>4</v>
      </c>
      <c r="L187" s="80">
        <v>72</v>
      </c>
      <c r="M187" s="260" t="s">
        <v>3649</v>
      </c>
    </row>
    <row r="188" ht="26.25" spans="1:13">
      <c r="A188" s="81" t="s">
        <v>165</v>
      </c>
      <c r="B188" s="80">
        <v>145</v>
      </c>
      <c r="C188" s="81" t="s">
        <v>3497</v>
      </c>
      <c r="D188" s="80" t="s">
        <v>3804</v>
      </c>
      <c r="E188" s="210" t="s">
        <v>162</v>
      </c>
      <c r="F188" s="196" t="s">
        <v>3805</v>
      </c>
      <c r="G188" s="80">
        <v>20</v>
      </c>
      <c r="H188" s="80">
        <v>8</v>
      </c>
      <c r="I188" s="80">
        <v>160</v>
      </c>
      <c r="J188" s="80">
        <v>20</v>
      </c>
      <c r="K188" s="80">
        <v>4</v>
      </c>
      <c r="L188" s="80">
        <v>80</v>
      </c>
      <c r="M188" s="260" t="s">
        <v>3649</v>
      </c>
    </row>
    <row r="189" ht="26.25" spans="1:13">
      <c r="A189" s="81" t="s">
        <v>165</v>
      </c>
      <c r="B189" s="80">
        <v>146</v>
      </c>
      <c r="C189" s="81" t="s">
        <v>3497</v>
      </c>
      <c r="D189" s="80" t="s">
        <v>3806</v>
      </c>
      <c r="E189" s="210" t="s">
        <v>1107</v>
      </c>
      <c r="F189" s="196" t="s">
        <v>3807</v>
      </c>
      <c r="G189" s="80">
        <v>18</v>
      </c>
      <c r="H189" s="80">
        <v>11</v>
      </c>
      <c r="I189" s="80">
        <v>198</v>
      </c>
      <c r="J189" s="80">
        <v>18</v>
      </c>
      <c r="K189" s="80">
        <v>3</v>
      </c>
      <c r="L189" s="80">
        <v>54</v>
      </c>
      <c r="M189" s="260" t="s">
        <v>3797</v>
      </c>
    </row>
    <row r="190" ht="26.25" spans="1:13">
      <c r="A190" s="81" t="s">
        <v>165</v>
      </c>
      <c r="B190" s="80">
        <v>147</v>
      </c>
      <c r="C190" s="81" t="s">
        <v>3497</v>
      </c>
      <c r="D190" s="80" t="s">
        <v>3808</v>
      </c>
      <c r="E190" s="210" t="s">
        <v>1107</v>
      </c>
      <c r="F190" s="196" t="s">
        <v>3809</v>
      </c>
      <c r="G190" s="80">
        <v>17</v>
      </c>
      <c r="H190" s="80">
        <v>9</v>
      </c>
      <c r="I190" s="80">
        <v>153</v>
      </c>
      <c r="J190" s="80">
        <v>17</v>
      </c>
      <c r="K190" s="80">
        <v>4</v>
      </c>
      <c r="L190" s="80">
        <v>68</v>
      </c>
      <c r="M190" s="260" t="s">
        <v>3802</v>
      </c>
    </row>
    <row r="191" ht="26.25" spans="1:13">
      <c r="A191" s="81" t="s">
        <v>165</v>
      </c>
      <c r="B191" s="80">
        <v>148</v>
      </c>
      <c r="C191" s="81" t="s">
        <v>3497</v>
      </c>
      <c r="D191" s="80" t="s">
        <v>3810</v>
      </c>
      <c r="E191" s="210" t="s">
        <v>162</v>
      </c>
      <c r="F191" s="196" t="s">
        <v>3500</v>
      </c>
      <c r="G191" s="80">
        <v>4</v>
      </c>
      <c r="H191" s="80">
        <v>4</v>
      </c>
      <c r="I191" s="80">
        <v>16</v>
      </c>
      <c r="J191" s="80">
        <v>4</v>
      </c>
      <c r="K191" s="80">
        <v>3</v>
      </c>
      <c r="L191" s="80">
        <v>12</v>
      </c>
      <c r="M191" s="260" t="s">
        <v>3811</v>
      </c>
    </row>
    <row r="192" ht="27" spans="1:13">
      <c r="A192" s="81" t="s">
        <v>165</v>
      </c>
      <c r="B192" s="80">
        <v>149</v>
      </c>
      <c r="C192" s="81" t="s">
        <v>3497</v>
      </c>
      <c r="D192" s="196" t="s">
        <v>3812</v>
      </c>
      <c r="E192" s="210" t="s">
        <v>162</v>
      </c>
      <c r="F192" s="196" t="s">
        <v>3813</v>
      </c>
      <c r="G192" s="80">
        <v>21</v>
      </c>
      <c r="H192" s="80">
        <v>4</v>
      </c>
      <c r="I192" s="80">
        <v>84</v>
      </c>
      <c r="J192" s="80">
        <v>21</v>
      </c>
      <c r="K192" s="80">
        <v>3</v>
      </c>
      <c r="L192" s="80">
        <v>63</v>
      </c>
      <c r="M192" s="260" t="s">
        <v>3811</v>
      </c>
    </row>
    <row r="193" ht="26.25" spans="1:13">
      <c r="A193" s="81" t="s">
        <v>165</v>
      </c>
      <c r="B193" s="80">
        <v>150</v>
      </c>
      <c r="C193" s="81" t="s">
        <v>3525</v>
      </c>
      <c r="D193" s="80" t="s">
        <v>3814</v>
      </c>
      <c r="E193" s="210" t="s">
        <v>238</v>
      </c>
      <c r="F193" s="196" t="s">
        <v>3815</v>
      </c>
      <c r="G193" s="80">
        <v>3</v>
      </c>
      <c r="H193" s="80">
        <v>10</v>
      </c>
      <c r="I193" s="80">
        <v>30</v>
      </c>
      <c r="J193" s="80">
        <v>3</v>
      </c>
      <c r="K193" s="80">
        <v>7</v>
      </c>
      <c r="L193" s="80">
        <v>21</v>
      </c>
      <c r="M193" s="260" t="s">
        <v>3739</v>
      </c>
    </row>
    <row r="194" ht="26.25" spans="1:13">
      <c r="A194" s="81" t="s">
        <v>165</v>
      </c>
      <c r="B194" s="80">
        <v>151</v>
      </c>
      <c r="C194" s="81" t="s">
        <v>3497</v>
      </c>
      <c r="D194" s="80" t="s">
        <v>3816</v>
      </c>
      <c r="E194" s="210" t="s">
        <v>1107</v>
      </c>
      <c r="F194" s="196" t="s">
        <v>3817</v>
      </c>
      <c r="G194" s="80">
        <v>11</v>
      </c>
      <c r="H194" s="80">
        <v>8</v>
      </c>
      <c r="I194" s="80">
        <v>88</v>
      </c>
      <c r="J194" s="80">
        <v>11</v>
      </c>
      <c r="K194" s="80">
        <v>4</v>
      </c>
      <c r="L194" s="80">
        <v>44</v>
      </c>
      <c r="M194" s="260" t="s">
        <v>3649</v>
      </c>
    </row>
    <row r="195" ht="26.25" spans="1:13">
      <c r="A195" s="81" t="s">
        <v>165</v>
      </c>
      <c r="B195" s="80">
        <v>152</v>
      </c>
      <c r="C195" s="81" t="s">
        <v>3497</v>
      </c>
      <c r="D195" s="80" t="s">
        <v>3818</v>
      </c>
      <c r="E195" s="210" t="s">
        <v>162</v>
      </c>
      <c r="F195" s="196" t="s">
        <v>3819</v>
      </c>
      <c r="G195" s="80">
        <v>17</v>
      </c>
      <c r="H195" s="80">
        <v>6</v>
      </c>
      <c r="I195" s="80">
        <v>102</v>
      </c>
      <c r="J195" s="80">
        <v>17</v>
      </c>
      <c r="K195" s="80">
        <v>3</v>
      </c>
      <c r="L195" s="80">
        <v>51</v>
      </c>
      <c r="M195" s="260" t="s">
        <v>3516</v>
      </c>
    </row>
    <row r="196" ht="53.25" spans="1:13">
      <c r="A196" s="81" t="s">
        <v>165</v>
      </c>
      <c r="B196" s="80">
        <v>153</v>
      </c>
      <c r="C196" s="81" t="s">
        <v>3497</v>
      </c>
      <c r="D196" s="80" t="s">
        <v>3820</v>
      </c>
      <c r="E196" s="210" t="s">
        <v>2129</v>
      </c>
      <c r="F196" s="196" t="s">
        <v>899</v>
      </c>
      <c r="G196" s="80">
        <v>21</v>
      </c>
      <c r="H196" s="80">
        <v>8</v>
      </c>
      <c r="I196" s="80">
        <v>168</v>
      </c>
      <c r="J196" s="80">
        <v>21</v>
      </c>
      <c r="K196" s="80">
        <v>4</v>
      </c>
      <c r="L196" s="191">
        <v>84</v>
      </c>
      <c r="M196" s="260" t="s">
        <v>3821</v>
      </c>
    </row>
    <row r="197" ht="26.25" spans="1:13">
      <c r="A197" s="81" t="s">
        <v>165</v>
      </c>
      <c r="B197" s="80">
        <v>154</v>
      </c>
      <c r="C197" s="81" t="s">
        <v>3497</v>
      </c>
      <c r="D197" s="80" t="s">
        <v>3822</v>
      </c>
      <c r="E197" s="210" t="s">
        <v>162</v>
      </c>
      <c r="F197" s="196" t="s">
        <v>2302</v>
      </c>
      <c r="G197" s="80">
        <v>18</v>
      </c>
      <c r="H197" s="80">
        <v>8</v>
      </c>
      <c r="I197" s="80">
        <v>144</v>
      </c>
      <c r="J197" s="80">
        <v>18</v>
      </c>
      <c r="K197" s="80">
        <v>4</v>
      </c>
      <c r="L197" s="80">
        <v>72</v>
      </c>
      <c r="M197" s="260" t="s">
        <v>3649</v>
      </c>
    </row>
    <row r="198" ht="26.25" spans="1:13">
      <c r="A198" s="81" t="s">
        <v>165</v>
      </c>
      <c r="B198" s="80">
        <v>155</v>
      </c>
      <c r="C198" s="81" t="s">
        <v>3497</v>
      </c>
      <c r="D198" s="80" t="s">
        <v>3823</v>
      </c>
      <c r="E198" s="210" t="s">
        <v>1107</v>
      </c>
      <c r="F198" s="196" t="s">
        <v>1100</v>
      </c>
      <c r="G198" s="80">
        <v>10</v>
      </c>
      <c r="H198" s="80">
        <v>10</v>
      </c>
      <c r="I198" s="80">
        <v>100</v>
      </c>
      <c r="J198" s="80">
        <v>10</v>
      </c>
      <c r="K198" s="80">
        <v>4</v>
      </c>
      <c r="L198" s="80">
        <v>60</v>
      </c>
      <c r="M198" s="260" t="s">
        <v>3649</v>
      </c>
    </row>
    <row r="199" spans="1:13">
      <c r="A199" s="81" t="s">
        <v>165</v>
      </c>
      <c r="B199" s="80">
        <v>156</v>
      </c>
      <c r="C199" s="81" t="s">
        <v>3551</v>
      </c>
      <c r="D199" s="80" t="s">
        <v>3824</v>
      </c>
      <c r="E199" s="210" t="s">
        <v>364</v>
      </c>
      <c r="F199" s="196" t="s">
        <v>3825</v>
      </c>
      <c r="G199" s="80">
        <v>26</v>
      </c>
      <c r="H199" s="80">
        <v>7</v>
      </c>
      <c r="I199" s="80">
        <v>182</v>
      </c>
      <c r="J199" s="80">
        <v>26</v>
      </c>
      <c r="K199" s="80">
        <v>4</v>
      </c>
      <c r="L199" s="80">
        <v>104</v>
      </c>
      <c r="M199" s="260" t="s">
        <v>3826</v>
      </c>
    </row>
    <row r="200" ht="39.75" spans="1:13">
      <c r="A200" s="81" t="s">
        <v>165</v>
      </c>
      <c r="B200" s="80">
        <v>157</v>
      </c>
      <c r="C200" s="81" t="s">
        <v>3551</v>
      </c>
      <c r="D200" s="80" t="s">
        <v>3827</v>
      </c>
      <c r="E200" s="210" t="s">
        <v>380</v>
      </c>
      <c r="F200" s="196" t="s">
        <v>215</v>
      </c>
      <c r="G200" s="80">
        <v>18</v>
      </c>
      <c r="H200" s="80">
        <v>6</v>
      </c>
      <c r="I200" s="80">
        <v>108</v>
      </c>
      <c r="J200" s="80">
        <v>18</v>
      </c>
      <c r="K200" s="80">
        <v>5</v>
      </c>
      <c r="L200" s="80">
        <v>90</v>
      </c>
      <c r="M200" s="260" t="s">
        <v>3529</v>
      </c>
    </row>
    <row r="201" ht="26.25" spans="1:13">
      <c r="A201" s="81" t="s">
        <v>165</v>
      </c>
      <c r="B201" s="80">
        <v>158</v>
      </c>
      <c r="C201" s="81" t="s">
        <v>3551</v>
      </c>
      <c r="D201" s="80" t="s">
        <v>3828</v>
      </c>
      <c r="E201" s="210" t="s">
        <v>162</v>
      </c>
      <c r="F201" s="196" t="s">
        <v>215</v>
      </c>
      <c r="G201" s="80">
        <v>24</v>
      </c>
      <c r="H201" s="80">
        <v>6</v>
      </c>
      <c r="I201" s="80">
        <v>144</v>
      </c>
      <c r="J201" s="80">
        <v>24</v>
      </c>
      <c r="K201" s="80">
        <v>5</v>
      </c>
      <c r="L201" s="80">
        <v>120</v>
      </c>
      <c r="M201" s="260" t="s">
        <v>3529</v>
      </c>
    </row>
    <row r="202" ht="26.25" spans="1:13">
      <c r="A202" s="81" t="s">
        <v>165</v>
      </c>
      <c r="B202" s="80">
        <v>159</v>
      </c>
      <c r="C202" s="81" t="s">
        <v>3551</v>
      </c>
      <c r="D202" s="80" t="s">
        <v>3829</v>
      </c>
      <c r="E202" s="210" t="s">
        <v>162</v>
      </c>
      <c r="F202" s="196" t="s">
        <v>175</v>
      </c>
      <c r="G202" s="80">
        <v>9</v>
      </c>
      <c r="H202" s="80">
        <v>6</v>
      </c>
      <c r="I202" s="80">
        <v>54</v>
      </c>
      <c r="J202" s="80">
        <v>9</v>
      </c>
      <c r="K202" s="80">
        <v>3</v>
      </c>
      <c r="L202" s="80">
        <v>27</v>
      </c>
      <c r="M202" s="260" t="s">
        <v>3830</v>
      </c>
    </row>
    <row r="203" ht="26.25" spans="1:13">
      <c r="A203" s="81" t="s">
        <v>165</v>
      </c>
      <c r="B203" s="80">
        <v>160</v>
      </c>
      <c r="C203" s="81" t="s">
        <v>3551</v>
      </c>
      <c r="D203" s="80" t="s">
        <v>3831</v>
      </c>
      <c r="E203" s="210" t="s">
        <v>162</v>
      </c>
      <c r="F203" s="196" t="s">
        <v>481</v>
      </c>
      <c r="G203" s="80">
        <v>16</v>
      </c>
      <c r="H203" s="80">
        <v>6</v>
      </c>
      <c r="I203" s="80">
        <v>96</v>
      </c>
      <c r="J203" s="80">
        <v>16</v>
      </c>
      <c r="K203" s="80">
        <v>5</v>
      </c>
      <c r="L203" s="80">
        <v>80</v>
      </c>
      <c r="M203" s="260" t="s">
        <v>3529</v>
      </c>
    </row>
    <row r="204" ht="26.25" spans="1:13">
      <c r="A204" s="81" t="s">
        <v>165</v>
      </c>
      <c r="B204" s="80">
        <v>161</v>
      </c>
      <c r="C204" s="81" t="s">
        <v>3551</v>
      </c>
      <c r="D204" s="80" t="s">
        <v>3832</v>
      </c>
      <c r="E204" s="210" t="s">
        <v>162</v>
      </c>
      <c r="F204" s="196" t="s">
        <v>441</v>
      </c>
      <c r="G204" s="80">
        <v>16</v>
      </c>
      <c r="H204" s="80">
        <v>6</v>
      </c>
      <c r="I204" s="80">
        <v>96</v>
      </c>
      <c r="J204" s="80">
        <v>16</v>
      </c>
      <c r="K204" s="80">
        <v>5</v>
      </c>
      <c r="L204" s="80">
        <v>80</v>
      </c>
      <c r="M204" s="260" t="s">
        <v>3529</v>
      </c>
    </row>
    <row r="205" ht="26.25" spans="1:13">
      <c r="A205" s="81" t="s">
        <v>165</v>
      </c>
      <c r="B205" s="80">
        <v>162</v>
      </c>
      <c r="C205" s="81" t="s">
        <v>3551</v>
      </c>
      <c r="D205" s="80" t="s">
        <v>3833</v>
      </c>
      <c r="E205" s="210" t="s">
        <v>162</v>
      </c>
      <c r="F205" s="196" t="s">
        <v>441</v>
      </c>
      <c r="G205" s="80">
        <v>18</v>
      </c>
      <c r="H205" s="80">
        <v>6</v>
      </c>
      <c r="I205" s="80">
        <v>108</v>
      </c>
      <c r="J205" s="80">
        <v>18</v>
      </c>
      <c r="K205" s="80">
        <v>4</v>
      </c>
      <c r="L205" s="80">
        <v>72</v>
      </c>
      <c r="M205" s="260" t="s">
        <v>3834</v>
      </c>
    </row>
    <row r="206" ht="26.25" spans="1:13">
      <c r="A206" s="81" t="s">
        <v>165</v>
      </c>
      <c r="B206" s="80">
        <v>163</v>
      </c>
      <c r="C206" s="81" t="s">
        <v>3551</v>
      </c>
      <c r="D206" s="80" t="s">
        <v>3835</v>
      </c>
      <c r="E206" s="210" t="s">
        <v>162</v>
      </c>
      <c r="F206" s="196" t="s">
        <v>496</v>
      </c>
      <c r="G206" s="80">
        <v>11</v>
      </c>
      <c r="H206" s="80">
        <v>6</v>
      </c>
      <c r="I206" s="80">
        <v>66</v>
      </c>
      <c r="J206" s="80">
        <v>11</v>
      </c>
      <c r="K206" s="80">
        <v>5</v>
      </c>
      <c r="L206" s="80">
        <v>55</v>
      </c>
      <c r="M206" s="260" t="s">
        <v>3529</v>
      </c>
    </row>
    <row r="207" ht="26.25" spans="1:13">
      <c r="A207" s="81" t="s">
        <v>165</v>
      </c>
      <c r="B207" s="80">
        <v>164</v>
      </c>
      <c r="C207" s="81" t="s">
        <v>3551</v>
      </c>
      <c r="D207" s="80" t="s">
        <v>3836</v>
      </c>
      <c r="E207" s="210" t="s">
        <v>3837</v>
      </c>
      <c r="F207" s="196" t="s">
        <v>3838</v>
      </c>
      <c r="G207" s="80">
        <v>7</v>
      </c>
      <c r="H207" s="80">
        <v>10</v>
      </c>
      <c r="I207" s="80">
        <v>70</v>
      </c>
      <c r="J207" s="80">
        <v>7</v>
      </c>
      <c r="K207" s="80">
        <v>7</v>
      </c>
      <c r="L207" s="80">
        <v>49</v>
      </c>
      <c r="M207" s="260" t="s">
        <v>3699</v>
      </c>
    </row>
    <row r="208" ht="26.25" spans="1:13">
      <c r="A208" s="81" t="s">
        <v>165</v>
      </c>
      <c r="B208" s="80">
        <v>165</v>
      </c>
      <c r="C208" s="81" t="s">
        <v>3551</v>
      </c>
      <c r="D208" s="80" t="s">
        <v>3839</v>
      </c>
      <c r="E208" s="210" t="s">
        <v>171</v>
      </c>
      <c r="F208" s="196" t="s">
        <v>3840</v>
      </c>
      <c r="G208" s="80">
        <v>11</v>
      </c>
      <c r="H208" s="80">
        <v>8</v>
      </c>
      <c r="I208" s="80">
        <v>88</v>
      </c>
      <c r="J208" s="80">
        <v>11</v>
      </c>
      <c r="K208" s="80">
        <v>6</v>
      </c>
      <c r="L208" s="80">
        <v>66</v>
      </c>
      <c r="M208" s="260" t="s">
        <v>3625</v>
      </c>
    </row>
    <row r="209" ht="39.75" spans="1:13">
      <c r="A209" s="81" t="s">
        <v>165</v>
      </c>
      <c r="B209" s="80">
        <v>166</v>
      </c>
      <c r="C209" s="81" t="s">
        <v>3551</v>
      </c>
      <c r="D209" s="80" t="s">
        <v>3841</v>
      </c>
      <c r="E209" s="210" t="s">
        <v>380</v>
      </c>
      <c r="F209" s="196" t="s">
        <v>1803</v>
      </c>
      <c r="G209" s="80">
        <v>13</v>
      </c>
      <c r="H209" s="80">
        <v>5</v>
      </c>
      <c r="I209" s="80">
        <v>65</v>
      </c>
      <c r="J209" s="80">
        <v>13</v>
      </c>
      <c r="K209" s="80">
        <v>4</v>
      </c>
      <c r="L209" s="80">
        <v>52</v>
      </c>
      <c r="M209" s="260" t="s">
        <v>3529</v>
      </c>
    </row>
    <row r="210" ht="26.25" spans="1:13">
      <c r="A210" s="81" t="s">
        <v>165</v>
      </c>
      <c r="B210" s="80">
        <v>167</v>
      </c>
      <c r="C210" s="81" t="s">
        <v>3551</v>
      </c>
      <c r="D210" s="80" t="s">
        <v>3842</v>
      </c>
      <c r="E210" s="210" t="s">
        <v>162</v>
      </c>
      <c r="F210" s="196" t="s">
        <v>642</v>
      </c>
      <c r="G210" s="80">
        <v>21</v>
      </c>
      <c r="H210" s="80">
        <v>6</v>
      </c>
      <c r="I210" s="80">
        <v>126</v>
      </c>
      <c r="J210" s="80">
        <v>21</v>
      </c>
      <c r="K210" s="80">
        <v>5</v>
      </c>
      <c r="L210" s="80">
        <v>105</v>
      </c>
      <c r="M210" s="260" t="s">
        <v>3529</v>
      </c>
    </row>
    <row r="211" ht="26.25" spans="1:13">
      <c r="A211" s="81" t="s">
        <v>165</v>
      </c>
      <c r="B211" s="80">
        <v>168</v>
      </c>
      <c r="C211" s="81" t="s">
        <v>3551</v>
      </c>
      <c r="D211" s="80" t="s">
        <v>3843</v>
      </c>
      <c r="E211" s="210" t="s">
        <v>162</v>
      </c>
      <c r="F211" s="196" t="s">
        <v>518</v>
      </c>
      <c r="G211" s="80">
        <v>6</v>
      </c>
      <c r="H211" s="80">
        <v>8</v>
      </c>
      <c r="I211" s="80">
        <v>48</v>
      </c>
      <c r="J211" s="80">
        <v>6</v>
      </c>
      <c r="K211" s="80">
        <v>6</v>
      </c>
      <c r="L211" s="80">
        <v>36</v>
      </c>
      <c r="M211" s="260" t="s">
        <v>3834</v>
      </c>
    </row>
    <row r="212" ht="26.25" spans="1:13">
      <c r="A212" s="81" t="s">
        <v>165</v>
      </c>
      <c r="B212" s="80">
        <v>169</v>
      </c>
      <c r="C212" s="81" t="s">
        <v>3551</v>
      </c>
      <c r="D212" s="80" t="s">
        <v>3844</v>
      </c>
      <c r="E212" s="210" t="s">
        <v>162</v>
      </c>
      <c r="F212" s="196" t="s">
        <v>642</v>
      </c>
      <c r="G212" s="80">
        <v>7</v>
      </c>
      <c r="H212" s="80">
        <v>6</v>
      </c>
      <c r="I212" s="80">
        <v>42</v>
      </c>
      <c r="J212" s="80">
        <v>7</v>
      </c>
      <c r="K212" s="80">
        <v>4</v>
      </c>
      <c r="L212" s="80">
        <v>28</v>
      </c>
      <c r="M212" s="260" t="s">
        <v>3834</v>
      </c>
    </row>
    <row r="213" ht="26.25" spans="1:13">
      <c r="A213" s="81" t="s">
        <v>165</v>
      </c>
      <c r="B213" s="80">
        <v>170</v>
      </c>
      <c r="C213" s="81" t="s">
        <v>3551</v>
      </c>
      <c r="D213" s="80" t="s">
        <v>3845</v>
      </c>
      <c r="E213" s="210" t="s">
        <v>162</v>
      </c>
      <c r="F213" s="196" t="s">
        <v>567</v>
      </c>
      <c r="G213" s="80">
        <v>17</v>
      </c>
      <c r="H213" s="80">
        <v>8</v>
      </c>
      <c r="I213" s="80">
        <v>136</v>
      </c>
      <c r="J213" s="80">
        <v>17</v>
      </c>
      <c r="K213" s="80">
        <v>5</v>
      </c>
      <c r="L213" s="80">
        <v>85</v>
      </c>
      <c r="M213" s="260" t="s">
        <v>3699</v>
      </c>
    </row>
    <row r="214" ht="26.25" spans="1:13">
      <c r="A214" s="81" t="s">
        <v>165</v>
      </c>
      <c r="B214" s="80">
        <v>171</v>
      </c>
      <c r="C214" s="81" t="s">
        <v>3551</v>
      </c>
      <c r="D214" s="80" t="s">
        <v>3846</v>
      </c>
      <c r="E214" s="210" t="s">
        <v>162</v>
      </c>
      <c r="F214" s="196" t="s">
        <v>567</v>
      </c>
      <c r="G214" s="80">
        <v>25</v>
      </c>
      <c r="H214" s="80">
        <v>8</v>
      </c>
      <c r="I214" s="80">
        <v>200</v>
      </c>
      <c r="J214" s="80">
        <v>25</v>
      </c>
      <c r="K214" s="80">
        <v>6</v>
      </c>
      <c r="L214" s="80">
        <v>150</v>
      </c>
      <c r="M214" s="260" t="s">
        <v>3834</v>
      </c>
    </row>
    <row r="215" ht="26.25" spans="1:13">
      <c r="A215" s="81" t="s">
        <v>165</v>
      </c>
      <c r="B215" s="80">
        <v>172</v>
      </c>
      <c r="C215" s="81" t="s">
        <v>3551</v>
      </c>
      <c r="D215" s="80" t="s">
        <v>3847</v>
      </c>
      <c r="E215" s="210" t="s">
        <v>162</v>
      </c>
      <c r="F215" s="196" t="s">
        <v>567</v>
      </c>
      <c r="G215" s="80">
        <v>19</v>
      </c>
      <c r="H215" s="80">
        <v>8</v>
      </c>
      <c r="I215" s="80">
        <v>152</v>
      </c>
      <c r="J215" s="80">
        <v>19</v>
      </c>
      <c r="K215" s="80">
        <v>6</v>
      </c>
      <c r="L215" s="80">
        <v>114</v>
      </c>
      <c r="M215" s="260" t="s">
        <v>3834</v>
      </c>
    </row>
    <row r="216" ht="26.25" spans="1:13">
      <c r="A216" s="81" t="s">
        <v>165</v>
      </c>
      <c r="B216" s="80">
        <v>173</v>
      </c>
      <c r="C216" s="81" t="s">
        <v>3551</v>
      </c>
      <c r="D216" s="80" t="s">
        <v>3848</v>
      </c>
      <c r="E216" s="210" t="s">
        <v>162</v>
      </c>
      <c r="F216" s="196" t="s">
        <v>567</v>
      </c>
      <c r="G216" s="80">
        <v>15</v>
      </c>
      <c r="H216" s="80">
        <v>8</v>
      </c>
      <c r="I216" s="80">
        <v>120</v>
      </c>
      <c r="J216" s="80">
        <v>15</v>
      </c>
      <c r="K216" s="80">
        <v>5</v>
      </c>
      <c r="L216" s="80">
        <v>75</v>
      </c>
      <c r="M216" s="260" t="s">
        <v>3699</v>
      </c>
    </row>
    <row r="217" ht="26.25" spans="1:13">
      <c r="A217" s="81" t="s">
        <v>165</v>
      </c>
      <c r="B217" s="80">
        <v>174</v>
      </c>
      <c r="C217" s="81" t="s">
        <v>3551</v>
      </c>
      <c r="D217" s="80" t="s">
        <v>3849</v>
      </c>
      <c r="E217" s="210" t="s">
        <v>162</v>
      </c>
      <c r="F217" s="196" t="s">
        <v>670</v>
      </c>
      <c r="G217" s="80">
        <v>21</v>
      </c>
      <c r="H217" s="80">
        <v>6</v>
      </c>
      <c r="I217" s="80">
        <v>126</v>
      </c>
      <c r="J217" s="80">
        <v>21</v>
      </c>
      <c r="K217" s="80">
        <v>4</v>
      </c>
      <c r="L217" s="80">
        <v>84</v>
      </c>
      <c r="M217" s="260" t="s">
        <v>3834</v>
      </c>
    </row>
    <row r="218" ht="26.25" spans="1:13">
      <c r="A218" s="81" t="s">
        <v>165</v>
      </c>
      <c r="B218" s="80">
        <v>175</v>
      </c>
      <c r="C218" s="81" t="s">
        <v>3551</v>
      </c>
      <c r="D218" s="80" t="s">
        <v>3850</v>
      </c>
      <c r="E218" s="210" t="s">
        <v>162</v>
      </c>
      <c r="F218" s="196" t="s">
        <v>670</v>
      </c>
      <c r="G218" s="80">
        <v>19</v>
      </c>
      <c r="H218" s="80">
        <v>6</v>
      </c>
      <c r="I218" s="80">
        <v>114</v>
      </c>
      <c r="J218" s="80">
        <v>19</v>
      </c>
      <c r="K218" s="80">
        <v>4</v>
      </c>
      <c r="L218" s="80">
        <v>76</v>
      </c>
      <c r="M218" s="260" t="s">
        <v>3834</v>
      </c>
    </row>
    <row r="219" ht="26.25" spans="1:13">
      <c r="A219" s="81" t="s">
        <v>165</v>
      </c>
      <c r="B219" s="80">
        <v>176</v>
      </c>
      <c r="C219" s="81" t="s">
        <v>3551</v>
      </c>
      <c r="D219" s="80" t="s">
        <v>3851</v>
      </c>
      <c r="E219" s="210" t="s">
        <v>162</v>
      </c>
      <c r="F219" s="196" t="s">
        <v>623</v>
      </c>
      <c r="G219" s="80">
        <v>21</v>
      </c>
      <c r="H219" s="80">
        <v>6</v>
      </c>
      <c r="I219" s="80">
        <v>126</v>
      </c>
      <c r="J219" s="80">
        <v>21</v>
      </c>
      <c r="K219" s="80">
        <v>5</v>
      </c>
      <c r="L219" s="80">
        <v>105</v>
      </c>
      <c r="M219" s="260" t="s">
        <v>3529</v>
      </c>
    </row>
    <row r="220" ht="26.25" spans="1:13">
      <c r="A220" s="81" t="s">
        <v>165</v>
      </c>
      <c r="B220" s="80">
        <v>177</v>
      </c>
      <c r="C220" s="81" t="s">
        <v>3551</v>
      </c>
      <c r="D220" s="80" t="s">
        <v>3852</v>
      </c>
      <c r="E220" s="210" t="s">
        <v>162</v>
      </c>
      <c r="F220" s="196" t="s">
        <v>545</v>
      </c>
      <c r="G220" s="80">
        <v>7</v>
      </c>
      <c r="H220" s="80">
        <v>8</v>
      </c>
      <c r="I220" s="80">
        <v>56</v>
      </c>
      <c r="J220" s="80">
        <v>7</v>
      </c>
      <c r="K220" s="80">
        <v>6</v>
      </c>
      <c r="L220" s="80">
        <v>42</v>
      </c>
      <c r="M220" s="260" t="s">
        <v>3834</v>
      </c>
    </row>
    <row r="221" ht="26.25" spans="1:13">
      <c r="A221" s="81" t="s">
        <v>165</v>
      </c>
      <c r="B221" s="80">
        <v>178</v>
      </c>
      <c r="C221" s="81" t="s">
        <v>3551</v>
      </c>
      <c r="D221" s="80" t="s">
        <v>3853</v>
      </c>
      <c r="E221" s="210" t="s">
        <v>162</v>
      </c>
      <c r="F221" s="196" t="s">
        <v>3854</v>
      </c>
      <c r="G221" s="80">
        <v>26</v>
      </c>
      <c r="H221" s="80">
        <v>6</v>
      </c>
      <c r="I221" s="80">
        <v>156</v>
      </c>
      <c r="J221" s="80">
        <v>26</v>
      </c>
      <c r="K221" s="80">
        <v>4</v>
      </c>
      <c r="L221" s="80">
        <v>104</v>
      </c>
      <c r="M221" s="260" t="s">
        <v>3834</v>
      </c>
    </row>
    <row r="222" ht="26.25" spans="1:13">
      <c r="A222" s="81" t="s">
        <v>165</v>
      </c>
      <c r="B222" s="80">
        <v>179</v>
      </c>
      <c r="C222" s="81" t="s">
        <v>3551</v>
      </c>
      <c r="D222" s="80" t="s">
        <v>3855</v>
      </c>
      <c r="E222" s="210" t="s">
        <v>162</v>
      </c>
      <c r="F222" s="196" t="s">
        <v>672</v>
      </c>
      <c r="G222" s="80">
        <v>20</v>
      </c>
      <c r="H222" s="80">
        <v>6</v>
      </c>
      <c r="I222" s="80">
        <v>120</v>
      </c>
      <c r="J222" s="80">
        <v>20</v>
      </c>
      <c r="K222" s="80">
        <v>5</v>
      </c>
      <c r="L222" s="80">
        <v>100</v>
      </c>
      <c r="M222" s="260" t="s">
        <v>3529</v>
      </c>
    </row>
    <row r="223" ht="26.25" spans="1:13">
      <c r="A223" s="81" t="s">
        <v>165</v>
      </c>
      <c r="B223" s="80">
        <v>180</v>
      </c>
      <c r="C223" s="81" t="s">
        <v>3551</v>
      </c>
      <c r="D223" s="80" t="s">
        <v>3856</v>
      </c>
      <c r="E223" s="210" t="s">
        <v>171</v>
      </c>
      <c r="F223" s="196" t="s">
        <v>581</v>
      </c>
      <c r="G223" s="80">
        <v>24</v>
      </c>
      <c r="H223" s="80">
        <v>8</v>
      </c>
      <c r="I223" s="80">
        <v>192</v>
      </c>
      <c r="J223" s="80">
        <v>24</v>
      </c>
      <c r="K223" s="80">
        <v>5</v>
      </c>
      <c r="L223" s="80">
        <v>120</v>
      </c>
      <c r="M223" s="260" t="s">
        <v>3753</v>
      </c>
    </row>
    <row r="224" ht="26.25" spans="1:13">
      <c r="A224" s="81" t="s">
        <v>165</v>
      </c>
      <c r="B224" s="80">
        <v>181</v>
      </c>
      <c r="C224" s="81" t="s">
        <v>3551</v>
      </c>
      <c r="D224" s="80" t="s">
        <v>3857</v>
      </c>
      <c r="E224" s="210" t="s">
        <v>162</v>
      </c>
      <c r="F224" s="196" t="s">
        <v>515</v>
      </c>
      <c r="G224" s="80">
        <v>21</v>
      </c>
      <c r="H224" s="80">
        <v>6</v>
      </c>
      <c r="I224" s="80">
        <v>126</v>
      </c>
      <c r="J224" s="80">
        <v>21</v>
      </c>
      <c r="K224" s="80">
        <v>5</v>
      </c>
      <c r="L224" s="80">
        <v>105</v>
      </c>
      <c r="M224" s="260" t="s">
        <v>3529</v>
      </c>
    </row>
    <row r="225" ht="26.25" spans="1:13">
      <c r="A225" s="81" t="s">
        <v>165</v>
      </c>
      <c r="B225" s="80">
        <v>182</v>
      </c>
      <c r="C225" s="81" t="s">
        <v>3551</v>
      </c>
      <c r="D225" s="80" t="s">
        <v>3858</v>
      </c>
      <c r="E225" s="210" t="s">
        <v>162</v>
      </c>
      <c r="F225" s="196" t="s">
        <v>520</v>
      </c>
      <c r="G225" s="80">
        <v>22</v>
      </c>
      <c r="H225" s="80">
        <v>8</v>
      </c>
      <c r="I225" s="80">
        <v>176</v>
      </c>
      <c r="J225" s="80">
        <v>22</v>
      </c>
      <c r="K225" s="80">
        <v>5</v>
      </c>
      <c r="L225" s="80">
        <v>110</v>
      </c>
      <c r="M225" s="260" t="s">
        <v>3699</v>
      </c>
    </row>
    <row r="226" ht="26.25" spans="1:13">
      <c r="A226" s="81" t="s">
        <v>165</v>
      </c>
      <c r="B226" s="80">
        <v>183</v>
      </c>
      <c r="C226" s="81" t="s">
        <v>3551</v>
      </c>
      <c r="D226" s="80" t="s">
        <v>3859</v>
      </c>
      <c r="E226" s="210" t="s">
        <v>162</v>
      </c>
      <c r="F226" s="196" t="s">
        <v>515</v>
      </c>
      <c r="G226" s="80">
        <v>21</v>
      </c>
      <c r="H226" s="80">
        <v>6</v>
      </c>
      <c r="I226" s="80">
        <v>126</v>
      </c>
      <c r="J226" s="80">
        <v>21</v>
      </c>
      <c r="K226" s="80">
        <v>5</v>
      </c>
      <c r="L226" s="80">
        <v>105</v>
      </c>
      <c r="M226" s="260" t="s">
        <v>3529</v>
      </c>
    </row>
    <row r="227" ht="39.75" spans="1:13">
      <c r="A227" s="81" t="s">
        <v>165</v>
      </c>
      <c r="B227" s="80">
        <v>184</v>
      </c>
      <c r="C227" s="81" t="s">
        <v>3551</v>
      </c>
      <c r="D227" s="80" t="s">
        <v>3860</v>
      </c>
      <c r="E227" s="210" t="s">
        <v>380</v>
      </c>
      <c r="F227" s="196" t="s">
        <v>2074</v>
      </c>
      <c r="G227" s="80">
        <v>16</v>
      </c>
      <c r="H227" s="80">
        <v>12</v>
      </c>
      <c r="I227" s="80">
        <v>192</v>
      </c>
      <c r="J227" s="80">
        <v>16</v>
      </c>
      <c r="K227" s="80">
        <v>4</v>
      </c>
      <c r="L227" s="80">
        <v>64</v>
      </c>
      <c r="M227" s="260" t="s">
        <v>3861</v>
      </c>
    </row>
    <row r="228" ht="27" spans="1:13">
      <c r="A228" s="81" t="s">
        <v>165</v>
      </c>
      <c r="B228" s="80">
        <v>185</v>
      </c>
      <c r="C228" s="81" t="s">
        <v>3551</v>
      </c>
      <c r="D228" s="80" t="s">
        <v>3862</v>
      </c>
      <c r="E228" s="210" t="s">
        <v>841</v>
      </c>
      <c r="F228" s="196" t="s">
        <v>766</v>
      </c>
      <c r="G228" s="80">
        <v>29</v>
      </c>
      <c r="H228" s="80">
        <v>8</v>
      </c>
      <c r="I228" s="80">
        <v>232</v>
      </c>
      <c r="J228" s="80">
        <v>29</v>
      </c>
      <c r="K228" s="80">
        <v>5</v>
      </c>
      <c r="L228" s="80">
        <v>145</v>
      </c>
      <c r="M228" s="260" t="s">
        <v>3623</v>
      </c>
    </row>
    <row r="229" ht="39.75" spans="1:13">
      <c r="A229" s="81" t="s">
        <v>165</v>
      </c>
      <c r="B229" s="80">
        <v>186</v>
      </c>
      <c r="C229" s="81" t="s">
        <v>3551</v>
      </c>
      <c r="D229" s="80" t="s">
        <v>3863</v>
      </c>
      <c r="E229" s="210" t="s">
        <v>380</v>
      </c>
      <c r="F229" s="196" t="s">
        <v>3476</v>
      </c>
      <c r="G229" s="80">
        <v>11</v>
      </c>
      <c r="H229" s="80">
        <v>5</v>
      </c>
      <c r="I229" s="80">
        <v>55</v>
      </c>
      <c r="J229" s="80">
        <v>11</v>
      </c>
      <c r="K229" s="80">
        <v>4</v>
      </c>
      <c r="L229" s="80">
        <v>44</v>
      </c>
      <c r="M229" s="260" t="s">
        <v>3529</v>
      </c>
    </row>
    <row r="230" spans="1:13">
      <c r="A230" s="81" t="s">
        <v>165</v>
      </c>
      <c r="B230" s="80">
        <v>187</v>
      </c>
      <c r="C230" s="81" t="s">
        <v>3551</v>
      </c>
      <c r="D230" s="80" t="s">
        <v>3864</v>
      </c>
      <c r="E230" s="210" t="s">
        <v>1652</v>
      </c>
      <c r="F230" s="196" t="s">
        <v>993</v>
      </c>
      <c r="G230" s="80">
        <v>4</v>
      </c>
      <c r="H230" s="80">
        <v>6</v>
      </c>
      <c r="I230" s="80">
        <v>24</v>
      </c>
      <c r="J230" s="80">
        <v>4</v>
      </c>
      <c r="K230" s="80">
        <v>5</v>
      </c>
      <c r="L230" s="80">
        <v>20</v>
      </c>
      <c r="M230" s="260" t="s">
        <v>3529</v>
      </c>
    </row>
    <row r="231" ht="27" spans="1:13">
      <c r="A231" s="81" t="s">
        <v>165</v>
      </c>
      <c r="B231" s="80">
        <v>188</v>
      </c>
      <c r="C231" s="81" t="s">
        <v>3551</v>
      </c>
      <c r="D231" s="80" t="s">
        <v>3865</v>
      </c>
      <c r="E231" s="210" t="s">
        <v>3866</v>
      </c>
      <c r="F231" s="196" t="s">
        <v>1054</v>
      </c>
      <c r="G231" s="80">
        <v>3</v>
      </c>
      <c r="H231" s="80">
        <v>10</v>
      </c>
      <c r="I231" s="80">
        <v>30</v>
      </c>
      <c r="J231" s="80">
        <v>3</v>
      </c>
      <c r="K231" s="80">
        <v>6</v>
      </c>
      <c r="L231" s="191">
        <v>18</v>
      </c>
      <c r="M231" s="262" t="s">
        <v>3867</v>
      </c>
    </row>
    <row r="232" s="82" customFormat="true" spans="1:13">
      <c r="A232" s="8" t="s">
        <v>1177</v>
      </c>
      <c r="B232" s="9"/>
      <c r="C232" s="9"/>
      <c r="D232" s="9"/>
      <c r="E232" s="212"/>
      <c r="F232" s="212"/>
      <c r="G232" s="9">
        <f t="shared" ref="G232:L232" si="2">SUM(G44:G231)</f>
        <v>3438</v>
      </c>
      <c r="H232" s="9">
        <f t="shared" si="2"/>
        <v>1426</v>
      </c>
      <c r="I232" s="9">
        <f t="shared" si="2"/>
        <v>26251</v>
      </c>
      <c r="J232" s="9">
        <f t="shared" si="2"/>
        <v>2913</v>
      </c>
      <c r="K232" s="9">
        <f t="shared" si="2"/>
        <v>662</v>
      </c>
      <c r="L232" s="9">
        <f t="shared" si="2"/>
        <v>12380</v>
      </c>
      <c r="M232" s="195"/>
    </row>
    <row r="233" spans="10:10">
      <c r="J233" s="42">
        <f>SUBTOTAL(9,J4:J232)</f>
        <v>6646</v>
      </c>
    </row>
  </sheetData>
  <mergeCells count="12">
    <mergeCell ref="A1:M1"/>
    <mergeCell ref="G2:I2"/>
    <mergeCell ref="J2:L2"/>
    <mergeCell ref="A43:F43"/>
    <mergeCell ref="A232:F232"/>
    <mergeCell ref="A2:A3"/>
    <mergeCell ref="B2:B3"/>
    <mergeCell ref="C2:C3"/>
    <mergeCell ref="D2:D3"/>
    <mergeCell ref="E2:E3"/>
    <mergeCell ref="F2:F3"/>
    <mergeCell ref="M2:M3"/>
  </mergeCells>
  <pageMargins left="0.7" right="0.7" top="0.75" bottom="0.75" header="0.3" footer="0.3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4"/>
  <sheetViews>
    <sheetView workbookViewId="0">
      <pane ySplit="3" topLeftCell="A156" activePane="bottomLeft" state="frozen"/>
      <selection/>
      <selection pane="bottomLeft" activeCell="J16" sqref="J16:J182"/>
    </sheetView>
  </sheetViews>
  <sheetFormatPr defaultColWidth="27.8333333333333" defaultRowHeight="13.5"/>
  <cols>
    <col min="1" max="1" width="12.3333333333333" style="231" customWidth="true"/>
    <col min="2" max="2" width="5.66666666666667" style="231" customWidth="true"/>
    <col min="3" max="3" width="10.1666666666667" style="231" customWidth="true"/>
    <col min="4" max="4" width="18.1666666666667" style="231" customWidth="true"/>
    <col min="5" max="5" width="18.8333333333333" style="231" customWidth="true"/>
    <col min="6" max="6" width="23.3333333333333" style="231" customWidth="true"/>
    <col min="7" max="9" width="6" style="231" customWidth="true"/>
    <col min="10" max="10" width="6" style="232" customWidth="true"/>
    <col min="11" max="11" width="5.5" style="232" customWidth="true"/>
    <col min="12" max="12" width="7.33333333333333" style="232" customWidth="true"/>
    <col min="13" max="13" width="64.6666666666667" style="233" customWidth="true"/>
    <col min="14" max="14" width="20.1666666666667" style="234" customWidth="true"/>
    <col min="15" max="256" width="27.8333333333333" style="234"/>
    <col min="257" max="257" width="10.6666666666667" style="234" customWidth="true"/>
    <col min="258" max="258" width="5.66666666666667" style="234" customWidth="true"/>
    <col min="259" max="259" width="10.1666666666667" style="234" customWidth="true"/>
    <col min="260" max="260" width="18.1666666666667" style="234" customWidth="true"/>
    <col min="261" max="261" width="18.8333333333333" style="234" customWidth="true"/>
    <col min="262" max="262" width="22.1666666666667" style="234" customWidth="true"/>
    <col min="263" max="266" width="6" style="234" customWidth="true"/>
    <col min="267" max="267" width="5.5" style="234" customWidth="true"/>
    <col min="268" max="268" width="7.33333333333333" style="234" customWidth="true"/>
    <col min="269" max="269" width="64.6666666666667" style="234" customWidth="true"/>
    <col min="270" max="270" width="20.1666666666667" style="234" customWidth="true"/>
    <col min="271" max="512" width="27.8333333333333" style="234"/>
    <col min="513" max="513" width="10.6666666666667" style="234" customWidth="true"/>
    <col min="514" max="514" width="5.66666666666667" style="234" customWidth="true"/>
    <col min="515" max="515" width="10.1666666666667" style="234" customWidth="true"/>
    <col min="516" max="516" width="18.1666666666667" style="234" customWidth="true"/>
    <col min="517" max="517" width="18.8333333333333" style="234" customWidth="true"/>
    <col min="518" max="518" width="22.1666666666667" style="234" customWidth="true"/>
    <col min="519" max="522" width="6" style="234" customWidth="true"/>
    <col min="523" max="523" width="5.5" style="234" customWidth="true"/>
    <col min="524" max="524" width="7.33333333333333" style="234" customWidth="true"/>
    <col min="525" max="525" width="64.6666666666667" style="234" customWidth="true"/>
    <col min="526" max="526" width="20.1666666666667" style="234" customWidth="true"/>
    <col min="527" max="768" width="27.8333333333333" style="234"/>
    <col min="769" max="769" width="10.6666666666667" style="234" customWidth="true"/>
    <col min="770" max="770" width="5.66666666666667" style="234" customWidth="true"/>
    <col min="771" max="771" width="10.1666666666667" style="234" customWidth="true"/>
    <col min="772" max="772" width="18.1666666666667" style="234" customWidth="true"/>
    <col min="773" max="773" width="18.8333333333333" style="234" customWidth="true"/>
    <col min="774" max="774" width="22.1666666666667" style="234" customWidth="true"/>
    <col min="775" max="778" width="6" style="234" customWidth="true"/>
    <col min="779" max="779" width="5.5" style="234" customWidth="true"/>
    <col min="780" max="780" width="7.33333333333333" style="234" customWidth="true"/>
    <col min="781" max="781" width="64.6666666666667" style="234" customWidth="true"/>
    <col min="782" max="782" width="20.1666666666667" style="234" customWidth="true"/>
    <col min="783" max="1024" width="27.8333333333333" style="234"/>
    <col min="1025" max="1025" width="10.6666666666667" style="234" customWidth="true"/>
    <col min="1026" max="1026" width="5.66666666666667" style="234" customWidth="true"/>
    <col min="1027" max="1027" width="10.1666666666667" style="234" customWidth="true"/>
    <col min="1028" max="1028" width="18.1666666666667" style="234" customWidth="true"/>
    <col min="1029" max="1029" width="18.8333333333333" style="234" customWidth="true"/>
    <col min="1030" max="1030" width="22.1666666666667" style="234" customWidth="true"/>
    <col min="1031" max="1034" width="6" style="234" customWidth="true"/>
    <col min="1035" max="1035" width="5.5" style="234" customWidth="true"/>
    <col min="1036" max="1036" width="7.33333333333333" style="234" customWidth="true"/>
    <col min="1037" max="1037" width="64.6666666666667" style="234" customWidth="true"/>
    <col min="1038" max="1038" width="20.1666666666667" style="234" customWidth="true"/>
    <col min="1039" max="1280" width="27.8333333333333" style="234"/>
    <col min="1281" max="1281" width="10.6666666666667" style="234" customWidth="true"/>
    <col min="1282" max="1282" width="5.66666666666667" style="234" customWidth="true"/>
    <col min="1283" max="1283" width="10.1666666666667" style="234" customWidth="true"/>
    <col min="1284" max="1284" width="18.1666666666667" style="234" customWidth="true"/>
    <col min="1285" max="1285" width="18.8333333333333" style="234" customWidth="true"/>
    <col min="1286" max="1286" width="22.1666666666667" style="234" customWidth="true"/>
    <col min="1287" max="1290" width="6" style="234" customWidth="true"/>
    <col min="1291" max="1291" width="5.5" style="234" customWidth="true"/>
    <col min="1292" max="1292" width="7.33333333333333" style="234" customWidth="true"/>
    <col min="1293" max="1293" width="64.6666666666667" style="234" customWidth="true"/>
    <col min="1294" max="1294" width="20.1666666666667" style="234" customWidth="true"/>
    <col min="1295" max="1536" width="27.8333333333333" style="234"/>
    <col min="1537" max="1537" width="10.6666666666667" style="234" customWidth="true"/>
    <col min="1538" max="1538" width="5.66666666666667" style="234" customWidth="true"/>
    <col min="1539" max="1539" width="10.1666666666667" style="234" customWidth="true"/>
    <col min="1540" max="1540" width="18.1666666666667" style="234" customWidth="true"/>
    <col min="1541" max="1541" width="18.8333333333333" style="234" customWidth="true"/>
    <col min="1542" max="1542" width="22.1666666666667" style="234" customWidth="true"/>
    <col min="1543" max="1546" width="6" style="234" customWidth="true"/>
    <col min="1547" max="1547" width="5.5" style="234" customWidth="true"/>
    <col min="1548" max="1548" width="7.33333333333333" style="234" customWidth="true"/>
    <col min="1549" max="1549" width="64.6666666666667" style="234" customWidth="true"/>
    <col min="1550" max="1550" width="20.1666666666667" style="234" customWidth="true"/>
    <col min="1551" max="1792" width="27.8333333333333" style="234"/>
    <col min="1793" max="1793" width="10.6666666666667" style="234" customWidth="true"/>
    <col min="1794" max="1794" width="5.66666666666667" style="234" customWidth="true"/>
    <col min="1795" max="1795" width="10.1666666666667" style="234" customWidth="true"/>
    <col min="1796" max="1796" width="18.1666666666667" style="234" customWidth="true"/>
    <col min="1797" max="1797" width="18.8333333333333" style="234" customWidth="true"/>
    <col min="1798" max="1798" width="22.1666666666667" style="234" customWidth="true"/>
    <col min="1799" max="1802" width="6" style="234" customWidth="true"/>
    <col min="1803" max="1803" width="5.5" style="234" customWidth="true"/>
    <col min="1804" max="1804" width="7.33333333333333" style="234" customWidth="true"/>
    <col min="1805" max="1805" width="64.6666666666667" style="234" customWidth="true"/>
    <col min="1806" max="1806" width="20.1666666666667" style="234" customWidth="true"/>
    <col min="1807" max="2048" width="27.8333333333333" style="234"/>
    <col min="2049" max="2049" width="10.6666666666667" style="234" customWidth="true"/>
    <col min="2050" max="2050" width="5.66666666666667" style="234" customWidth="true"/>
    <col min="2051" max="2051" width="10.1666666666667" style="234" customWidth="true"/>
    <col min="2052" max="2052" width="18.1666666666667" style="234" customWidth="true"/>
    <col min="2053" max="2053" width="18.8333333333333" style="234" customWidth="true"/>
    <col min="2054" max="2054" width="22.1666666666667" style="234" customWidth="true"/>
    <col min="2055" max="2058" width="6" style="234" customWidth="true"/>
    <col min="2059" max="2059" width="5.5" style="234" customWidth="true"/>
    <col min="2060" max="2060" width="7.33333333333333" style="234" customWidth="true"/>
    <col min="2061" max="2061" width="64.6666666666667" style="234" customWidth="true"/>
    <col min="2062" max="2062" width="20.1666666666667" style="234" customWidth="true"/>
    <col min="2063" max="2304" width="27.8333333333333" style="234"/>
    <col min="2305" max="2305" width="10.6666666666667" style="234" customWidth="true"/>
    <col min="2306" max="2306" width="5.66666666666667" style="234" customWidth="true"/>
    <col min="2307" max="2307" width="10.1666666666667" style="234" customWidth="true"/>
    <col min="2308" max="2308" width="18.1666666666667" style="234" customWidth="true"/>
    <col min="2309" max="2309" width="18.8333333333333" style="234" customWidth="true"/>
    <col min="2310" max="2310" width="22.1666666666667" style="234" customWidth="true"/>
    <col min="2311" max="2314" width="6" style="234" customWidth="true"/>
    <col min="2315" max="2315" width="5.5" style="234" customWidth="true"/>
    <col min="2316" max="2316" width="7.33333333333333" style="234" customWidth="true"/>
    <col min="2317" max="2317" width="64.6666666666667" style="234" customWidth="true"/>
    <col min="2318" max="2318" width="20.1666666666667" style="234" customWidth="true"/>
    <col min="2319" max="2560" width="27.8333333333333" style="234"/>
    <col min="2561" max="2561" width="10.6666666666667" style="234" customWidth="true"/>
    <col min="2562" max="2562" width="5.66666666666667" style="234" customWidth="true"/>
    <col min="2563" max="2563" width="10.1666666666667" style="234" customWidth="true"/>
    <col min="2564" max="2564" width="18.1666666666667" style="234" customWidth="true"/>
    <col min="2565" max="2565" width="18.8333333333333" style="234" customWidth="true"/>
    <col min="2566" max="2566" width="22.1666666666667" style="234" customWidth="true"/>
    <col min="2567" max="2570" width="6" style="234" customWidth="true"/>
    <col min="2571" max="2571" width="5.5" style="234" customWidth="true"/>
    <col min="2572" max="2572" width="7.33333333333333" style="234" customWidth="true"/>
    <col min="2573" max="2573" width="64.6666666666667" style="234" customWidth="true"/>
    <col min="2574" max="2574" width="20.1666666666667" style="234" customWidth="true"/>
    <col min="2575" max="2816" width="27.8333333333333" style="234"/>
    <col min="2817" max="2817" width="10.6666666666667" style="234" customWidth="true"/>
    <col min="2818" max="2818" width="5.66666666666667" style="234" customWidth="true"/>
    <col min="2819" max="2819" width="10.1666666666667" style="234" customWidth="true"/>
    <col min="2820" max="2820" width="18.1666666666667" style="234" customWidth="true"/>
    <col min="2821" max="2821" width="18.8333333333333" style="234" customWidth="true"/>
    <col min="2822" max="2822" width="22.1666666666667" style="234" customWidth="true"/>
    <col min="2823" max="2826" width="6" style="234" customWidth="true"/>
    <col min="2827" max="2827" width="5.5" style="234" customWidth="true"/>
    <col min="2828" max="2828" width="7.33333333333333" style="234" customWidth="true"/>
    <col min="2829" max="2829" width="64.6666666666667" style="234" customWidth="true"/>
    <col min="2830" max="2830" width="20.1666666666667" style="234" customWidth="true"/>
    <col min="2831" max="3072" width="27.8333333333333" style="234"/>
    <col min="3073" max="3073" width="10.6666666666667" style="234" customWidth="true"/>
    <col min="3074" max="3074" width="5.66666666666667" style="234" customWidth="true"/>
    <col min="3075" max="3075" width="10.1666666666667" style="234" customWidth="true"/>
    <col min="3076" max="3076" width="18.1666666666667" style="234" customWidth="true"/>
    <col min="3077" max="3077" width="18.8333333333333" style="234" customWidth="true"/>
    <col min="3078" max="3078" width="22.1666666666667" style="234" customWidth="true"/>
    <col min="3079" max="3082" width="6" style="234" customWidth="true"/>
    <col min="3083" max="3083" width="5.5" style="234" customWidth="true"/>
    <col min="3084" max="3084" width="7.33333333333333" style="234" customWidth="true"/>
    <col min="3085" max="3085" width="64.6666666666667" style="234" customWidth="true"/>
    <col min="3086" max="3086" width="20.1666666666667" style="234" customWidth="true"/>
    <col min="3087" max="3328" width="27.8333333333333" style="234"/>
    <col min="3329" max="3329" width="10.6666666666667" style="234" customWidth="true"/>
    <col min="3330" max="3330" width="5.66666666666667" style="234" customWidth="true"/>
    <col min="3331" max="3331" width="10.1666666666667" style="234" customWidth="true"/>
    <col min="3332" max="3332" width="18.1666666666667" style="234" customWidth="true"/>
    <col min="3333" max="3333" width="18.8333333333333" style="234" customWidth="true"/>
    <col min="3334" max="3334" width="22.1666666666667" style="234" customWidth="true"/>
    <col min="3335" max="3338" width="6" style="234" customWidth="true"/>
    <col min="3339" max="3339" width="5.5" style="234" customWidth="true"/>
    <col min="3340" max="3340" width="7.33333333333333" style="234" customWidth="true"/>
    <col min="3341" max="3341" width="64.6666666666667" style="234" customWidth="true"/>
    <col min="3342" max="3342" width="20.1666666666667" style="234" customWidth="true"/>
    <col min="3343" max="3584" width="27.8333333333333" style="234"/>
    <col min="3585" max="3585" width="10.6666666666667" style="234" customWidth="true"/>
    <col min="3586" max="3586" width="5.66666666666667" style="234" customWidth="true"/>
    <col min="3587" max="3587" width="10.1666666666667" style="234" customWidth="true"/>
    <col min="3588" max="3588" width="18.1666666666667" style="234" customWidth="true"/>
    <col min="3589" max="3589" width="18.8333333333333" style="234" customWidth="true"/>
    <col min="3590" max="3590" width="22.1666666666667" style="234" customWidth="true"/>
    <col min="3591" max="3594" width="6" style="234" customWidth="true"/>
    <col min="3595" max="3595" width="5.5" style="234" customWidth="true"/>
    <col min="3596" max="3596" width="7.33333333333333" style="234" customWidth="true"/>
    <col min="3597" max="3597" width="64.6666666666667" style="234" customWidth="true"/>
    <col min="3598" max="3598" width="20.1666666666667" style="234" customWidth="true"/>
    <col min="3599" max="3840" width="27.8333333333333" style="234"/>
    <col min="3841" max="3841" width="10.6666666666667" style="234" customWidth="true"/>
    <col min="3842" max="3842" width="5.66666666666667" style="234" customWidth="true"/>
    <col min="3843" max="3843" width="10.1666666666667" style="234" customWidth="true"/>
    <col min="3844" max="3844" width="18.1666666666667" style="234" customWidth="true"/>
    <col min="3845" max="3845" width="18.8333333333333" style="234" customWidth="true"/>
    <col min="3846" max="3846" width="22.1666666666667" style="234" customWidth="true"/>
    <col min="3847" max="3850" width="6" style="234" customWidth="true"/>
    <col min="3851" max="3851" width="5.5" style="234" customWidth="true"/>
    <col min="3852" max="3852" width="7.33333333333333" style="234" customWidth="true"/>
    <col min="3853" max="3853" width="64.6666666666667" style="234" customWidth="true"/>
    <col min="3854" max="3854" width="20.1666666666667" style="234" customWidth="true"/>
    <col min="3855" max="4096" width="27.8333333333333" style="234"/>
    <col min="4097" max="4097" width="10.6666666666667" style="234" customWidth="true"/>
    <col min="4098" max="4098" width="5.66666666666667" style="234" customWidth="true"/>
    <col min="4099" max="4099" width="10.1666666666667" style="234" customWidth="true"/>
    <col min="4100" max="4100" width="18.1666666666667" style="234" customWidth="true"/>
    <col min="4101" max="4101" width="18.8333333333333" style="234" customWidth="true"/>
    <col min="4102" max="4102" width="22.1666666666667" style="234" customWidth="true"/>
    <col min="4103" max="4106" width="6" style="234" customWidth="true"/>
    <col min="4107" max="4107" width="5.5" style="234" customWidth="true"/>
    <col min="4108" max="4108" width="7.33333333333333" style="234" customWidth="true"/>
    <col min="4109" max="4109" width="64.6666666666667" style="234" customWidth="true"/>
    <col min="4110" max="4110" width="20.1666666666667" style="234" customWidth="true"/>
    <col min="4111" max="4352" width="27.8333333333333" style="234"/>
    <col min="4353" max="4353" width="10.6666666666667" style="234" customWidth="true"/>
    <col min="4354" max="4354" width="5.66666666666667" style="234" customWidth="true"/>
    <col min="4355" max="4355" width="10.1666666666667" style="234" customWidth="true"/>
    <col min="4356" max="4356" width="18.1666666666667" style="234" customWidth="true"/>
    <col min="4357" max="4357" width="18.8333333333333" style="234" customWidth="true"/>
    <col min="4358" max="4358" width="22.1666666666667" style="234" customWidth="true"/>
    <col min="4359" max="4362" width="6" style="234" customWidth="true"/>
    <col min="4363" max="4363" width="5.5" style="234" customWidth="true"/>
    <col min="4364" max="4364" width="7.33333333333333" style="234" customWidth="true"/>
    <col min="4365" max="4365" width="64.6666666666667" style="234" customWidth="true"/>
    <col min="4366" max="4366" width="20.1666666666667" style="234" customWidth="true"/>
    <col min="4367" max="4608" width="27.8333333333333" style="234"/>
    <col min="4609" max="4609" width="10.6666666666667" style="234" customWidth="true"/>
    <col min="4610" max="4610" width="5.66666666666667" style="234" customWidth="true"/>
    <col min="4611" max="4611" width="10.1666666666667" style="234" customWidth="true"/>
    <col min="4612" max="4612" width="18.1666666666667" style="234" customWidth="true"/>
    <col min="4613" max="4613" width="18.8333333333333" style="234" customWidth="true"/>
    <col min="4614" max="4614" width="22.1666666666667" style="234" customWidth="true"/>
    <col min="4615" max="4618" width="6" style="234" customWidth="true"/>
    <col min="4619" max="4619" width="5.5" style="234" customWidth="true"/>
    <col min="4620" max="4620" width="7.33333333333333" style="234" customWidth="true"/>
    <col min="4621" max="4621" width="64.6666666666667" style="234" customWidth="true"/>
    <col min="4622" max="4622" width="20.1666666666667" style="234" customWidth="true"/>
    <col min="4623" max="4864" width="27.8333333333333" style="234"/>
    <col min="4865" max="4865" width="10.6666666666667" style="234" customWidth="true"/>
    <col min="4866" max="4866" width="5.66666666666667" style="234" customWidth="true"/>
    <col min="4867" max="4867" width="10.1666666666667" style="234" customWidth="true"/>
    <col min="4868" max="4868" width="18.1666666666667" style="234" customWidth="true"/>
    <col min="4869" max="4869" width="18.8333333333333" style="234" customWidth="true"/>
    <col min="4870" max="4870" width="22.1666666666667" style="234" customWidth="true"/>
    <col min="4871" max="4874" width="6" style="234" customWidth="true"/>
    <col min="4875" max="4875" width="5.5" style="234" customWidth="true"/>
    <col min="4876" max="4876" width="7.33333333333333" style="234" customWidth="true"/>
    <col min="4877" max="4877" width="64.6666666666667" style="234" customWidth="true"/>
    <col min="4878" max="4878" width="20.1666666666667" style="234" customWidth="true"/>
    <col min="4879" max="5120" width="27.8333333333333" style="234"/>
    <col min="5121" max="5121" width="10.6666666666667" style="234" customWidth="true"/>
    <col min="5122" max="5122" width="5.66666666666667" style="234" customWidth="true"/>
    <col min="5123" max="5123" width="10.1666666666667" style="234" customWidth="true"/>
    <col min="5124" max="5124" width="18.1666666666667" style="234" customWidth="true"/>
    <col min="5125" max="5125" width="18.8333333333333" style="234" customWidth="true"/>
    <col min="5126" max="5126" width="22.1666666666667" style="234" customWidth="true"/>
    <col min="5127" max="5130" width="6" style="234" customWidth="true"/>
    <col min="5131" max="5131" width="5.5" style="234" customWidth="true"/>
    <col min="5132" max="5132" width="7.33333333333333" style="234" customWidth="true"/>
    <col min="5133" max="5133" width="64.6666666666667" style="234" customWidth="true"/>
    <col min="5134" max="5134" width="20.1666666666667" style="234" customWidth="true"/>
    <col min="5135" max="5376" width="27.8333333333333" style="234"/>
    <col min="5377" max="5377" width="10.6666666666667" style="234" customWidth="true"/>
    <col min="5378" max="5378" width="5.66666666666667" style="234" customWidth="true"/>
    <col min="5379" max="5379" width="10.1666666666667" style="234" customWidth="true"/>
    <col min="5380" max="5380" width="18.1666666666667" style="234" customWidth="true"/>
    <col min="5381" max="5381" width="18.8333333333333" style="234" customWidth="true"/>
    <col min="5382" max="5382" width="22.1666666666667" style="234" customWidth="true"/>
    <col min="5383" max="5386" width="6" style="234" customWidth="true"/>
    <col min="5387" max="5387" width="5.5" style="234" customWidth="true"/>
    <col min="5388" max="5388" width="7.33333333333333" style="234" customWidth="true"/>
    <col min="5389" max="5389" width="64.6666666666667" style="234" customWidth="true"/>
    <col min="5390" max="5390" width="20.1666666666667" style="234" customWidth="true"/>
    <col min="5391" max="5632" width="27.8333333333333" style="234"/>
    <col min="5633" max="5633" width="10.6666666666667" style="234" customWidth="true"/>
    <col min="5634" max="5634" width="5.66666666666667" style="234" customWidth="true"/>
    <col min="5635" max="5635" width="10.1666666666667" style="234" customWidth="true"/>
    <col min="5636" max="5636" width="18.1666666666667" style="234" customWidth="true"/>
    <col min="5637" max="5637" width="18.8333333333333" style="234" customWidth="true"/>
    <col min="5638" max="5638" width="22.1666666666667" style="234" customWidth="true"/>
    <col min="5639" max="5642" width="6" style="234" customWidth="true"/>
    <col min="5643" max="5643" width="5.5" style="234" customWidth="true"/>
    <col min="5644" max="5644" width="7.33333333333333" style="234" customWidth="true"/>
    <col min="5645" max="5645" width="64.6666666666667" style="234" customWidth="true"/>
    <col min="5646" max="5646" width="20.1666666666667" style="234" customWidth="true"/>
    <col min="5647" max="5888" width="27.8333333333333" style="234"/>
    <col min="5889" max="5889" width="10.6666666666667" style="234" customWidth="true"/>
    <col min="5890" max="5890" width="5.66666666666667" style="234" customWidth="true"/>
    <col min="5891" max="5891" width="10.1666666666667" style="234" customWidth="true"/>
    <col min="5892" max="5892" width="18.1666666666667" style="234" customWidth="true"/>
    <col min="5893" max="5893" width="18.8333333333333" style="234" customWidth="true"/>
    <col min="5894" max="5894" width="22.1666666666667" style="234" customWidth="true"/>
    <col min="5895" max="5898" width="6" style="234" customWidth="true"/>
    <col min="5899" max="5899" width="5.5" style="234" customWidth="true"/>
    <col min="5900" max="5900" width="7.33333333333333" style="234" customWidth="true"/>
    <col min="5901" max="5901" width="64.6666666666667" style="234" customWidth="true"/>
    <col min="5902" max="5902" width="20.1666666666667" style="234" customWidth="true"/>
    <col min="5903" max="6144" width="27.8333333333333" style="234"/>
    <col min="6145" max="6145" width="10.6666666666667" style="234" customWidth="true"/>
    <col min="6146" max="6146" width="5.66666666666667" style="234" customWidth="true"/>
    <col min="6147" max="6147" width="10.1666666666667" style="234" customWidth="true"/>
    <col min="6148" max="6148" width="18.1666666666667" style="234" customWidth="true"/>
    <col min="6149" max="6149" width="18.8333333333333" style="234" customWidth="true"/>
    <col min="6150" max="6150" width="22.1666666666667" style="234" customWidth="true"/>
    <col min="6151" max="6154" width="6" style="234" customWidth="true"/>
    <col min="6155" max="6155" width="5.5" style="234" customWidth="true"/>
    <col min="6156" max="6156" width="7.33333333333333" style="234" customWidth="true"/>
    <col min="6157" max="6157" width="64.6666666666667" style="234" customWidth="true"/>
    <col min="6158" max="6158" width="20.1666666666667" style="234" customWidth="true"/>
    <col min="6159" max="6400" width="27.8333333333333" style="234"/>
    <col min="6401" max="6401" width="10.6666666666667" style="234" customWidth="true"/>
    <col min="6402" max="6402" width="5.66666666666667" style="234" customWidth="true"/>
    <col min="6403" max="6403" width="10.1666666666667" style="234" customWidth="true"/>
    <col min="6404" max="6404" width="18.1666666666667" style="234" customWidth="true"/>
    <col min="6405" max="6405" width="18.8333333333333" style="234" customWidth="true"/>
    <col min="6406" max="6406" width="22.1666666666667" style="234" customWidth="true"/>
    <col min="6407" max="6410" width="6" style="234" customWidth="true"/>
    <col min="6411" max="6411" width="5.5" style="234" customWidth="true"/>
    <col min="6412" max="6412" width="7.33333333333333" style="234" customWidth="true"/>
    <col min="6413" max="6413" width="64.6666666666667" style="234" customWidth="true"/>
    <col min="6414" max="6414" width="20.1666666666667" style="234" customWidth="true"/>
    <col min="6415" max="6656" width="27.8333333333333" style="234"/>
    <col min="6657" max="6657" width="10.6666666666667" style="234" customWidth="true"/>
    <col min="6658" max="6658" width="5.66666666666667" style="234" customWidth="true"/>
    <col min="6659" max="6659" width="10.1666666666667" style="234" customWidth="true"/>
    <col min="6660" max="6660" width="18.1666666666667" style="234" customWidth="true"/>
    <col min="6661" max="6661" width="18.8333333333333" style="234" customWidth="true"/>
    <col min="6662" max="6662" width="22.1666666666667" style="234" customWidth="true"/>
    <col min="6663" max="6666" width="6" style="234" customWidth="true"/>
    <col min="6667" max="6667" width="5.5" style="234" customWidth="true"/>
    <col min="6668" max="6668" width="7.33333333333333" style="234" customWidth="true"/>
    <col min="6669" max="6669" width="64.6666666666667" style="234" customWidth="true"/>
    <col min="6670" max="6670" width="20.1666666666667" style="234" customWidth="true"/>
    <col min="6671" max="6912" width="27.8333333333333" style="234"/>
    <col min="6913" max="6913" width="10.6666666666667" style="234" customWidth="true"/>
    <col min="6914" max="6914" width="5.66666666666667" style="234" customWidth="true"/>
    <col min="6915" max="6915" width="10.1666666666667" style="234" customWidth="true"/>
    <col min="6916" max="6916" width="18.1666666666667" style="234" customWidth="true"/>
    <col min="6917" max="6917" width="18.8333333333333" style="234" customWidth="true"/>
    <col min="6918" max="6918" width="22.1666666666667" style="234" customWidth="true"/>
    <col min="6919" max="6922" width="6" style="234" customWidth="true"/>
    <col min="6923" max="6923" width="5.5" style="234" customWidth="true"/>
    <col min="6924" max="6924" width="7.33333333333333" style="234" customWidth="true"/>
    <col min="6925" max="6925" width="64.6666666666667" style="234" customWidth="true"/>
    <col min="6926" max="6926" width="20.1666666666667" style="234" customWidth="true"/>
    <col min="6927" max="7168" width="27.8333333333333" style="234"/>
    <col min="7169" max="7169" width="10.6666666666667" style="234" customWidth="true"/>
    <col min="7170" max="7170" width="5.66666666666667" style="234" customWidth="true"/>
    <col min="7171" max="7171" width="10.1666666666667" style="234" customWidth="true"/>
    <col min="7172" max="7172" width="18.1666666666667" style="234" customWidth="true"/>
    <col min="7173" max="7173" width="18.8333333333333" style="234" customWidth="true"/>
    <col min="7174" max="7174" width="22.1666666666667" style="234" customWidth="true"/>
    <col min="7175" max="7178" width="6" style="234" customWidth="true"/>
    <col min="7179" max="7179" width="5.5" style="234" customWidth="true"/>
    <col min="7180" max="7180" width="7.33333333333333" style="234" customWidth="true"/>
    <col min="7181" max="7181" width="64.6666666666667" style="234" customWidth="true"/>
    <col min="7182" max="7182" width="20.1666666666667" style="234" customWidth="true"/>
    <col min="7183" max="7424" width="27.8333333333333" style="234"/>
    <col min="7425" max="7425" width="10.6666666666667" style="234" customWidth="true"/>
    <col min="7426" max="7426" width="5.66666666666667" style="234" customWidth="true"/>
    <col min="7427" max="7427" width="10.1666666666667" style="234" customWidth="true"/>
    <col min="7428" max="7428" width="18.1666666666667" style="234" customWidth="true"/>
    <col min="7429" max="7429" width="18.8333333333333" style="234" customWidth="true"/>
    <col min="7430" max="7430" width="22.1666666666667" style="234" customWidth="true"/>
    <col min="7431" max="7434" width="6" style="234" customWidth="true"/>
    <col min="7435" max="7435" width="5.5" style="234" customWidth="true"/>
    <col min="7436" max="7436" width="7.33333333333333" style="234" customWidth="true"/>
    <col min="7437" max="7437" width="64.6666666666667" style="234" customWidth="true"/>
    <col min="7438" max="7438" width="20.1666666666667" style="234" customWidth="true"/>
    <col min="7439" max="7680" width="27.8333333333333" style="234"/>
    <col min="7681" max="7681" width="10.6666666666667" style="234" customWidth="true"/>
    <col min="7682" max="7682" width="5.66666666666667" style="234" customWidth="true"/>
    <col min="7683" max="7683" width="10.1666666666667" style="234" customWidth="true"/>
    <col min="7684" max="7684" width="18.1666666666667" style="234" customWidth="true"/>
    <col min="7685" max="7685" width="18.8333333333333" style="234" customWidth="true"/>
    <col min="7686" max="7686" width="22.1666666666667" style="234" customWidth="true"/>
    <col min="7687" max="7690" width="6" style="234" customWidth="true"/>
    <col min="7691" max="7691" width="5.5" style="234" customWidth="true"/>
    <col min="7692" max="7692" width="7.33333333333333" style="234" customWidth="true"/>
    <col min="7693" max="7693" width="64.6666666666667" style="234" customWidth="true"/>
    <col min="7694" max="7694" width="20.1666666666667" style="234" customWidth="true"/>
    <col min="7695" max="7936" width="27.8333333333333" style="234"/>
    <col min="7937" max="7937" width="10.6666666666667" style="234" customWidth="true"/>
    <col min="7938" max="7938" width="5.66666666666667" style="234" customWidth="true"/>
    <col min="7939" max="7939" width="10.1666666666667" style="234" customWidth="true"/>
    <col min="7940" max="7940" width="18.1666666666667" style="234" customWidth="true"/>
    <col min="7941" max="7941" width="18.8333333333333" style="234" customWidth="true"/>
    <col min="7942" max="7942" width="22.1666666666667" style="234" customWidth="true"/>
    <col min="7943" max="7946" width="6" style="234" customWidth="true"/>
    <col min="7947" max="7947" width="5.5" style="234" customWidth="true"/>
    <col min="7948" max="7948" width="7.33333333333333" style="234" customWidth="true"/>
    <col min="7949" max="7949" width="64.6666666666667" style="234" customWidth="true"/>
    <col min="7950" max="7950" width="20.1666666666667" style="234" customWidth="true"/>
    <col min="7951" max="8192" width="27.8333333333333" style="234"/>
    <col min="8193" max="8193" width="10.6666666666667" style="234" customWidth="true"/>
    <col min="8194" max="8194" width="5.66666666666667" style="234" customWidth="true"/>
    <col min="8195" max="8195" width="10.1666666666667" style="234" customWidth="true"/>
    <col min="8196" max="8196" width="18.1666666666667" style="234" customWidth="true"/>
    <col min="8197" max="8197" width="18.8333333333333" style="234" customWidth="true"/>
    <col min="8198" max="8198" width="22.1666666666667" style="234" customWidth="true"/>
    <col min="8199" max="8202" width="6" style="234" customWidth="true"/>
    <col min="8203" max="8203" width="5.5" style="234" customWidth="true"/>
    <col min="8204" max="8204" width="7.33333333333333" style="234" customWidth="true"/>
    <col min="8205" max="8205" width="64.6666666666667" style="234" customWidth="true"/>
    <col min="8206" max="8206" width="20.1666666666667" style="234" customWidth="true"/>
    <col min="8207" max="8448" width="27.8333333333333" style="234"/>
    <col min="8449" max="8449" width="10.6666666666667" style="234" customWidth="true"/>
    <col min="8450" max="8450" width="5.66666666666667" style="234" customWidth="true"/>
    <col min="8451" max="8451" width="10.1666666666667" style="234" customWidth="true"/>
    <col min="8452" max="8452" width="18.1666666666667" style="234" customWidth="true"/>
    <col min="8453" max="8453" width="18.8333333333333" style="234" customWidth="true"/>
    <col min="8454" max="8454" width="22.1666666666667" style="234" customWidth="true"/>
    <col min="8455" max="8458" width="6" style="234" customWidth="true"/>
    <col min="8459" max="8459" width="5.5" style="234" customWidth="true"/>
    <col min="8460" max="8460" width="7.33333333333333" style="234" customWidth="true"/>
    <col min="8461" max="8461" width="64.6666666666667" style="234" customWidth="true"/>
    <col min="8462" max="8462" width="20.1666666666667" style="234" customWidth="true"/>
    <col min="8463" max="8704" width="27.8333333333333" style="234"/>
    <col min="8705" max="8705" width="10.6666666666667" style="234" customWidth="true"/>
    <col min="8706" max="8706" width="5.66666666666667" style="234" customWidth="true"/>
    <col min="8707" max="8707" width="10.1666666666667" style="234" customWidth="true"/>
    <col min="8708" max="8708" width="18.1666666666667" style="234" customWidth="true"/>
    <col min="8709" max="8709" width="18.8333333333333" style="234" customWidth="true"/>
    <col min="8710" max="8710" width="22.1666666666667" style="234" customWidth="true"/>
    <col min="8711" max="8714" width="6" style="234" customWidth="true"/>
    <col min="8715" max="8715" width="5.5" style="234" customWidth="true"/>
    <col min="8716" max="8716" width="7.33333333333333" style="234" customWidth="true"/>
    <col min="8717" max="8717" width="64.6666666666667" style="234" customWidth="true"/>
    <col min="8718" max="8718" width="20.1666666666667" style="234" customWidth="true"/>
    <col min="8719" max="8960" width="27.8333333333333" style="234"/>
    <col min="8961" max="8961" width="10.6666666666667" style="234" customWidth="true"/>
    <col min="8962" max="8962" width="5.66666666666667" style="234" customWidth="true"/>
    <col min="8963" max="8963" width="10.1666666666667" style="234" customWidth="true"/>
    <col min="8964" max="8964" width="18.1666666666667" style="234" customWidth="true"/>
    <col min="8965" max="8965" width="18.8333333333333" style="234" customWidth="true"/>
    <col min="8966" max="8966" width="22.1666666666667" style="234" customWidth="true"/>
    <col min="8967" max="8970" width="6" style="234" customWidth="true"/>
    <col min="8971" max="8971" width="5.5" style="234" customWidth="true"/>
    <col min="8972" max="8972" width="7.33333333333333" style="234" customWidth="true"/>
    <col min="8973" max="8973" width="64.6666666666667" style="234" customWidth="true"/>
    <col min="8974" max="8974" width="20.1666666666667" style="234" customWidth="true"/>
    <col min="8975" max="9216" width="27.8333333333333" style="234"/>
    <col min="9217" max="9217" width="10.6666666666667" style="234" customWidth="true"/>
    <col min="9218" max="9218" width="5.66666666666667" style="234" customWidth="true"/>
    <col min="9219" max="9219" width="10.1666666666667" style="234" customWidth="true"/>
    <col min="9220" max="9220" width="18.1666666666667" style="234" customWidth="true"/>
    <col min="9221" max="9221" width="18.8333333333333" style="234" customWidth="true"/>
    <col min="9222" max="9222" width="22.1666666666667" style="234" customWidth="true"/>
    <col min="9223" max="9226" width="6" style="234" customWidth="true"/>
    <col min="9227" max="9227" width="5.5" style="234" customWidth="true"/>
    <col min="9228" max="9228" width="7.33333333333333" style="234" customWidth="true"/>
    <col min="9229" max="9229" width="64.6666666666667" style="234" customWidth="true"/>
    <col min="9230" max="9230" width="20.1666666666667" style="234" customWidth="true"/>
    <col min="9231" max="9472" width="27.8333333333333" style="234"/>
    <col min="9473" max="9473" width="10.6666666666667" style="234" customWidth="true"/>
    <col min="9474" max="9474" width="5.66666666666667" style="234" customWidth="true"/>
    <col min="9475" max="9475" width="10.1666666666667" style="234" customWidth="true"/>
    <col min="9476" max="9476" width="18.1666666666667" style="234" customWidth="true"/>
    <col min="9477" max="9477" width="18.8333333333333" style="234" customWidth="true"/>
    <col min="9478" max="9478" width="22.1666666666667" style="234" customWidth="true"/>
    <col min="9479" max="9482" width="6" style="234" customWidth="true"/>
    <col min="9483" max="9483" width="5.5" style="234" customWidth="true"/>
    <col min="9484" max="9484" width="7.33333333333333" style="234" customWidth="true"/>
    <col min="9485" max="9485" width="64.6666666666667" style="234" customWidth="true"/>
    <col min="9486" max="9486" width="20.1666666666667" style="234" customWidth="true"/>
    <col min="9487" max="9728" width="27.8333333333333" style="234"/>
    <col min="9729" max="9729" width="10.6666666666667" style="234" customWidth="true"/>
    <col min="9730" max="9730" width="5.66666666666667" style="234" customWidth="true"/>
    <col min="9731" max="9731" width="10.1666666666667" style="234" customWidth="true"/>
    <col min="9732" max="9732" width="18.1666666666667" style="234" customWidth="true"/>
    <col min="9733" max="9733" width="18.8333333333333" style="234" customWidth="true"/>
    <col min="9734" max="9734" width="22.1666666666667" style="234" customWidth="true"/>
    <col min="9735" max="9738" width="6" style="234" customWidth="true"/>
    <col min="9739" max="9739" width="5.5" style="234" customWidth="true"/>
    <col min="9740" max="9740" width="7.33333333333333" style="234" customWidth="true"/>
    <col min="9741" max="9741" width="64.6666666666667" style="234" customWidth="true"/>
    <col min="9742" max="9742" width="20.1666666666667" style="234" customWidth="true"/>
    <col min="9743" max="9984" width="27.8333333333333" style="234"/>
    <col min="9985" max="9985" width="10.6666666666667" style="234" customWidth="true"/>
    <col min="9986" max="9986" width="5.66666666666667" style="234" customWidth="true"/>
    <col min="9987" max="9987" width="10.1666666666667" style="234" customWidth="true"/>
    <col min="9988" max="9988" width="18.1666666666667" style="234" customWidth="true"/>
    <col min="9989" max="9989" width="18.8333333333333" style="234" customWidth="true"/>
    <col min="9990" max="9990" width="22.1666666666667" style="234" customWidth="true"/>
    <col min="9991" max="9994" width="6" style="234" customWidth="true"/>
    <col min="9995" max="9995" width="5.5" style="234" customWidth="true"/>
    <col min="9996" max="9996" width="7.33333333333333" style="234" customWidth="true"/>
    <col min="9997" max="9997" width="64.6666666666667" style="234" customWidth="true"/>
    <col min="9998" max="9998" width="20.1666666666667" style="234" customWidth="true"/>
    <col min="9999" max="10240" width="27.8333333333333" style="234"/>
    <col min="10241" max="10241" width="10.6666666666667" style="234" customWidth="true"/>
    <col min="10242" max="10242" width="5.66666666666667" style="234" customWidth="true"/>
    <col min="10243" max="10243" width="10.1666666666667" style="234" customWidth="true"/>
    <col min="10244" max="10244" width="18.1666666666667" style="234" customWidth="true"/>
    <col min="10245" max="10245" width="18.8333333333333" style="234" customWidth="true"/>
    <col min="10246" max="10246" width="22.1666666666667" style="234" customWidth="true"/>
    <col min="10247" max="10250" width="6" style="234" customWidth="true"/>
    <col min="10251" max="10251" width="5.5" style="234" customWidth="true"/>
    <col min="10252" max="10252" width="7.33333333333333" style="234" customWidth="true"/>
    <col min="10253" max="10253" width="64.6666666666667" style="234" customWidth="true"/>
    <col min="10254" max="10254" width="20.1666666666667" style="234" customWidth="true"/>
    <col min="10255" max="10496" width="27.8333333333333" style="234"/>
    <col min="10497" max="10497" width="10.6666666666667" style="234" customWidth="true"/>
    <col min="10498" max="10498" width="5.66666666666667" style="234" customWidth="true"/>
    <col min="10499" max="10499" width="10.1666666666667" style="234" customWidth="true"/>
    <col min="10500" max="10500" width="18.1666666666667" style="234" customWidth="true"/>
    <col min="10501" max="10501" width="18.8333333333333" style="234" customWidth="true"/>
    <col min="10502" max="10502" width="22.1666666666667" style="234" customWidth="true"/>
    <col min="10503" max="10506" width="6" style="234" customWidth="true"/>
    <col min="10507" max="10507" width="5.5" style="234" customWidth="true"/>
    <col min="10508" max="10508" width="7.33333333333333" style="234" customWidth="true"/>
    <col min="10509" max="10509" width="64.6666666666667" style="234" customWidth="true"/>
    <col min="10510" max="10510" width="20.1666666666667" style="234" customWidth="true"/>
    <col min="10511" max="10752" width="27.8333333333333" style="234"/>
    <col min="10753" max="10753" width="10.6666666666667" style="234" customWidth="true"/>
    <col min="10754" max="10754" width="5.66666666666667" style="234" customWidth="true"/>
    <col min="10755" max="10755" width="10.1666666666667" style="234" customWidth="true"/>
    <col min="10756" max="10756" width="18.1666666666667" style="234" customWidth="true"/>
    <col min="10757" max="10757" width="18.8333333333333" style="234" customWidth="true"/>
    <col min="10758" max="10758" width="22.1666666666667" style="234" customWidth="true"/>
    <col min="10759" max="10762" width="6" style="234" customWidth="true"/>
    <col min="10763" max="10763" width="5.5" style="234" customWidth="true"/>
    <col min="10764" max="10764" width="7.33333333333333" style="234" customWidth="true"/>
    <col min="10765" max="10765" width="64.6666666666667" style="234" customWidth="true"/>
    <col min="10766" max="10766" width="20.1666666666667" style="234" customWidth="true"/>
    <col min="10767" max="11008" width="27.8333333333333" style="234"/>
    <col min="11009" max="11009" width="10.6666666666667" style="234" customWidth="true"/>
    <col min="11010" max="11010" width="5.66666666666667" style="234" customWidth="true"/>
    <col min="11011" max="11011" width="10.1666666666667" style="234" customWidth="true"/>
    <col min="11012" max="11012" width="18.1666666666667" style="234" customWidth="true"/>
    <col min="11013" max="11013" width="18.8333333333333" style="234" customWidth="true"/>
    <col min="11014" max="11014" width="22.1666666666667" style="234" customWidth="true"/>
    <col min="11015" max="11018" width="6" style="234" customWidth="true"/>
    <col min="11019" max="11019" width="5.5" style="234" customWidth="true"/>
    <col min="11020" max="11020" width="7.33333333333333" style="234" customWidth="true"/>
    <col min="11021" max="11021" width="64.6666666666667" style="234" customWidth="true"/>
    <col min="11022" max="11022" width="20.1666666666667" style="234" customWidth="true"/>
    <col min="11023" max="11264" width="27.8333333333333" style="234"/>
    <col min="11265" max="11265" width="10.6666666666667" style="234" customWidth="true"/>
    <col min="11266" max="11266" width="5.66666666666667" style="234" customWidth="true"/>
    <col min="11267" max="11267" width="10.1666666666667" style="234" customWidth="true"/>
    <col min="11268" max="11268" width="18.1666666666667" style="234" customWidth="true"/>
    <col min="11269" max="11269" width="18.8333333333333" style="234" customWidth="true"/>
    <col min="11270" max="11270" width="22.1666666666667" style="234" customWidth="true"/>
    <col min="11271" max="11274" width="6" style="234" customWidth="true"/>
    <col min="11275" max="11275" width="5.5" style="234" customWidth="true"/>
    <col min="11276" max="11276" width="7.33333333333333" style="234" customWidth="true"/>
    <col min="11277" max="11277" width="64.6666666666667" style="234" customWidth="true"/>
    <col min="11278" max="11278" width="20.1666666666667" style="234" customWidth="true"/>
    <col min="11279" max="11520" width="27.8333333333333" style="234"/>
    <col min="11521" max="11521" width="10.6666666666667" style="234" customWidth="true"/>
    <col min="11522" max="11522" width="5.66666666666667" style="234" customWidth="true"/>
    <col min="11523" max="11523" width="10.1666666666667" style="234" customWidth="true"/>
    <col min="11524" max="11524" width="18.1666666666667" style="234" customWidth="true"/>
    <col min="11525" max="11525" width="18.8333333333333" style="234" customWidth="true"/>
    <col min="11526" max="11526" width="22.1666666666667" style="234" customWidth="true"/>
    <col min="11527" max="11530" width="6" style="234" customWidth="true"/>
    <col min="11531" max="11531" width="5.5" style="234" customWidth="true"/>
    <col min="11532" max="11532" width="7.33333333333333" style="234" customWidth="true"/>
    <col min="11533" max="11533" width="64.6666666666667" style="234" customWidth="true"/>
    <col min="11534" max="11534" width="20.1666666666667" style="234" customWidth="true"/>
    <col min="11535" max="11776" width="27.8333333333333" style="234"/>
    <col min="11777" max="11777" width="10.6666666666667" style="234" customWidth="true"/>
    <col min="11778" max="11778" width="5.66666666666667" style="234" customWidth="true"/>
    <col min="11779" max="11779" width="10.1666666666667" style="234" customWidth="true"/>
    <col min="11780" max="11780" width="18.1666666666667" style="234" customWidth="true"/>
    <col min="11781" max="11781" width="18.8333333333333" style="234" customWidth="true"/>
    <col min="11782" max="11782" width="22.1666666666667" style="234" customWidth="true"/>
    <col min="11783" max="11786" width="6" style="234" customWidth="true"/>
    <col min="11787" max="11787" width="5.5" style="234" customWidth="true"/>
    <col min="11788" max="11788" width="7.33333333333333" style="234" customWidth="true"/>
    <col min="11789" max="11789" width="64.6666666666667" style="234" customWidth="true"/>
    <col min="11790" max="11790" width="20.1666666666667" style="234" customWidth="true"/>
    <col min="11791" max="12032" width="27.8333333333333" style="234"/>
    <col min="12033" max="12033" width="10.6666666666667" style="234" customWidth="true"/>
    <col min="12034" max="12034" width="5.66666666666667" style="234" customWidth="true"/>
    <col min="12035" max="12035" width="10.1666666666667" style="234" customWidth="true"/>
    <col min="12036" max="12036" width="18.1666666666667" style="234" customWidth="true"/>
    <col min="12037" max="12037" width="18.8333333333333" style="234" customWidth="true"/>
    <col min="12038" max="12038" width="22.1666666666667" style="234" customWidth="true"/>
    <col min="12039" max="12042" width="6" style="234" customWidth="true"/>
    <col min="12043" max="12043" width="5.5" style="234" customWidth="true"/>
    <col min="12044" max="12044" width="7.33333333333333" style="234" customWidth="true"/>
    <col min="12045" max="12045" width="64.6666666666667" style="234" customWidth="true"/>
    <col min="12046" max="12046" width="20.1666666666667" style="234" customWidth="true"/>
    <col min="12047" max="12288" width="27.8333333333333" style="234"/>
    <col min="12289" max="12289" width="10.6666666666667" style="234" customWidth="true"/>
    <col min="12290" max="12290" width="5.66666666666667" style="234" customWidth="true"/>
    <col min="12291" max="12291" width="10.1666666666667" style="234" customWidth="true"/>
    <col min="12292" max="12292" width="18.1666666666667" style="234" customWidth="true"/>
    <col min="12293" max="12293" width="18.8333333333333" style="234" customWidth="true"/>
    <col min="12294" max="12294" width="22.1666666666667" style="234" customWidth="true"/>
    <col min="12295" max="12298" width="6" style="234" customWidth="true"/>
    <col min="12299" max="12299" width="5.5" style="234" customWidth="true"/>
    <col min="12300" max="12300" width="7.33333333333333" style="234" customWidth="true"/>
    <col min="12301" max="12301" width="64.6666666666667" style="234" customWidth="true"/>
    <col min="12302" max="12302" width="20.1666666666667" style="234" customWidth="true"/>
    <col min="12303" max="12544" width="27.8333333333333" style="234"/>
    <col min="12545" max="12545" width="10.6666666666667" style="234" customWidth="true"/>
    <col min="12546" max="12546" width="5.66666666666667" style="234" customWidth="true"/>
    <col min="12547" max="12547" width="10.1666666666667" style="234" customWidth="true"/>
    <col min="12548" max="12548" width="18.1666666666667" style="234" customWidth="true"/>
    <col min="12549" max="12549" width="18.8333333333333" style="234" customWidth="true"/>
    <col min="12550" max="12550" width="22.1666666666667" style="234" customWidth="true"/>
    <col min="12551" max="12554" width="6" style="234" customWidth="true"/>
    <col min="12555" max="12555" width="5.5" style="234" customWidth="true"/>
    <col min="12556" max="12556" width="7.33333333333333" style="234" customWidth="true"/>
    <col min="12557" max="12557" width="64.6666666666667" style="234" customWidth="true"/>
    <col min="12558" max="12558" width="20.1666666666667" style="234" customWidth="true"/>
    <col min="12559" max="12800" width="27.8333333333333" style="234"/>
    <col min="12801" max="12801" width="10.6666666666667" style="234" customWidth="true"/>
    <col min="12802" max="12802" width="5.66666666666667" style="234" customWidth="true"/>
    <col min="12803" max="12803" width="10.1666666666667" style="234" customWidth="true"/>
    <col min="12804" max="12804" width="18.1666666666667" style="234" customWidth="true"/>
    <col min="12805" max="12805" width="18.8333333333333" style="234" customWidth="true"/>
    <col min="12806" max="12806" width="22.1666666666667" style="234" customWidth="true"/>
    <col min="12807" max="12810" width="6" style="234" customWidth="true"/>
    <col min="12811" max="12811" width="5.5" style="234" customWidth="true"/>
    <col min="12812" max="12812" width="7.33333333333333" style="234" customWidth="true"/>
    <col min="12813" max="12813" width="64.6666666666667" style="234" customWidth="true"/>
    <col min="12814" max="12814" width="20.1666666666667" style="234" customWidth="true"/>
    <col min="12815" max="13056" width="27.8333333333333" style="234"/>
    <col min="13057" max="13057" width="10.6666666666667" style="234" customWidth="true"/>
    <col min="13058" max="13058" width="5.66666666666667" style="234" customWidth="true"/>
    <col min="13059" max="13059" width="10.1666666666667" style="234" customWidth="true"/>
    <col min="13060" max="13060" width="18.1666666666667" style="234" customWidth="true"/>
    <col min="13061" max="13061" width="18.8333333333333" style="234" customWidth="true"/>
    <col min="13062" max="13062" width="22.1666666666667" style="234" customWidth="true"/>
    <col min="13063" max="13066" width="6" style="234" customWidth="true"/>
    <col min="13067" max="13067" width="5.5" style="234" customWidth="true"/>
    <col min="13068" max="13068" width="7.33333333333333" style="234" customWidth="true"/>
    <col min="13069" max="13069" width="64.6666666666667" style="234" customWidth="true"/>
    <col min="13070" max="13070" width="20.1666666666667" style="234" customWidth="true"/>
    <col min="13071" max="13312" width="27.8333333333333" style="234"/>
    <col min="13313" max="13313" width="10.6666666666667" style="234" customWidth="true"/>
    <col min="13314" max="13314" width="5.66666666666667" style="234" customWidth="true"/>
    <col min="13315" max="13315" width="10.1666666666667" style="234" customWidth="true"/>
    <col min="13316" max="13316" width="18.1666666666667" style="234" customWidth="true"/>
    <col min="13317" max="13317" width="18.8333333333333" style="234" customWidth="true"/>
    <col min="13318" max="13318" width="22.1666666666667" style="234" customWidth="true"/>
    <col min="13319" max="13322" width="6" style="234" customWidth="true"/>
    <col min="13323" max="13323" width="5.5" style="234" customWidth="true"/>
    <col min="13324" max="13324" width="7.33333333333333" style="234" customWidth="true"/>
    <col min="13325" max="13325" width="64.6666666666667" style="234" customWidth="true"/>
    <col min="13326" max="13326" width="20.1666666666667" style="234" customWidth="true"/>
    <col min="13327" max="13568" width="27.8333333333333" style="234"/>
    <col min="13569" max="13569" width="10.6666666666667" style="234" customWidth="true"/>
    <col min="13570" max="13570" width="5.66666666666667" style="234" customWidth="true"/>
    <col min="13571" max="13571" width="10.1666666666667" style="234" customWidth="true"/>
    <col min="13572" max="13572" width="18.1666666666667" style="234" customWidth="true"/>
    <col min="13573" max="13573" width="18.8333333333333" style="234" customWidth="true"/>
    <col min="13574" max="13574" width="22.1666666666667" style="234" customWidth="true"/>
    <col min="13575" max="13578" width="6" style="234" customWidth="true"/>
    <col min="13579" max="13579" width="5.5" style="234" customWidth="true"/>
    <col min="13580" max="13580" width="7.33333333333333" style="234" customWidth="true"/>
    <col min="13581" max="13581" width="64.6666666666667" style="234" customWidth="true"/>
    <col min="13582" max="13582" width="20.1666666666667" style="234" customWidth="true"/>
    <col min="13583" max="13824" width="27.8333333333333" style="234"/>
    <col min="13825" max="13825" width="10.6666666666667" style="234" customWidth="true"/>
    <col min="13826" max="13826" width="5.66666666666667" style="234" customWidth="true"/>
    <col min="13827" max="13827" width="10.1666666666667" style="234" customWidth="true"/>
    <col min="13828" max="13828" width="18.1666666666667" style="234" customWidth="true"/>
    <col min="13829" max="13829" width="18.8333333333333" style="234" customWidth="true"/>
    <col min="13830" max="13830" width="22.1666666666667" style="234" customWidth="true"/>
    <col min="13831" max="13834" width="6" style="234" customWidth="true"/>
    <col min="13835" max="13835" width="5.5" style="234" customWidth="true"/>
    <col min="13836" max="13836" width="7.33333333333333" style="234" customWidth="true"/>
    <col min="13837" max="13837" width="64.6666666666667" style="234" customWidth="true"/>
    <col min="13838" max="13838" width="20.1666666666667" style="234" customWidth="true"/>
    <col min="13839" max="14080" width="27.8333333333333" style="234"/>
    <col min="14081" max="14081" width="10.6666666666667" style="234" customWidth="true"/>
    <col min="14082" max="14082" width="5.66666666666667" style="234" customWidth="true"/>
    <col min="14083" max="14083" width="10.1666666666667" style="234" customWidth="true"/>
    <col min="14084" max="14084" width="18.1666666666667" style="234" customWidth="true"/>
    <col min="14085" max="14085" width="18.8333333333333" style="234" customWidth="true"/>
    <col min="14086" max="14086" width="22.1666666666667" style="234" customWidth="true"/>
    <col min="14087" max="14090" width="6" style="234" customWidth="true"/>
    <col min="14091" max="14091" width="5.5" style="234" customWidth="true"/>
    <col min="14092" max="14092" width="7.33333333333333" style="234" customWidth="true"/>
    <col min="14093" max="14093" width="64.6666666666667" style="234" customWidth="true"/>
    <col min="14094" max="14094" width="20.1666666666667" style="234" customWidth="true"/>
    <col min="14095" max="14336" width="27.8333333333333" style="234"/>
    <col min="14337" max="14337" width="10.6666666666667" style="234" customWidth="true"/>
    <col min="14338" max="14338" width="5.66666666666667" style="234" customWidth="true"/>
    <col min="14339" max="14339" width="10.1666666666667" style="234" customWidth="true"/>
    <col min="14340" max="14340" width="18.1666666666667" style="234" customWidth="true"/>
    <col min="14341" max="14341" width="18.8333333333333" style="234" customWidth="true"/>
    <col min="14342" max="14342" width="22.1666666666667" style="234" customWidth="true"/>
    <col min="14343" max="14346" width="6" style="234" customWidth="true"/>
    <col min="14347" max="14347" width="5.5" style="234" customWidth="true"/>
    <col min="14348" max="14348" width="7.33333333333333" style="234" customWidth="true"/>
    <col min="14349" max="14349" width="64.6666666666667" style="234" customWidth="true"/>
    <col min="14350" max="14350" width="20.1666666666667" style="234" customWidth="true"/>
    <col min="14351" max="14592" width="27.8333333333333" style="234"/>
    <col min="14593" max="14593" width="10.6666666666667" style="234" customWidth="true"/>
    <col min="14594" max="14594" width="5.66666666666667" style="234" customWidth="true"/>
    <col min="14595" max="14595" width="10.1666666666667" style="234" customWidth="true"/>
    <col min="14596" max="14596" width="18.1666666666667" style="234" customWidth="true"/>
    <col min="14597" max="14597" width="18.8333333333333" style="234" customWidth="true"/>
    <col min="14598" max="14598" width="22.1666666666667" style="234" customWidth="true"/>
    <col min="14599" max="14602" width="6" style="234" customWidth="true"/>
    <col min="14603" max="14603" width="5.5" style="234" customWidth="true"/>
    <col min="14604" max="14604" width="7.33333333333333" style="234" customWidth="true"/>
    <col min="14605" max="14605" width="64.6666666666667" style="234" customWidth="true"/>
    <col min="14606" max="14606" width="20.1666666666667" style="234" customWidth="true"/>
    <col min="14607" max="14848" width="27.8333333333333" style="234"/>
    <col min="14849" max="14849" width="10.6666666666667" style="234" customWidth="true"/>
    <col min="14850" max="14850" width="5.66666666666667" style="234" customWidth="true"/>
    <col min="14851" max="14851" width="10.1666666666667" style="234" customWidth="true"/>
    <col min="14852" max="14852" width="18.1666666666667" style="234" customWidth="true"/>
    <col min="14853" max="14853" width="18.8333333333333" style="234" customWidth="true"/>
    <col min="14854" max="14854" width="22.1666666666667" style="234" customWidth="true"/>
    <col min="14855" max="14858" width="6" style="234" customWidth="true"/>
    <col min="14859" max="14859" width="5.5" style="234" customWidth="true"/>
    <col min="14860" max="14860" width="7.33333333333333" style="234" customWidth="true"/>
    <col min="14861" max="14861" width="64.6666666666667" style="234" customWidth="true"/>
    <col min="14862" max="14862" width="20.1666666666667" style="234" customWidth="true"/>
    <col min="14863" max="15104" width="27.8333333333333" style="234"/>
    <col min="15105" max="15105" width="10.6666666666667" style="234" customWidth="true"/>
    <col min="15106" max="15106" width="5.66666666666667" style="234" customWidth="true"/>
    <col min="15107" max="15107" width="10.1666666666667" style="234" customWidth="true"/>
    <col min="15108" max="15108" width="18.1666666666667" style="234" customWidth="true"/>
    <col min="15109" max="15109" width="18.8333333333333" style="234" customWidth="true"/>
    <col min="15110" max="15110" width="22.1666666666667" style="234" customWidth="true"/>
    <col min="15111" max="15114" width="6" style="234" customWidth="true"/>
    <col min="15115" max="15115" width="5.5" style="234" customWidth="true"/>
    <col min="15116" max="15116" width="7.33333333333333" style="234" customWidth="true"/>
    <col min="15117" max="15117" width="64.6666666666667" style="234" customWidth="true"/>
    <col min="15118" max="15118" width="20.1666666666667" style="234" customWidth="true"/>
    <col min="15119" max="15360" width="27.8333333333333" style="234"/>
    <col min="15361" max="15361" width="10.6666666666667" style="234" customWidth="true"/>
    <col min="15362" max="15362" width="5.66666666666667" style="234" customWidth="true"/>
    <col min="15363" max="15363" width="10.1666666666667" style="234" customWidth="true"/>
    <col min="15364" max="15364" width="18.1666666666667" style="234" customWidth="true"/>
    <col min="15365" max="15365" width="18.8333333333333" style="234" customWidth="true"/>
    <col min="15366" max="15366" width="22.1666666666667" style="234" customWidth="true"/>
    <col min="15367" max="15370" width="6" style="234" customWidth="true"/>
    <col min="15371" max="15371" width="5.5" style="234" customWidth="true"/>
    <col min="15372" max="15372" width="7.33333333333333" style="234" customWidth="true"/>
    <col min="15373" max="15373" width="64.6666666666667" style="234" customWidth="true"/>
    <col min="15374" max="15374" width="20.1666666666667" style="234" customWidth="true"/>
    <col min="15375" max="15616" width="27.8333333333333" style="234"/>
    <col min="15617" max="15617" width="10.6666666666667" style="234" customWidth="true"/>
    <col min="15618" max="15618" width="5.66666666666667" style="234" customWidth="true"/>
    <col min="15619" max="15619" width="10.1666666666667" style="234" customWidth="true"/>
    <col min="15620" max="15620" width="18.1666666666667" style="234" customWidth="true"/>
    <col min="15621" max="15621" width="18.8333333333333" style="234" customWidth="true"/>
    <col min="15622" max="15622" width="22.1666666666667" style="234" customWidth="true"/>
    <col min="15623" max="15626" width="6" style="234" customWidth="true"/>
    <col min="15627" max="15627" width="5.5" style="234" customWidth="true"/>
    <col min="15628" max="15628" width="7.33333333333333" style="234" customWidth="true"/>
    <col min="15629" max="15629" width="64.6666666666667" style="234" customWidth="true"/>
    <col min="15630" max="15630" width="20.1666666666667" style="234" customWidth="true"/>
    <col min="15631" max="15872" width="27.8333333333333" style="234"/>
    <col min="15873" max="15873" width="10.6666666666667" style="234" customWidth="true"/>
    <col min="15874" max="15874" width="5.66666666666667" style="234" customWidth="true"/>
    <col min="15875" max="15875" width="10.1666666666667" style="234" customWidth="true"/>
    <col min="15876" max="15876" width="18.1666666666667" style="234" customWidth="true"/>
    <col min="15877" max="15877" width="18.8333333333333" style="234" customWidth="true"/>
    <col min="15878" max="15878" width="22.1666666666667" style="234" customWidth="true"/>
    <col min="15879" max="15882" width="6" style="234" customWidth="true"/>
    <col min="15883" max="15883" width="5.5" style="234" customWidth="true"/>
    <col min="15884" max="15884" width="7.33333333333333" style="234" customWidth="true"/>
    <col min="15885" max="15885" width="64.6666666666667" style="234" customWidth="true"/>
    <col min="15886" max="15886" width="20.1666666666667" style="234" customWidth="true"/>
    <col min="15887" max="16128" width="27.8333333333333" style="234"/>
    <col min="16129" max="16129" width="10.6666666666667" style="234" customWidth="true"/>
    <col min="16130" max="16130" width="5.66666666666667" style="234" customWidth="true"/>
    <col min="16131" max="16131" width="10.1666666666667" style="234" customWidth="true"/>
    <col min="16132" max="16132" width="18.1666666666667" style="234" customWidth="true"/>
    <col min="16133" max="16133" width="18.8333333333333" style="234" customWidth="true"/>
    <col min="16134" max="16134" width="22.1666666666667" style="234" customWidth="true"/>
    <col min="16135" max="16138" width="6" style="234" customWidth="true"/>
    <col min="16139" max="16139" width="5.5" style="234" customWidth="true"/>
    <col min="16140" max="16140" width="7.33333333333333" style="234" customWidth="true"/>
    <col min="16141" max="16141" width="64.6666666666667" style="234" customWidth="true"/>
    <col min="16142" max="16142" width="20.1666666666667" style="234" customWidth="true"/>
    <col min="16143" max="16384" width="27.8333333333333" style="234"/>
  </cols>
  <sheetData>
    <row r="1" s="229" customFormat="true" ht="15.75" spans="1:13">
      <c r="A1" s="43" t="s">
        <v>3868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241"/>
    </row>
    <row r="2" s="229" customFormat="true" ht="23" customHeight="true" spans="1:13">
      <c r="A2" s="173" t="s">
        <v>131</v>
      </c>
      <c r="B2" s="173" t="s">
        <v>1</v>
      </c>
      <c r="C2" s="173" t="s">
        <v>132</v>
      </c>
      <c r="D2" s="173" t="s">
        <v>133</v>
      </c>
      <c r="E2" s="173" t="s">
        <v>134</v>
      </c>
      <c r="F2" s="173" t="s">
        <v>135</v>
      </c>
      <c r="G2" s="173" t="s">
        <v>45</v>
      </c>
      <c r="H2" s="237"/>
      <c r="I2" s="237"/>
      <c r="J2" s="173" t="s">
        <v>46</v>
      </c>
      <c r="K2" s="173"/>
      <c r="L2" s="173"/>
      <c r="M2" s="242" t="s">
        <v>47</v>
      </c>
    </row>
    <row r="3" s="229" customFormat="true" ht="24" customHeight="true" spans="1:13">
      <c r="A3" s="5"/>
      <c r="B3" s="5"/>
      <c r="C3" s="5"/>
      <c r="D3" s="5"/>
      <c r="E3" s="5"/>
      <c r="F3" s="5"/>
      <c r="G3" s="5" t="s">
        <v>136</v>
      </c>
      <c r="H3" s="5" t="s">
        <v>137</v>
      </c>
      <c r="I3" s="5" t="s">
        <v>138</v>
      </c>
      <c r="J3" s="5" t="s">
        <v>136</v>
      </c>
      <c r="K3" s="5" t="s">
        <v>137</v>
      </c>
      <c r="L3" s="5" t="s">
        <v>138</v>
      </c>
      <c r="M3" s="243"/>
    </row>
    <row r="4" spans="1:13">
      <c r="A4" s="71" t="s">
        <v>3869</v>
      </c>
      <c r="B4" s="232">
        <v>1</v>
      </c>
      <c r="C4" s="71" t="s">
        <v>166</v>
      </c>
      <c r="D4" s="232" t="s">
        <v>3870</v>
      </c>
      <c r="E4" s="71" t="s">
        <v>142</v>
      </c>
      <c r="F4" s="232" t="s">
        <v>3871</v>
      </c>
      <c r="G4" s="232">
        <v>31</v>
      </c>
      <c r="H4" s="232">
        <v>3</v>
      </c>
      <c r="I4" s="232">
        <v>93</v>
      </c>
      <c r="J4" s="232">
        <v>31</v>
      </c>
      <c r="K4" s="232">
        <v>2</v>
      </c>
      <c r="L4" s="232">
        <f>J4*2</f>
        <v>62</v>
      </c>
      <c r="M4" s="183" t="s">
        <v>1089</v>
      </c>
    </row>
    <row r="5" spans="1:13">
      <c r="A5" s="71" t="s">
        <v>3869</v>
      </c>
      <c r="B5" s="232">
        <v>2</v>
      </c>
      <c r="C5" s="71" t="s">
        <v>166</v>
      </c>
      <c r="D5" s="232" t="s">
        <v>3872</v>
      </c>
      <c r="E5" s="71" t="s">
        <v>142</v>
      </c>
      <c r="F5" s="232" t="s">
        <v>3873</v>
      </c>
      <c r="G5" s="232">
        <v>34</v>
      </c>
      <c r="H5" s="232">
        <v>3</v>
      </c>
      <c r="I5" s="232">
        <v>102</v>
      </c>
      <c r="J5" s="232">
        <v>34</v>
      </c>
      <c r="K5" s="232">
        <v>2</v>
      </c>
      <c r="L5" s="232">
        <f>J5*K5</f>
        <v>68</v>
      </c>
      <c r="M5" s="183" t="s">
        <v>1089</v>
      </c>
    </row>
    <row r="6" spans="1:13">
      <c r="A6" s="73" t="s">
        <v>3869</v>
      </c>
      <c r="B6" s="235">
        <v>3</v>
      </c>
      <c r="C6" s="73" t="s">
        <v>166</v>
      </c>
      <c r="D6" s="235" t="s">
        <v>3874</v>
      </c>
      <c r="E6" s="73" t="s">
        <v>142</v>
      </c>
      <c r="F6" s="235" t="s">
        <v>3875</v>
      </c>
      <c r="G6" s="235">
        <v>33</v>
      </c>
      <c r="H6" s="235">
        <v>3</v>
      </c>
      <c r="I6" s="238">
        <v>99</v>
      </c>
      <c r="J6" s="239">
        <v>0</v>
      </c>
      <c r="K6" s="239">
        <v>0</v>
      </c>
      <c r="L6" s="232">
        <f t="shared" ref="L6:L36" si="0">J6*K6</f>
        <v>0</v>
      </c>
      <c r="M6" s="244" t="s">
        <v>1104</v>
      </c>
    </row>
    <row r="7" spans="1:13">
      <c r="A7" s="80" t="s">
        <v>3869</v>
      </c>
      <c r="B7" s="236">
        <v>4</v>
      </c>
      <c r="C7" s="80" t="s">
        <v>166</v>
      </c>
      <c r="D7" s="236" t="s">
        <v>3876</v>
      </c>
      <c r="E7" s="80" t="s">
        <v>142</v>
      </c>
      <c r="F7" s="236" t="s">
        <v>3877</v>
      </c>
      <c r="G7" s="236">
        <v>24</v>
      </c>
      <c r="H7" s="236">
        <v>3</v>
      </c>
      <c r="I7" s="240">
        <v>72</v>
      </c>
      <c r="J7" s="232">
        <v>24</v>
      </c>
      <c r="K7" s="232">
        <v>2</v>
      </c>
      <c r="L7" s="232">
        <f t="shared" si="0"/>
        <v>48</v>
      </c>
      <c r="M7" s="183" t="s">
        <v>1089</v>
      </c>
    </row>
    <row r="8" spans="1:13">
      <c r="A8" s="80" t="s">
        <v>3869</v>
      </c>
      <c r="B8" s="236">
        <v>5</v>
      </c>
      <c r="C8" s="80" t="s">
        <v>290</v>
      </c>
      <c r="D8" s="236" t="s">
        <v>3878</v>
      </c>
      <c r="E8" s="80" t="s">
        <v>142</v>
      </c>
      <c r="F8" s="236" t="s">
        <v>3879</v>
      </c>
      <c r="G8" s="236">
        <v>20</v>
      </c>
      <c r="H8" s="236">
        <v>3</v>
      </c>
      <c r="I8" s="240">
        <v>60</v>
      </c>
      <c r="J8" s="232">
        <v>0</v>
      </c>
      <c r="K8" s="232">
        <v>0</v>
      </c>
      <c r="L8" s="232">
        <f t="shared" si="0"/>
        <v>0</v>
      </c>
      <c r="M8" s="244" t="s">
        <v>1104</v>
      </c>
    </row>
    <row r="9" spans="1:13">
      <c r="A9" s="80" t="s">
        <v>3869</v>
      </c>
      <c r="B9" s="236">
        <v>6</v>
      </c>
      <c r="C9" s="80" t="s">
        <v>359</v>
      </c>
      <c r="D9" s="236" t="s">
        <v>3880</v>
      </c>
      <c r="E9" s="80" t="s">
        <v>142</v>
      </c>
      <c r="F9" s="236" t="s">
        <v>3881</v>
      </c>
      <c r="G9" s="236">
        <v>2</v>
      </c>
      <c r="H9" s="236">
        <v>4</v>
      </c>
      <c r="I9" s="240">
        <v>8</v>
      </c>
      <c r="J9" s="232">
        <v>2</v>
      </c>
      <c r="K9" s="232">
        <v>3</v>
      </c>
      <c r="L9" s="232">
        <f t="shared" si="0"/>
        <v>6</v>
      </c>
      <c r="M9" s="183" t="s">
        <v>1089</v>
      </c>
    </row>
    <row r="10" spans="1:13">
      <c r="A10" s="80" t="s">
        <v>3869</v>
      </c>
      <c r="B10" s="236">
        <v>7</v>
      </c>
      <c r="C10" s="80" t="s">
        <v>250</v>
      </c>
      <c r="D10" s="236" t="s">
        <v>3882</v>
      </c>
      <c r="E10" s="80" t="s">
        <v>3883</v>
      </c>
      <c r="F10" s="236" t="s">
        <v>1222</v>
      </c>
      <c r="G10" s="236">
        <v>17</v>
      </c>
      <c r="H10" s="236">
        <v>5</v>
      </c>
      <c r="I10" s="240">
        <v>85</v>
      </c>
      <c r="J10" s="232">
        <v>17</v>
      </c>
      <c r="K10" s="232">
        <v>2</v>
      </c>
      <c r="L10" s="232">
        <f t="shared" si="0"/>
        <v>34</v>
      </c>
      <c r="M10" s="244" t="s">
        <v>1104</v>
      </c>
    </row>
    <row r="11" spans="1:13">
      <c r="A11" s="80" t="s">
        <v>3869</v>
      </c>
      <c r="B11" s="236">
        <v>8</v>
      </c>
      <c r="C11" s="80" t="s">
        <v>233</v>
      </c>
      <c r="D11" s="236" t="s">
        <v>3884</v>
      </c>
      <c r="E11" s="80" t="s">
        <v>142</v>
      </c>
      <c r="F11" s="236" t="s">
        <v>557</v>
      </c>
      <c r="G11" s="236">
        <v>17</v>
      </c>
      <c r="H11" s="236">
        <v>9</v>
      </c>
      <c r="I11" s="240">
        <v>153</v>
      </c>
      <c r="J11" s="232">
        <v>17</v>
      </c>
      <c r="K11" s="232">
        <v>2</v>
      </c>
      <c r="L11" s="232">
        <f t="shared" si="0"/>
        <v>34</v>
      </c>
      <c r="M11" s="244" t="s">
        <v>1249</v>
      </c>
    </row>
    <row r="12" spans="1:13">
      <c r="A12" s="80" t="s">
        <v>3869</v>
      </c>
      <c r="B12" s="236">
        <v>9</v>
      </c>
      <c r="C12" s="80" t="s">
        <v>233</v>
      </c>
      <c r="D12" s="236" t="s">
        <v>3885</v>
      </c>
      <c r="E12" s="80" t="s">
        <v>142</v>
      </c>
      <c r="F12" s="236" t="s">
        <v>3886</v>
      </c>
      <c r="G12" s="236">
        <v>29</v>
      </c>
      <c r="H12" s="236">
        <v>9</v>
      </c>
      <c r="I12" s="240">
        <v>261</v>
      </c>
      <c r="J12" s="232">
        <v>10</v>
      </c>
      <c r="K12" s="232">
        <v>3</v>
      </c>
      <c r="L12" s="232">
        <f t="shared" si="0"/>
        <v>30</v>
      </c>
      <c r="M12" s="244" t="s">
        <v>3887</v>
      </c>
    </row>
    <row r="13" spans="1:13">
      <c r="A13" s="80" t="s">
        <v>3869</v>
      </c>
      <c r="B13" s="236">
        <v>10</v>
      </c>
      <c r="C13" s="80" t="s">
        <v>290</v>
      </c>
      <c r="D13" s="236" t="s">
        <v>3888</v>
      </c>
      <c r="E13" s="80" t="s">
        <v>3883</v>
      </c>
      <c r="F13" s="236" t="s">
        <v>3889</v>
      </c>
      <c r="G13" s="236">
        <v>26</v>
      </c>
      <c r="H13" s="236">
        <v>12</v>
      </c>
      <c r="I13" s="240">
        <v>312</v>
      </c>
      <c r="J13" s="232">
        <v>26</v>
      </c>
      <c r="K13" s="232">
        <v>3</v>
      </c>
      <c r="L13" s="232">
        <f t="shared" si="0"/>
        <v>78</v>
      </c>
      <c r="M13" s="244" t="s">
        <v>1234</v>
      </c>
    </row>
    <row r="14" spans="1:13">
      <c r="A14" s="80" t="s">
        <v>3869</v>
      </c>
      <c r="B14" s="236">
        <v>11</v>
      </c>
      <c r="C14" s="80" t="s">
        <v>1376</v>
      </c>
      <c r="D14" s="236" t="s">
        <v>3890</v>
      </c>
      <c r="E14" s="80" t="s">
        <v>142</v>
      </c>
      <c r="F14" s="236" t="s">
        <v>3891</v>
      </c>
      <c r="G14" s="236">
        <v>12</v>
      </c>
      <c r="H14" s="236">
        <v>3</v>
      </c>
      <c r="I14" s="240">
        <v>36</v>
      </c>
      <c r="J14" s="232">
        <v>12</v>
      </c>
      <c r="K14" s="232">
        <v>2</v>
      </c>
      <c r="L14" s="232">
        <f t="shared" si="0"/>
        <v>24</v>
      </c>
      <c r="M14" s="244" t="s">
        <v>1089</v>
      </c>
    </row>
    <row r="15" spans="1:13">
      <c r="A15" s="80" t="s">
        <v>3869</v>
      </c>
      <c r="B15" s="236">
        <v>12</v>
      </c>
      <c r="C15" s="80" t="s">
        <v>3892</v>
      </c>
      <c r="D15" s="236" t="s">
        <v>3893</v>
      </c>
      <c r="E15" s="80" t="s">
        <v>142</v>
      </c>
      <c r="F15" s="236" t="s">
        <v>3894</v>
      </c>
      <c r="G15" s="236">
        <v>6</v>
      </c>
      <c r="H15" s="236">
        <v>3</v>
      </c>
      <c r="I15" s="240">
        <v>18</v>
      </c>
      <c r="J15" s="232">
        <v>6</v>
      </c>
      <c r="K15" s="232">
        <v>2</v>
      </c>
      <c r="L15" s="232">
        <f t="shared" si="0"/>
        <v>12</v>
      </c>
      <c r="M15" s="244" t="s">
        <v>1089</v>
      </c>
    </row>
    <row r="16" ht="15.5" customHeight="true" spans="1:13">
      <c r="A16" s="80" t="s">
        <v>3869</v>
      </c>
      <c r="B16" s="236">
        <v>13</v>
      </c>
      <c r="C16" s="80" t="s">
        <v>233</v>
      </c>
      <c r="D16" s="236" t="s">
        <v>3895</v>
      </c>
      <c r="E16" s="80" t="s">
        <v>142</v>
      </c>
      <c r="F16" s="236" t="s">
        <v>1976</v>
      </c>
      <c r="G16" s="236">
        <v>24</v>
      </c>
      <c r="H16" s="236">
        <v>8</v>
      </c>
      <c r="I16" s="240">
        <v>192</v>
      </c>
      <c r="J16" s="232">
        <v>24</v>
      </c>
      <c r="K16" s="232">
        <v>4</v>
      </c>
      <c r="L16" s="232">
        <f t="shared" si="0"/>
        <v>96</v>
      </c>
      <c r="M16" s="245" t="s">
        <v>1117</v>
      </c>
    </row>
    <row r="17" spans="1:13">
      <c r="A17" s="80" t="s">
        <v>3869</v>
      </c>
      <c r="B17" s="236">
        <v>14</v>
      </c>
      <c r="C17" s="80" t="s">
        <v>166</v>
      </c>
      <c r="D17" s="236" t="s">
        <v>3896</v>
      </c>
      <c r="E17" s="80" t="s">
        <v>142</v>
      </c>
      <c r="F17" s="236" t="s">
        <v>2396</v>
      </c>
      <c r="G17" s="236">
        <v>35</v>
      </c>
      <c r="H17" s="236">
        <v>3</v>
      </c>
      <c r="I17" s="240">
        <v>105</v>
      </c>
      <c r="J17" s="232">
        <v>35</v>
      </c>
      <c r="K17" s="232">
        <v>2</v>
      </c>
      <c r="L17" s="232">
        <f t="shared" si="0"/>
        <v>70</v>
      </c>
      <c r="M17" s="244" t="s">
        <v>1089</v>
      </c>
    </row>
    <row r="18" spans="1:13">
      <c r="A18" s="80" t="s">
        <v>3869</v>
      </c>
      <c r="B18" s="236">
        <v>15</v>
      </c>
      <c r="C18" s="80" t="s">
        <v>3892</v>
      </c>
      <c r="D18" s="236" t="s">
        <v>3897</v>
      </c>
      <c r="E18" s="80" t="s">
        <v>142</v>
      </c>
      <c r="F18" s="236" t="s">
        <v>2348</v>
      </c>
      <c r="G18" s="236">
        <v>7</v>
      </c>
      <c r="H18" s="236">
        <v>3</v>
      </c>
      <c r="I18" s="240">
        <v>21</v>
      </c>
      <c r="J18" s="232">
        <v>7</v>
      </c>
      <c r="K18" s="232">
        <v>2</v>
      </c>
      <c r="L18" s="232">
        <f t="shared" si="0"/>
        <v>14</v>
      </c>
      <c r="M18" s="244" t="s">
        <v>1089</v>
      </c>
    </row>
    <row r="19" spans="1:13">
      <c r="A19" s="80" t="s">
        <v>3869</v>
      </c>
      <c r="B19" s="236">
        <v>16</v>
      </c>
      <c r="C19" s="80" t="s">
        <v>166</v>
      </c>
      <c r="D19" s="236" t="s">
        <v>3898</v>
      </c>
      <c r="E19" s="80" t="s">
        <v>142</v>
      </c>
      <c r="F19" s="236" t="s">
        <v>1140</v>
      </c>
      <c r="G19" s="236">
        <v>33</v>
      </c>
      <c r="H19" s="236">
        <v>3</v>
      </c>
      <c r="I19" s="240">
        <v>99</v>
      </c>
      <c r="J19" s="232">
        <v>0</v>
      </c>
      <c r="K19" s="232">
        <v>0</v>
      </c>
      <c r="L19" s="232">
        <f t="shared" si="0"/>
        <v>0</v>
      </c>
      <c r="M19" s="244" t="s">
        <v>1104</v>
      </c>
    </row>
    <row r="20" spans="1:13">
      <c r="A20" s="80" t="s">
        <v>3869</v>
      </c>
      <c r="B20" s="236">
        <v>17</v>
      </c>
      <c r="C20" s="80" t="s">
        <v>233</v>
      </c>
      <c r="D20" s="236" t="s">
        <v>3899</v>
      </c>
      <c r="E20" s="80" t="s">
        <v>142</v>
      </c>
      <c r="F20" s="236" t="s">
        <v>3900</v>
      </c>
      <c r="G20" s="236">
        <v>23</v>
      </c>
      <c r="H20" s="236">
        <v>3</v>
      </c>
      <c r="I20" s="240">
        <v>69</v>
      </c>
      <c r="J20" s="232">
        <v>0</v>
      </c>
      <c r="K20" s="232">
        <v>0</v>
      </c>
      <c r="L20" s="232">
        <f t="shared" si="0"/>
        <v>0</v>
      </c>
      <c r="M20" s="244" t="s">
        <v>1104</v>
      </c>
    </row>
    <row r="21" spans="1:13">
      <c r="A21" s="80" t="s">
        <v>3869</v>
      </c>
      <c r="B21" s="236">
        <v>18</v>
      </c>
      <c r="C21" s="80" t="s">
        <v>3892</v>
      </c>
      <c r="D21" s="236" t="s">
        <v>3901</v>
      </c>
      <c r="E21" s="80" t="s">
        <v>142</v>
      </c>
      <c r="F21" s="236" t="s">
        <v>3902</v>
      </c>
      <c r="G21" s="236">
        <v>6</v>
      </c>
      <c r="H21" s="236">
        <v>3</v>
      </c>
      <c r="I21" s="240">
        <v>18</v>
      </c>
      <c r="J21" s="232">
        <v>6</v>
      </c>
      <c r="K21" s="232">
        <v>2</v>
      </c>
      <c r="L21" s="232">
        <f t="shared" si="0"/>
        <v>12</v>
      </c>
      <c r="M21" s="244" t="s">
        <v>1089</v>
      </c>
    </row>
    <row r="22" spans="1:13">
      <c r="A22" s="80" t="s">
        <v>3869</v>
      </c>
      <c r="B22" s="236">
        <v>19</v>
      </c>
      <c r="C22" s="80" t="s">
        <v>3892</v>
      </c>
      <c r="D22" s="236" t="s">
        <v>3903</v>
      </c>
      <c r="E22" s="80" t="s">
        <v>142</v>
      </c>
      <c r="F22" s="236" t="s">
        <v>1863</v>
      </c>
      <c r="G22" s="236">
        <v>6</v>
      </c>
      <c r="H22" s="236">
        <v>3</v>
      </c>
      <c r="I22" s="240">
        <v>18</v>
      </c>
      <c r="J22" s="232">
        <v>6</v>
      </c>
      <c r="K22" s="232">
        <v>2</v>
      </c>
      <c r="L22" s="232">
        <f t="shared" si="0"/>
        <v>12</v>
      </c>
      <c r="M22" s="244" t="s">
        <v>1089</v>
      </c>
    </row>
    <row r="23" spans="1:13">
      <c r="A23" s="80" t="s">
        <v>3869</v>
      </c>
      <c r="B23" s="236">
        <v>20</v>
      </c>
      <c r="C23" s="80" t="s">
        <v>522</v>
      </c>
      <c r="D23" s="236" t="s">
        <v>3904</v>
      </c>
      <c r="E23" s="80" t="s">
        <v>142</v>
      </c>
      <c r="F23" s="236" t="s">
        <v>761</v>
      </c>
      <c r="G23" s="236">
        <v>18</v>
      </c>
      <c r="H23" s="236">
        <v>8</v>
      </c>
      <c r="I23" s="240">
        <v>144</v>
      </c>
      <c r="J23" s="232">
        <v>0</v>
      </c>
      <c r="K23" s="232">
        <v>0</v>
      </c>
      <c r="L23" s="232">
        <f t="shared" si="0"/>
        <v>0</v>
      </c>
      <c r="M23" s="244" t="s">
        <v>1246</v>
      </c>
    </row>
    <row r="24" spans="1:13">
      <c r="A24" s="80" t="s">
        <v>3869</v>
      </c>
      <c r="B24" s="236">
        <v>21</v>
      </c>
      <c r="C24" s="80" t="s">
        <v>522</v>
      </c>
      <c r="D24" s="236" t="s">
        <v>3905</v>
      </c>
      <c r="E24" s="80" t="s">
        <v>142</v>
      </c>
      <c r="F24" s="236" t="s">
        <v>2770</v>
      </c>
      <c r="G24" s="236">
        <v>17</v>
      </c>
      <c r="H24" s="236">
        <v>5</v>
      </c>
      <c r="I24" s="240">
        <v>85</v>
      </c>
      <c r="J24" s="232">
        <v>17</v>
      </c>
      <c r="K24" s="232">
        <v>3</v>
      </c>
      <c r="L24" s="232">
        <f t="shared" si="0"/>
        <v>51</v>
      </c>
      <c r="M24" s="244" t="s">
        <v>1092</v>
      </c>
    </row>
    <row r="25" spans="1:13">
      <c r="A25" s="80" t="s">
        <v>3869</v>
      </c>
      <c r="B25" s="236">
        <v>22</v>
      </c>
      <c r="C25" s="80" t="s">
        <v>522</v>
      </c>
      <c r="D25" s="236" t="s">
        <v>3906</v>
      </c>
      <c r="E25" s="80" t="s">
        <v>142</v>
      </c>
      <c r="F25" s="236" t="s">
        <v>2770</v>
      </c>
      <c r="G25" s="236">
        <v>17</v>
      </c>
      <c r="H25" s="236">
        <v>5</v>
      </c>
      <c r="I25" s="240">
        <v>85</v>
      </c>
      <c r="J25" s="232">
        <v>17</v>
      </c>
      <c r="K25" s="232">
        <v>3</v>
      </c>
      <c r="L25" s="232">
        <f t="shared" si="0"/>
        <v>51</v>
      </c>
      <c r="M25" s="244" t="s">
        <v>1092</v>
      </c>
    </row>
    <row r="26" spans="1:13">
      <c r="A26" s="80" t="s">
        <v>3869</v>
      </c>
      <c r="B26" s="236">
        <v>23</v>
      </c>
      <c r="C26" s="80" t="s">
        <v>522</v>
      </c>
      <c r="D26" s="236" t="s">
        <v>3907</v>
      </c>
      <c r="E26" s="80" t="s">
        <v>142</v>
      </c>
      <c r="F26" s="236" t="s">
        <v>2770</v>
      </c>
      <c r="G26" s="236">
        <v>16</v>
      </c>
      <c r="H26" s="236">
        <v>5</v>
      </c>
      <c r="I26" s="240">
        <v>80</v>
      </c>
      <c r="J26" s="232">
        <v>16</v>
      </c>
      <c r="K26" s="232">
        <v>3</v>
      </c>
      <c r="L26" s="232">
        <f t="shared" si="0"/>
        <v>48</v>
      </c>
      <c r="M26" s="244" t="s">
        <v>1092</v>
      </c>
    </row>
    <row r="27" spans="1:13">
      <c r="A27" s="80" t="s">
        <v>3869</v>
      </c>
      <c r="B27" s="236">
        <v>24</v>
      </c>
      <c r="C27" s="80" t="s">
        <v>522</v>
      </c>
      <c r="D27" s="236" t="s">
        <v>3908</v>
      </c>
      <c r="E27" s="80" t="s">
        <v>142</v>
      </c>
      <c r="F27" s="236" t="s">
        <v>2770</v>
      </c>
      <c r="G27" s="236">
        <v>16</v>
      </c>
      <c r="H27" s="236">
        <v>5</v>
      </c>
      <c r="I27" s="240">
        <v>80</v>
      </c>
      <c r="J27" s="232">
        <v>16</v>
      </c>
      <c r="K27" s="232">
        <v>3</v>
      </c>
      <c r="L27" s="232">
        <f t="shared" si="0"/>
        <v>48</v>
      </c>
      <c r="M27" s="244" t="s">
        <v>1092</v>
      </c>
    </row>
    <row r="28" spans="1:13">
      <c r="A28" s="80" t="s">
        <v>3869</v>
      </c>
      <c r="B28" s="236">
        <v>25</v>
      </c>
      <c r="C28" s="80" t="s">
        <v>522</v>
      </c>
      <c r="D28" s="236" t="s">
        <v>3909</v>
      </c>
      <c r="E28" s="80" t="s">
        <v>142</v>
      </c>
      <c r="F28" s="236" t="s">
        <v>2770</v>
      </c>
      <c r="G28" s="236">
        <v>19</v>
      </c>
      <c r="H28" s="236">
        <v>5</v>
      </c>
      <c r="I28" s="240">
        <v>95</v>
      </c>
      <c r="J28" s="232">
        <v>19</v>
      </c>
      <c r="K28" s="232">
        <v>3</v>
      </c>
      <c r="L28" s="232">
        <f t="shared" si="0"/>
        <v>57</v>
      </c>
      <c r="M28" s="244" t="s">
        <v>1092</v>
      </c>
    </row>
    <row r="29" spans="1:13">
      <c r="A29" s="80" t="s">
        <v>3869</v>
      </c>
      <c r="B29" s="236">
        <v>26</v>
      </c>
      <c r="C29" s="80" t="s">
        <v>290</v>
      </c>
      <c r="D29" s="236" t="s">
        <v>3910</v>
      </c>
      <c r="E29" s="80" t="s">
        <v>3911</v>
      </c>
      <c r="F29" s="236" t="s">
        <v>3912</v>
      </c>
      <c r="G29" s="236">
        <v>21</v>
      </c>
      <c r="H29" s="236">
        <v>4</v>
      </c>
      <c r="I29" s="240">
        <v>84</v>
      </c>
      <c r="J29" s="232">
        <v>21</v>
      </c>
      <c r="K29" s="232">
        <v>2</v>
      </c>
      <c r="L29" s="232">
        <f t="shared" si="0"/>
        <v>42</v>
      </c>
      <c r="M29" s="244" t="s">
        <v>1092</v>
      </c>
    </row>
    <row r="30" spans="1:13">
      <c r="A30" s="80" t="s">
        <v>3869</v>
      </c>
      <c r="B30" s="236">
        <v>27</v>
      </c>
      <c r="C30" s="80" t="s">
        <v>1376</v>
      </c>
      <c r="D30" s="236" t="s">
        <v>3913</v>
      </c>
      <c r="E30" s="80" t="s">
        <v>142</v>
      </c>
      <c r="F30" s="236" t="s">
        <v>3914</v>
      </c>
      <c r="G30" s="236">
        <v>10</v>
      </c>
      <c r="H30" s="236">
        <v>3</v>
      </c>
      <c r="I30" s="240">
        <v>30</v>
      </c>
      <c r="J30" s="232">
        <v>0</v>
      </c>
      <c r="K30" s="232">
        <v>0</v>
      </c>
      <c r="L30" s="232">
        <f t="shared" si="0"/>
        <v>0</v>
      </c>
      <c r="M30" s="244" t="s">
        <v>1104</v>
      </c>
    </row>
    <row r="31" spans="1:13">
      <c r="A31" s="80" t="s">
        <v>3869</v>
      </c>
      <c r="B31" s="236">
        <v>28</v>
      </c>
      <c r="C31" s="80" t="s">
        <v>166</v>
      </c>
      <c r="D31" s="236" t="s">
        <v>3915</v>
      </c>
      <c r="E31" s="80" t="s">
        <v>142</v>
      </c>
      <c r="F31" s="236" t="s">
        <v>3916</v>
      </c>
      <c r="G31" s="236">
        <v>10</v>
      </c>
      <c r="H31" s="236">
        <v>3</v>
      </c>
      <c r="I31" s="240">
        <v>30</v>
      </c>
      <c r="J31" s="232">
        <v>0</v>
      </c>
      <c r="K31" s="232">
        <v>0</v>
      </c>
      <c r="L31" s="232">
        <f t="shared" si="0"/>
        <v>0</v>
      </c>
      <c r="M31" s="244" t="s">
        <v>1104</v>
      </c>
    </row>
    <row r="32" spans="1:13">
      <c r="A32" s="80" t="s">
        <v>3869</v>
      </c>
      <c r="B32" s="236">
        <v>29</v>
      </c>
      <c r="C32" s="80" t="s">
        <v>166</v>
      </c>
      <c r="D32" s="236" t="s">
        <v>3917</v>
      </c>
      <c r="E32" s="80" t="s">
        <v>142</v>
      </c>
      <c r="F32" s="236" t="s">
        <v>3918</v>
      </c>
      <c r="G32" s="236">
        <v>20</v>
      </c>
      <c r="H32" s="236">
        <v>4</v>
      </c>
      <c r="I32" s="240">
        <v>80</v>
      </c>
      <c r="J32" s="232">
        <v>20</v>
      </c>
      <c r="K32" s="232">
        <v>3</v>
      </c>
      <c r="L32" s="232">
        <f t="shared" si="0"/>
        <v>60</v>
      </c>
      <c r="M32" s="244" t="s">
        <v>1089</v>
      </c>
    </row>
    <row r="33" spans="1:13">
      <c r="A33" s="80" t="s">
        <v>3869</v>
      </c>
      <c r="B33" s="236">
        <v>30</v>
      </c>
      <c r="C33" s="80" t="s">
        <v>166</v>
      </c>
      <c r="D33" s="236" t="s">
        <v>3919</v>
      </c>
      <c r="E33" s="80" t="s">
        <v>142</v>
      </c>
      <c r="F33" s="236" t="s">
        <v>3916</v>
      </c>
      <c r="G33" s="236">
        <v>10</v>
      </c>
      <c r="H33" s="236">
        <v>3</v>
      </c>
      <c r="I33" s="240">
        <v>30</v>
      </c>
      <c r="J33" s="232">
        <v>0</v>
      </c>
      <c r="K33" s="232">
        <v>0</v>
      </c>
      <c r="L33" s="232">
        <f t="shared" si="0"/>
        <v>0</v>
      </c>
      <c r="M33" s="244" t="s">
        <v>1104</v>
      </c>
    </row>
    <row r="34" spans="1:13">
      <c r="A34" s="80" t="s">
        <v>3869</v>
      </c>
      <c r="B34" s="236">
        <v>31</v>
      </c>
      <c r="C34" s="80" t="s">
        <v>250</v>
      </c>
      <c r="D34" s="236" t="s">
        <v>3920</v>
      </c>
      <c r="E34" s="80" t="s">
        <v>142</v>
      </c>
      <c r="F34" s="236" t="s">
        <v>3921</v>
      </c>
      <c r="G34" s="236">
        <v>21</v>
      </c>
      <c r="H34" s="236">
        <v>3</v>
      </c>
      <c r="I34" s="240">
        <v>63</v>
      </c>
      <c r="J34" s="232">
        <v>0</v>
      </c>
      <c r="K34" s="232">
        <v>0</v>
      </c>
      <c r="L34" s="232">
        <f t="shared" si="0"/>
        <v>0</v>
      </c>
      <c r="M34" s="170" t="s">
        <v>144</v>
      </c>
    </row>
    <row r="35" spans="1:13">
      <c r="A35" s="80" t="s">
        <v>3869</v>
      </c>
      <c r="B35" s="236">
        <v>32</v>
      </c>
      <c r="C35" s="80" t="s">
        <v>250</v>
      </c>
      <c r="D35" s="236" t="s">
        <v>3922</v>
      </c>
      <c r="E35" s="80" t="s">
        <v>3911</v>
      </c>
      <c r="F35" s="236" t="s">
        <v>3923</v>
      </c>
      <c r="G35" s="236">
        <v>18</v>
      </c>
      <c r="H35" s="236">
        <v>3</v>
      </c>
      <c r="I35" s="240">
        <v>54</v>
      </c>
      <c r="J35" s="232">
        <v>18</v>
      </c>
      <c r="K35" s="232">
        <v>2</v>
      </c>
      <c r="L35" s="232">
        <f t="shared" si="0"/>
        <v>36</v>
      </c>
      <c r="M35" s="245" t="s">
        <v>1089</v>
      </c>
    </row>
    <row r="36" spans="1:13">
      <c r="A36" s="80" t="s">
        <v>3869</v>
      </c>
      <c r="B36" s="236">
        <v>33</v>
      </c>
      <c r="C36" s="80" t="s">
        <v>3892</v>
      </c>
      <c r="D36" s="236" t="s">
        <v>3924</v>
      </c>
      <c r="E36" s="80" t="s">
        <v>142</v>
      </c>
      <c r="F36" s="236" t="s">
        <v>1863</v>
      </c>
      <c r="G36" s="236">
        <v>6</v>
      </c>
      <c r="H36" s="236">
        <v>3</v>
      </c>
      <c r="I36" s="240">
        <v>18</v>
      </c>
      <c r="J36" s="232">
        <v>0</v>
      </c>
      <c r="K36" s="232">
        <v>0</v>
      </c>
      <c r="L36" s="232">
        <f t="shared" si="0"/>
        <v>0</v>
      </c>
      <c r="M36" s="170" t="s">
        <v>144</v>
      </c>
    </row>
    <row r="37" s="230" customFormat="true" spans="1:13">
      <c r="A37" s="8" t="s">
        <v>1177</v>
      </c>
      <c r="B37" s="9"/>
      <c r="C37" s="9"/>
      <c r="D37" s="9"/>
      <c r="E37" s="9"/>
      <c r="F37" s="9"/>
      <c r="G37" s="9">
        <f t="shared" ref="G37:L37" si="1">SUM(G4:G36)</f>
        <v>604</v>
      </c>
      <c r="H37" s="9">
        <f t="shared" si="1"/>
        <v>145</v>
      </c>
      <c r="I37" s="9">
        <f t="shared" si="1"/>
        <v>2779</v>
      </c>
      <c r="J37" s="9">
        <f t="shared" si="1"/>
        <v>401</v>
      </c>
      <c r="K37" s="9">
        <f t="shared" si="1"/>
        <v>57</v>
      </c>
      <c r="L37" s="9">
        <f t="shared" si="1"/>
        <v>993</v>
      </c>
      <c r="M37" s="246"/>
    </row>
    <row r="38" spans="1:13">
      <c r="A38" s="80" t="s">
        <v>3925</v>
      </c>
      <c r="B38" s="236">
        <v>1</v>
      </c>
      <c r="C38" s="80" t="s">
        <v>250</v>
      </c>
      <c r="D38" s="236" t="s">
        <v>3926</v>
      </c>
      <c r="E38" s="80" t="s">
        <v>142</v>
      </c>
      <c r="F38" s="236" t="s">
        <v>2127</v>
      </c>
      <c r="G38" s="236">
        <v>7</v>
      </c>
      <c r="H38" s="236">
        <v>10</v>
      </c>
      <c r="I38" s="240">
        <v>70</v>
      </c>
      <c r="J38" s="232">
        <v>7</v>
      </c>
      <c r="K38" s="232">
        <v>4</v>
      </c>
      <c r="L38" s="232">
        <f t="shared" ref="L38:L101" si="2">J38*K38</f>
        <v>28</v>
      </c>
      <c r="M38" s="183" t="s">
        <v>1108</v>
      </c>
    </row>
    <row r="39" spans="1:13">
      <c r="A39" s="80" t="s">
        <v>3925</v>
      </c>
      <c r="B39" s="236">
        <v>2</v>
      </c>
      <c r="C39" s="80" t="s">
        <v>233</v>
      </c>
      <c r="D39" s="236" t="s">
        <v>3927</v>
      </c>
      <c r="E39" s="80" t="s">
        <v>142</v>
      </c>
      <c r="F39" s="236" t="s">
        <v>541</v>
      </c>
      <c r="G39" s="236">
        <v>21</v>
      </c>
      <c r="H39" s="236">
        <v>8</v>
      </c>
      <c r="I39" s="240">
        <v>168</v>
      </c>
      <c r="J39" s="232">
        <v>21</v>
      </c>
      <c r="K39" s="232">
        <v>4</v>
      </c>
      <c r="L39" s="232">
        <f t="shared" si="2"/>
        <v>84</v>
      </c>
      <c r="M39" s="183" t="s">
        <v>1117</v>
      </c>
    </row>
    <row r="40" spans="1:13">
      <c r="A40" s="80" t="s">
        <v>3925</v>
      </c>
      <c r="B40" s="236">
        <v>3</v>
      </c>
      <c r="C40" s="80" t="s">
        <v>233</v>
      </c>
      <c r="D40" s="236" t="s">
        <v>3928</v>
      </c>
      <c r="E40" s="80" t="s">
        <v>142</v>
      </c>
      <c r="F40" s="236" t="s">
        <v>3929</v>
      </c>
      <c r="G40" s="236">
        <v>5</v>
      </c>
      <c r="H40" s="236">
        <v>7</v>
      </c>
      <c r="I40" s="240">
        <v>35</v>
      </c>
      <c r="J40" s="232">
        <v>5</v>
      </c>
      <c r="K40" s="232">
        <v>3</v>
      </c>
      <c r="L40" s="232">
        <f t="shared" si="2"/>
        <v>15</v>
      </c>
      <c r="M40" s="183" t="s">
        <v>1117</v>
      </c>
    </row>
    <row r="41" spans="1:13">
      <c r="A41" s="80" t="s">
        <v>3925</v>
      </c>
      <c r="B41" s="236">
        <v>4</v>
      </c>
      <c r="C41" s="80" t="s">
        <v>166</v>
      </c>
      <c r="D41" s="236" t="s">
        <v>3930</v>
      </c>
      <c r="E41" s="80" t="s">
        <v>142</v>
      </c>
      <c r="F41" s="236" t="s">
        <v>627</v>
      </c>
      <c r="G41" s="236">
        <v>32</v>
      </c>
      <c r="H41" s="236">
        <v>6</v>
      </c>
      <c r="I41" s="240">
        <v>192</v>
      </c>
      <c r="J41" s="232">
        <v>32</v>
      </c>
      <c r="K41" s="232">
        <v>4</v>
      </c>
      <c r="L41" s="232">
        <f t="shared" si="2"/>
        <v>128</v>
      </c>
      <c r="M41" s="183" t="s">
        <v>1092</v>
      </c>
    </row>
    <row r="42" spans="1:13">
      <c r="A42" s="80" t="s">
        <v>3925</v>
      </c>
      <c r="B42" s="236">
        <v>5</v>
      </c>
      <c r="C42" s="80" t="s">
        <v>233</v>
      </c>
      <c r="D42" s="236" t="s">
        <v>3931</v>
      </c>
      <c r="E42" s="80" t="s">
        <v>142</v>
      </c>
      <c r="F42" s="236" t="s">
        <v>545</v>
      </c>
      <c r="G42" s="236">
        <v>21</v>
      </c>
      <c r="H42" s="236">
        <v>8</v>
      </c>
      <c r="I42" s="240">
        <v>168</v>
      </c>
      <c r="J42" s="232">
        <v>21</v>
      </c>
      <c r="K42" s="232">
        <v>4</v>
      </c>
      <c r="L42" s="232">
        <f t="shared" si="2"/>
        <v>84</v>
      </c>
      <c r="M42" s="183" t="s">
        <v>1117</v>
      </c>
    </row>
    <row r="43" spans="1:13">
      <c r="A43" s="80" t="s">
        <v>3925</v>
      </c>
      <c r="B43" s="236">
        <v>6</v>
      </c>
      <c r="C43" s="80" t="s">
        <v>166</v>
      </c>
      <c r="D43" s="236" t="s">
        <v>3932</v>
      </c>
      <c r="E43" s="80" t="s">
        <v>142</v>
      </c>
      <c r="F43" s="236" t="s">
        <v>718</v>
      </c>
      <c r="G43" s="236">
        <v>20</v>
      </c>
      <c r="H43" s="236">
        <v>6</v>
      </c>
      <c r="I43" s="240">
        <v>120</v>
      </c>
      <c r="J43" s="232">
        <v>20</v>
      </c>
      <c r="K43" s="232">
        <v>2</v>
      </c>
      <c r="L43" s="232">
        <f t="shared" si="2"/>
        <v>40</v>
      </c>
      <c r="M43" s="183" t="s">
        <v>1117</v>
      </c>
    </row>
    <row r="44" spans="1:13">
      <c r="A44" s="80" t="s">
        <v>3925</v>
      </c>
      <c r="B44" s="236">
        <v>7</v>
      </c>
      <c r="C44" s="80" t="s">
        <v>166</v>
      </c>
      <c r="D44" s="236" t="s">
        <v>3933</v>
      </c>
      <c r="E44" s="80" t="s">
        <v>142</v>
      </c>
      <c r="F44" s="236" t="s">
        <v>3934</v>
      </c>
      <c r="G44" s="236">
        <v>17</v>
      </c>
      <c r="H44" s="236">
        <v>9</v>
      </c>
      <c r="I44" s="240">
        <v>153</v>
      </c>
      <c r="J44" s="232">
        <v>17</v>
      </c>
      <c r="K44" s="232">
        <v>4</v>
      </c>
      <c r="L44" s="232">
        <f t="shared" si="2"/>
        <v>68</v>
      </c>
      <c r="M44" s="183" t="s">
        <v>1148</v>
      </c>
    </row>
    <row r="45" spans="1:13">
      <c r="A45" s="80" t="s">
        <v>3925</v>
      </c>
      <c r="B45" s="236">
        <v>8</v>
      </c>
      <c r="C45" s="80" t="s">
        <v>250</v>
      </c>
      <c r="D45" s="236" t="s">
        <v>3935</v>
      </c>
      <c r="E45" s="80" t="s">
        <v>142</v>
      </c>
      <c r="F45" s="236" t="s">
        <v>1594</v>
      </c>
      <c r="G45" s="236">
        <v>29</v>
      </c>
      <c r="H45" s="236">
        <v>5</v>
      </c>
      <c r="I45" s="240">
        <v>145</v>
      </c>
      <c r="J45" s="232">
        <v>29</v>
      </c>
      <c r="K45" s="232">
        <v>2</v>
      </c>
      <c r="L45" s="232">
        <f t="shared" si="2"/>
        <v>58</v>
      </c>
      <c r="M45" s="183" t="s">
        <v>1104</v>
      </c>
    </row>
    <row r="46" spans="1:13">
      <c r="A46" s="80" t="s">
        <v>3925</v>
      </c>
      <c r="B46" s="236">
        <v>9</v>
      </c>
      <c r="C46" s="80" t="s">
        <v>166</v>
      </c>
      <c r="D46" s="236" t="s">
        <v>3936</v>
      </c>
      <c r="E46" s="80" t="s">
        <v>142</v>
      </c>
      <c r="F46" s="236" t="s">
        <v>672</v>
      </c>
      <c r="G46" s="236">
        <v>27</v>
      </c>
      <c r="H46" s="236">
        <v>6</v>
      </c>
      <c r="I46" s="240">
        <v>162</v>
      </c>
      <c r="J46" s="232">
        <v>27</v>
      </c>
      <c r="K46" s="232">
        <v>4</v>
      </c>
      <c r="L46" s="232">
        <f t="shared" si="2"/>
        <v>108</v>
      </c>
      <c r="M46" s="183" t="s">
        <v>1092</v>
      </c>
    </row>
    <row r="47" spans="1:13">
      <c r="A47" s="80" t="s">
        <v>3925</v>
      </c>
      <c r="B47" s="236">
        <v>10</v>
      </c>
      <c r="C47" s="80" t="s">
        <v>166</v>
      </c>
      <c r="D47" s="236" t="s">
        <v>3937</v>
      </c>
      <c r="E47" s="80" t="s">
        <v>142</v>
      </c>
      <c r="F47" s="236" t="s">
        <v>3938</v>
      </c>
      <c r="G47" s="236">
        <v>34</v>
      </c>
      <c r="H47" s="236">
        <v>3</v>
      </c>
      <c r="I47" s="240">
        <v>102</v>
      </c>
      <c r="J47" s="232">
        <v>34</v>
      </c>
      <c r="K47" s="232">
        <v>2</v>
      </c>
      <c r="L47" s="232">
        <f t="shared" si="2"/>
        <v>68</v>
      </c>
      <c r="M47" s="183" t="s">
        <v>1089</v>
      </c>
    </row>
    <row r="48" spans="1:13">
      <c r="A48" s="80" t="s">
        <v>3925</v>
      </c>
      <c r="B48" s="236">
        <v>11</v>
      </c>
      <c r="C48" s="80" t="s">
        <v>290</v>
      </c>
      <c r="D48" s="236" t="s">
        <v>3939</v>
      </c>
      <c r="E48" s="80" t="s">
        <v>142</v>
      </c>
      <c r="F48" s="236" t="s">
        <v>642</v>
      </c>
      <c r="G48" s="236">
        <v>20</v>
      </c>
      <c r="H48" s="236">
        <v>6</v>
      </c>
      <c r="I48" s="240">
        <v>120</v>
      </c>
      <c r="J48" s="232">
        <v>20</v>
      </c>
      <c r="K48" s="232">
        <v>4</v>
      </c>
      <c r="L48" s="232">
        <f t="shared" si="2"/>
        <v>80</v>
      </c>
      <c r="M48" s="183" t="s">
        <v>1092</v>
      </c>
    </row>
    <row r="49" spans="1:13">
      <c r="A49" s="80" t="s">
        <v>3925</v>
      </c>
      <c r="B49" s="236">
        <v>12</v>
      </c>
      <c r="C49" s="80" t="s">
        <v>233</v>
      </c>
      <c r="D49" s="236" t="s">
        <v>3940</v>
      </c>
      <c r="E49" s="80" t="s">
        <v>142</v>
      </c>
      <c r="F49" s="236" t="s">
        <v>1238</v>
      </c>
      <c r="G49" s="236">
        <v>18</v>
      </c>
      <c r="H49" s="236">
        <v>8</v>
      </c>
      <c r="I49" s="240">
        <v>144</v>
      </c>
      <c r="J49" s="232">
        <v>18</v>
      </c>
      <c r="K49" s="232">
        <v>2</v>
      </c>
      <c r="L49" s="232">
        <f t="shared" si="2"/>
        <v>36</v>
      </c>
      <c r="M49" s="183" t="s">
        <v>1108</v>
      </c>
    </row>
    <row r="50" spans="1:13">
      <c r="A50" s="80" t="s">
        <v>3925</v>
      </c>
      <c r="B50" s="236">
        <v>13</v>
      </c>
      <c r="C50" s="80" t="s">
        <v>233</v>
      </c>
      <c r="D50" s="236" t="s">
        <v>3941</v>
      </c>
      <c r="E50" s="80" t="s">
        <v>142</v>
      </c>
      <c r="F50" s="236" t="s">
        <v>1238</v>
      </c>
      <c r="G50" s="236">
        <v>19</v>
      </c>
      <c r="H50" s="236">
        <v>8</v>
      </c>
      <c r="I50" s="240">
        <v>152</v>
      </c>
      <c r="J50" s="232">
        <v>19</v>
      </c>
      <c r="K50" s="232">
        <v>4</v>
      </c>
      <c r="L50" s="232">
        <f t="shared" si="2"/>
        <v>76</v>
      </c>
      <c r="M50" s="183" t="s">
        <v>1117</v>
      </c>
    </row>
    <row r="51" spans="1:13">
      <c r="A51" s="80" t="s">
        <v>3925</v>
      </c>
      <c r="B51" s="236">
        <v>14</v>
      </c>
      <c r="C51" s="80" t="s">
        <v>250</v>
      </c>
      <c r="D51" s="236" t="s">
        <v>3942</v>
      </c>
      <c r="E51" s="80" t="s">
        <v>142</v>
      </c>
      <c r="F51" s="236" t="s">
        <v>1655</v>
      </c>
      <c r="G51" s="236">
        <v>28</v>
      </c>
      <c r="H51" s="236">
        <v>5</v>
      </c>
      <c r="I51" s="240">
        <v>140</v>
      </c>
      <c r="J51" s="232">
        <v>28</v>
      </c>
      <c r="K51" s="232">
        <v>4</v>
      </c>
      <c r="L51" s="232">
        <f t="shared" si="2"/>
        <v>112</v>
      </c>
      <c r="M51" s="183" t="s">
        <v>1089</v>
      </c>
    </row>
    <row r="52" spans="1:13">
      <c r="A52" s="80" t="s">
        <v>3925</v>
      </c>
      <c r="B52" s="236">
        <v>15</v>
      </c>
      <c r="C52" s="80" t="s">
        <v>233</v>
      </c>
      <c r="D52" s="236" t="s">
        <v>3943</v>
      </c>
      <c r="E52" s="80" t="s">
        <v>142</v>
      </c>
      <c r="F52" s="236" t="s">
        <v>3145</v>
      </c>
      <c r="G52" s="236">
        <v>24</v>
      </c>
      <c r="H52" s="236">
        <v>5</v>
      </c>
      <c r="I52" s="240">
        <v>120</v>
      </c>
      <c r="J52" s="232">
        <v>24</v>
      </c>
      <c r="K52" s="232">
        <v>4</v>
      </c>
      <c r="L52" s="232">
        <f t="shared" si="2"/>
        <v>96</v>
      </c>
      <c r="M52" s="183" t="s">
        <v>1089</v>
      </c>
    </row>
    <row r="53" spans="1:13">
      <c r="A53" s="80" t="s">
        <v>3925</v>
      </c>
      <c r="B53" s="236">
        <v>16</v>
      </c>
      <c r="C53" s="80" t="s">
        <v>233</v>
      </c>
      <c r="D53" s="236" t="s">
        <v>3944</v>
      </c>
      <c r="E53" s="80" t="s">
        <v>142</v>
      </c>
      <c r="F53" s="236" t="s">
        <v>700</v>
      </c>
      <c r="G53" s="236">
        <v>19</v>
      </c>
      <c r="H53" s="236">
        <v>8</v>
      </c>
      <c r="I53" s="240">
        <v>152</v>
      </c>
      <c r="J53" s="232">
        <v>19</v>
      </c>
      <c r="K53" s="232">
        <v>5</v>
      </c>
      <c r="L53" s="232">
        <f t="shared" si="2"/>
        <v>95</v>
      </c>
      <c r="M53" s="183" t="s">
        <v>1104</v>
      </c>
    </row>
    <row r="54" spans="1:13">
      <c r="A54" s="80" t="s">
        <v>3925</v>
      </c>
      <c r="B54" s="236">
        <v>17</v>
      </c>
      <c r="C54" s="80" t="s">
        <v>233</v>
      </c>
      <c r="D54" s="236" t="s">
        <v>3945</v>
      </c>
      <c r="E54" s="80" t="s">
        <v>142</v>
      </c>
      <c r="F54" s="236" t="s">
        <v>700</v>
      </c>
      <c r="G54" s="236">
        <v>28</v>
      </c>
      <c r="H54" s="236">
        <v>8</v>
      </c>
      <c r="I54" s="240">
        <v>224</v>
      </c>
      <c r="J54" s="232">
        <v>28</v>
      </c>
      <c r="K54" s="232">
        <v>4</v>
      </c>
      <c r="L54" s="232">
        <f t="shared" si="2"/>
        <v>112</v>
      </c>
      <c r="M54" s="183" t="s">
        <v>1117</v>
      </c>
    </row>
    <row r="55" spans="1:13">
      <c r="A55" s="80" t="s">
        <v>3925</v>
      </c>
      <c r="B55" s="236">
        <v>18</v>
      </c>
      <c r="C55" s="80" t="s">
        <v>233</v>
      </c>
      <c r="D55" s="236" t="s">
        <v>3946</v>
      </c>
      <c r="E55" s="80" t="s">
        <v>142</v>
      </c>
      <c r="F55" s="236" t="s">
        <v>700</v>
      </c>
      <c r="G55" s="236">
        <v>27</v>
      </c>
      <c r="H55" s="236">
        <v>8</v>
      </c>
      <c r="I55" s="240">
        <v>216</v>
      </c>
      <c r="J55" s="232">
        <v>27</v>
      </c>
      <c r="K55" s="232">
        <v>5</v>
      </c>
      <c r="L55" s="232">
        <f t="shared" si="2"/>
        <v>135</v>
      </c>
      <c r="M55" s="183" t="s">
        <v>1104</v>
      </c>
    </row>
    <row r="56" spans="1:13">
      <c r="A56" s="80" t="s">
        <v>3925</v>
      </c>
      <c r="B56" s="236">
        <v>19</v>
      </c>
      <c r="C56" s="80" t="s">
        <v>233</v>
      </c>
      <c r="D56" s="236" t="s">
        <v>3947</v>
      </c>
      <c r="E56" s="80" t="s">
        <v>142</v>
      </c>
      <c r="F56" s="236" t="s">
        <v>569</v>
      </c>
      <c r="G56" s="236">
        <v>21</v>
      </c>
      <c r="H56" s="236">
        <v>8</v>
      </c>
      <c r="I56" s="240">
        <v>168</v>
      </c>
      <c r="J56" s="232">
        <v>21</v>
      </c>
      <c r="K56" s="232">
        <v>2</v>
      </c>
      <c r="L56" s="232">
        <f t="shared" si="2"/>
        <v>42</v>
      </c>
      <c r="M56" s="183" t="s">
        <v>1108</v>
      </c>
    </row>
    <row r="57" spans="1:13">
      <c r="A57" s="80" t="s">
        <v>3925</v>
      </c>
      <c r="B57" s="236">
        <v>20</v>
      </c>
      <c r="C57" s="80" t="s">
        <v>233</v>
      </c>
      <c r="D57" s="236" t="s">
        <v>3948</v>
      </c>
      <c r="E57" s="80" t="s">
        <v>142</v>
      </c>
      <c r="F57" s="236" t="s">
        <v>537</v>
      </c>
      <c r="G57" s="236">
        <v>16</v>
      </c>
      <c r="H57" s="236">
        <v>8</v>
      </c>
      <c r="I57" s="240">
        <v>128</v>
      </c>
      <c r="J57" s="232">
        <v>16</v>
      </c>
      <c r="K57" s="232">
        <v>2</v>
      </c>
      <c r="L57" s="232">
        <f t="shared" si="2"/>
        <v>32</v>
      </c>
      <c r="M57" s="183" t="s">
        <v>1108</v>
      </c>
    </row>
    <row r="58" spans="1:13">
      <c r="A58" s="80" t="s">
        <v>3925</v>
      </c>
      <c r="B58" s="236">
        <v>21</v>
      </c>
      <c r="C58" s="80" t="s">
        <v>233</v>
      </c>
      <c r="D58" s="236" t="s">
        <v>3949</v>
      </c>
      <c r="E58" s="80" t="s">
        <v>142</v>
      </c>
      <c r="F58" s="236" t="s">
        <v>537</v>
      </c>
      <c r="G58" s="236">
        <v>19</v>
      </c>
      <c r="H58" s="236">
        <v>8</v>
      </c>
      <c r="I58" s="240">
        <v>152</v>
      </c>
      <c r="J58" s="232">
        <v>19</v>
      </c>
      <c r="K58" s="232">
        <v>4</v>
      </c>
      <c r="L58" s="232">
        <f t="shared" si="2"/>
        <v>76</v>
      </c>
      <c r="M58" s="183" t="s">
        <v>1117</v>
      </c>
    </row>
    <row r="59" spans="1:13">
      <c r="A59" s="80" t="s">
        <v>3925</v>
      </c>
      <c r="B59" s="236">
        <v>22</v>
      </c>
      <c r="C59" s="80" t="s">
        <v>250</v>
      </c>
      <c r="D59" s="236" t="s">
        <v>3950</v>
      </c>
      <c r="E59" s="80" t="s">
        <v>142</v>
      </c>
      <c r="F59" s="236" t="s">
        <v>1699</v>
      </c>
      <c r="G59" s="236">
        <v>9</v>
      </c>
      <c r="H59" s="236">
        <v>6</v>
      </c>
      <c r="I59" s="240">
        <v>54</v>
      </c>
      <c r="J59" s="232">
        <v>9</v>
      </c>
      <c r="K59" s="232">
        <v>3</v>
      </c>
      <c r="L59" s="232">
        <f t="shared" si="2"/>
        <v>27</v>
      </c>
      <c r="M59" s="183" t="s">
        <v>1104</v>
      </c>
    </row>
    <row r="60" spans="1:13">
      <c r="A60" s="80" t="s">
        <v>3925</v>
      </c>
      <c r="B60" s="236">
        <v>23</v>
      </c>
      <c r="C60" s="80" t="s">
        <v>290</v>
      </c>
      <c r="D60" s="236" t="s">
        <v>3951</v>
      </c>
      <c r="E60" s="80" t="s">
        <v>142</v>
      </c>
      <c r="F60" s="236" t="s">
        <v>3952</v>
      </c>
      <c r="G60" s="236">
        <v>10</v>
      </c>
      <c r="H60" s="236">
        <v>8</v>
      </c>
      <c r="I60" s="240">
        <v>80</v>
      </c>
      <c r="J60" s="232">
        <v>10</v>
      </c>
      <c r="K60" s="232">
        <v>4</v>
      </c>
      <c r="L60" s="232">
        <f t="shared" si="2"/>
        <v>40</v>
      </c>
      <c r="M60" s="183" t="s">
        <v>1117</v>
      </c>
    </row>
    <row r="61" spans="1:13">
      <c r="A61" s="80" t="s">
        <v>3925</v>
      </c>
      <c r="B61" s="236">
        <v>24</v>
      </c>
      <c r="C61" s="80" t="s">
        <v>290</v>
      </c>
      <c r="D61" s="236" t="s">
        <v>3953</v>
      </c>
      <c r="E61" s="80" t="s">
        <v>142</v>
      </c>
      <c r="F61" s="236" t="s">
        <v>539</v>
      </c>
      <c r="G61" s="236">
        <v>26</v>
      </c>
      <c r="H61" s="236">
        <v>8</v>
      </c>
      <c r="I61" s="240">
        <v>208</v>
      </c>
      <c r="J61" s="232">
        <v>24</v>
      </c>
      <c r="K61" s="232">
        <v>2</v>
      </c>
      <c r="L61" s="232">
        <f t="shared" si="2"/>
        <v>48</v>
      </c>
      <c r="M61" s="183" t="s">
        <v>3954</v>
      </c>
    </row>
    <row r="62" spans="1:13">
      <c r="A62" s="80" t="s">
        <v>3925</v>
      </c>
      <c r="B62" s="236">
        <v>25</v>
      </c>
      <c r="C62" s="80" t="s">
        <v>1376</v>
      </c>
      <c r="D62" s="236" t="s">
        <v>3955</v>
      </c>
      <c r="E62" s="80" t="s">
        <v>142</v>
      </c>
      <c r="F62" s="236" t="s">
        <v>3956</v>
      </c>
      <c r="G62" s="236">
        <v>10</v>
      </c>
      <c r="H62" s="236">
        <v>16</v>
      </c>
      <c r="I62" s="240">
        <v>160</v>
      </c>
      <c r="J62" s="232">
        <v>10</v>
      </c>
      <c r="K62" s="232">
        <v>3</v>
      </c>
      <c r="L62" s="232">
        <f t="shared" si="2"/>
        <v>30</v>
      </c>
      <c r="M62" s="183" t="s">
        <v>3957</v>
      </c>
    </row>
    <row r="63" spans="1:13">
      <c r="A63" s="80" t="s">
        <v>3925</v>
      </c>
      <c r="B63" s="236">
        <v>26</v>
      </c>
      <c r="C63" s="80" t="s">
        <v>290</v>
      </c>
      <c r="D63" s="236" t="s">
        <v>3958</v>
      </c>
      <c r="E63" s="80" t="s">
        <v>142</v>
      </c>
      <c r="F63" s="236" t="s">
        <v>1245</v>
      </c>
      <c r="G63" s="236">
        <v>27</v>
      </c>
      <c r="H63" s="236">
        <v>12</v>
      </c>
      <c r="I63" s="240">
        <v>324</v>
      </c>
      <c r="J63" s="232">
        <v>27</v>
      </c>
      <c r="K63" s="232">
        <v>5</v>
      </c>
      <c r="L63" s="232">
        <f t="shared" si="2"/>
        <v>135</v>
      </c>
      <c r="M63" s="180" t="s">
        <v>1249</v>
      </c>
    </row>
    <row r="64" ht="16.75" customHeight="true" spans="1:13">
      <c r="A64" s="80" t="s">
        <v>3925</v>
      </c>
      <c r="B64" s="236">
        <v>27</v>
      </c>
      <c r="C64" s="80" t="s">
        <v>233</v>
      </c>
      <c r="D64" s="236" t="s">
        <v>3959</v>
      </c>
      <c r="E64" s="80" t="s">
        <v>142</v>
      </c>
      <c r="F64" s="236" t="s">
        <v>1216</v>
      </c>
      <c r="G64" s="236">
        <v>7</v>
      </c>
      <c r="H64" s="236">
        <v>8</v>
      </c>
      <c r="I64" s="240">
        <v>56</v>
      </c>
      <c r="J64" s="232">
        <v>7</v>
      </c>
      <c r="K64" s="232">
        <v>6</v>
      </c>
      <c r="L64" s="232">
        <f t="shared" si="2"/>
        <v>42</v>
      </c>
      <c r="M64" s="183" t="s">
        <v>1092</v>
      </c>
    </row>
    <row r="65" spans="1:13">
      <c r="A65" s="80" t="s">
        <v>3925</v>
      </c>
      <c r="B65" s="236">
        <v>28</v>
      </c>
      <c r="C65" s="80" t="s">
        <v>233</v>
      </c>
      <c r="D65" s="236" t="s">
        <v>3960</v>
      </c>
      <c r="E65" s="80" t="s">
        <v>142</v>
      </c>
      <c r="F65" s="236" t="s">
        <v>1218</v>
      </c>
      <c r="G65" s="236">
        <v>14</v>
      </c>
      <c r="H65" s="236">
        <v>8</v>
      </c>
      <c r="I65" s="240">
        <v>112</v>
      </c>
      <c r="J65" s="232">
        <v>13</v>
      </c>
      <c r="K65" s="232">
        <v>5</v>
      </c>
      <c r="L65" s="232">
        <f t="shared" si="2"/>
        <v>65</v>
      </c>
      <c r="M65" s="183" t="s">
        <v>3961</v>
      </c>
    </row>
    <row r="66" spans="1:13">
      <c r="A66" s="80" t="s">
        <v>3925</v>
      </c>
      <c r="B66" s="236">
        <v>29</v>
      </c>
      <c r="C66" s="80" t="s">
        <v>233</v>
      </c>
      <c r="D66" s="236" t="s">
        <v>3962</v>
      </c>
      <c r="E66" s="80" t="s">
        <v>142</v>
      </c>
      <c r="F66" s="236" t="s">
        <v>478</v>
      </c>
      <c r="G66" s="236">
        <v>36</v>
      </c>
      <c r="H66" s="236">
        <v>6</v>
      </c>
      <c r="I66" s="240">
        <v>216</v>
      </c>
      <c r="J66" s="232">
        <v>36</v>
      </c>
      <c r="K66" s="232">
        <v>4</v>
      </c>
      <c r="L66" s="232">
        <f t="shared" si="2"/>
        <v>144</v>
      </c>
      <c r="M66" s="183" t="s">
        <v>1092</v>
      </c>
    </row>
    <row r="67" spans="1:13">
      <c r="A67" s="80" t="s">
        <v>3925</v>
      </c>
      <c r="B67" s="236">
        <v>30</v>
      </c>
      <c r="C67" s="80" t="s">
        <v>1376</v>
      </c>
      <c r="D67" s="236" t="s">
        <v>3963</v>
      </c>
      <c r="E67" s="80" t="s">
        <v>142</v>
      </c>
      <c r="F67" s="236" t="s">
        <v>478</v>
      </c>
      <c r="G67" s="236">
        <v>17</v>
      </c>
      <c r="H67" s="236">
        <v>6</v>
      </c>
      <c r="I67" s="240">
        <v>102</v>
      </c>
      <c r="J67" s="232">
        <v>17</v>
      </c>
      <c r="K67" s="232">
        <v>4</v>
      </c>
      <c r="L67" s="232">
        <f t="shared" si="2"/>
        <v>68</v>
      </c>
      <c r="M67" s="183" t="s">
        <v>1092</v>
      </c>
    </row>
    <row r="68" spans="1:13">
      <c r="A68" s="80" t="s">
        <v>3925</v>
      </c>
      <c r="B68" s="236">
        <v>31</v>
      </c>
      <c r="C68" s="80" t="s">
        <v>233</v>
      </c>
      <c r="D68" s="236" t="s">
        <v>3964</v>
      </c>
      <c r="E68" s="80" t="s">
        <v>142</v>
      </c>
      <c r="F68" s="236" t="s">
        <v>393</v>
      </c>
      <c r="G68" s="236">
        <v>16</v>
      </c>
      <c r="H68" s="236">
        <v>8</v>
      </c>
      <c r="I68" s="240">
        <v>128</v>
      </c>
      <c r="J68" s="232">
        <v>16</v>
      </c>
      <c r="K68" s="232">
        <v>4</v>
      </c>
      <c r="L68" s="232">
        <f t="shared" si="2"/>
        <v>64</v>
      </c>
      <c r="M68" s="183" t="s">
        <v>1117</v>
      </c>
    </row>
    <row r="69" spans="1:13">
      <c r="A69" s="80" t="s">
        <v>3925</v>
      </c>
      <c r="B69" s="236">
        <v>32</v>
      </c>
      <c r="C69" s="80" t="s">
        <v>233</v>
      </c>
      <c r="D69" s="236" t="s">
        <v>3965</v>
      </c>
      <c r="E69" s="80" t="s">
        <v>142</v>
      </c>
      <c r="F69" s="236" t="s">
        <v>3051</v>
      </c>
      <c r="G69" s="236">
        <v>16</v>
      </c>
      <c r="H69" s="236">
        <v>6</v>
      </c>
      <c r="I69" s="240">
        <v>96</v>
      </c>
      <c r="J69" s="232">
        <v>16</v>
      </c>
      <c r="K69" s="232">
        <v>4</v>
      </c>
      <c r="L69" s="232">
        <f t="shared" si="2"/>
        <v>64</v>
      </c>
      <c r="M69" s="183" t="s">
        <v>1092</v>
      </c>
    </row>
    <row r="70" spans="1:13">
      <c r="A70" s="80" t="s">
        <v>3925</v>
      </c>
      <c r="B70" s="236">
        <v>33</v>
      </c>
      <c r="C70" s="80" t="s">
        <v>233</v>
      </c>
      <c r="D70" s="236" t="s">
        <v>3966</v>
      </c>
      <c r="E70" s="80" t="s">
        <v>142</v>
      </c>
      <c r="F70" s="236" t="s">
        <v>1512</v>
      </c>
      <c r="G70" s="236">
        <v>21</v>
      </c>
      <c r="H70" s="236">
        <v>8</v>
      </c>
      <c r="I70" s="240">
        <v>168</v>
      </c>
      <c r="J70" s="232">
        <v>21</v>
      </c>
      <c r="K70" s="232">
        <v>4</v>
      </c>
      <c r="L70" s="232">
        <f t="shared" si="2"/>
        <v>84</v>
      </c>
      <c r="M70" s="183" t="s">
        <v>1117</v>
      </c>
    </row>
    <row r="71" spans="1:13">
      <c r="A71" s="80" t="s">
        <v>3925</v>
      </c>
      <c r="B71" s="236">
        <v>34</v>
      </c>
      <c r="C71" s="80" t="s">
        <v>250</v>
      </c>
      <c r="D71" s="236" t="s">
        <v>3967</v>
      </c>
      <c r="E71" s="80" t="s">
        <v>142</v>
      </c>
      <c r="F71" s="236" t="s">
        <v>2532</v>
      </c>
      <c r="G71" s="236">
        <v>33</v>
      </c>
      <c r="H71" s="236">
        <v>5</v>
      </c>
      <c r="I71" s="240">
        <v>165</v>
      </c>
      <c r="J71" s="232">
        <v>33</v>
      </c>
      <c r="K71" s="232">
        <v>4</v>
      </c>
      <c r="L71" s="232">
        <f t="shared" si="2"/>
        <v>132</v>
      </c>
      <c r="M71" s="183" t="s">
        <v>1089</v>
      </c>
    </row>
    <row r="72" spans="1:13">
      <c r="A72" s="80" t="s">
        <v>3925</v>
      </c>
      <c r="B72" s="236">
        <v>35</v>
      </c>
      <c r="C72" s="80" t="s">
        <v>290</v>
      </c>
      <c r="D72" s="236" t="s">
        <v>3968</v>
      </c>
      <c r="E72" s="80" t="s">
        <v>142</v>
      </c>
      <c r="F72" s="236" t="s">
        <v>3969</v>
      </c>
      <c r="G72" s="236">
        <v>18</v>
      </c>
      <c r="H72" s="236">
        <v>7</v>
      </c>
      <c r="I72" s="240">
        <v>126</v>
      </c>
      <c r="J72" s="232">
        <v>18</v>
      </c>
      <c r="K72" s="232">
        <v>4</v>
      </c>
      <c r="L72" s="232">
        <f t="shared" si="2"/>
        <v>72</v>
      </c>
      <c r="M72" s="183" t="s">
        <v>1104</v>
      </c>
    </row>
    <row r="73" spans="1:13">
      <c r="A73" s="80" t="s">
        <v>3925</v>
      </c>
      <c r="B73" s="236">
        <v>36</v>
      </c>
      <c r="C73" s="80" t="s">
        <v>233</v>
      </c>
      <c r="D73" s="236" t="s">
        <v>3970</v>
      </c>
      <c r="E73" s="80" t="s">
        <v>142</v>
      </c>
      <c r="F73" s="236" t="s">
        <v>1112</v>
      </c>
      <c r="G73" s="236">
        <v>25</v>
      </c>
      <c r="H73" s="236">
        <v>8</v>
      </c>
      <c r="I73" s="240">
        <v>200</v>
      </c>
      <c r="J73" s="232">
        <v>25</v>
      </c>
      <c r="K73" s="232">
        <v>4</v>
      </c>
      <c r="L73" s="232">
        <f t="shared" si="2"/>
        <v>100</v>
      </c>
      <c r="M73" s="183" t="s">
        <v>1117</v>
      </c>
    </row>
    <row r="74" spans="1:13">
      <c r="A74" s="80" t="s">
        <v>3925</v>
      </c>
      <c r="B74" s="236">
        <v>37</v>
      </c>
      <c r="C74" s="80" t="s">
        <v>233</v>
      </c>
      <c r="D74" s="236" t="s">
        <v>3971</v>
      </c>
      <c r="E74" s="80" t="s">
        <v>142</v>
      </c>
      <c r="F74" s="236" t="s">
        <v>2674</v>
      </c>
      <c r="G74" s="236">
        <v>15</v>
      </c>
      <c r="H74" s="236">
        <v>4</v>
      </c>
      <c r="I74" s="240">
        <v>60</v>
      </c>
      <c r="J74" s="232">
        <v>15</v>
      </c>
      <c r="K74" s="232">
        <v>3</v>
      </c>
      <c r="L74" s="232">
        <f t="shared" si="2"/>
        <v>45</v>
      </c>
      <c r="M74" s="183" t="s">
        <v>1089</v>
      </c>
    </row>
    <row r="75" spans="1:13">
      <c r="A75" s="80" t="s">
        <v>3925</v>
      </c>
      <c r="B75" s="236">
        <v>38</v>
      </c>
      <c r="C75" s="80" t="s">
        <v>233</v>
      </c>
      <c r="D75" s="236" t="s">
        <v>3972</v>
      </c>
      <c r="E75" s="80" t="s">
        <v>142</v>
      </c>
      <c r="F75" s="236" t="s">
        <v>1292</v>
      </c>
      <c r="G75" s="236">
        <v>16</v>
      </c>
      <c r="H75" s="236">
        <v>8</v>
      </c>
      <c r="I75" s="240">
        <v>128</v>
      </c>
      <c r="J75" s="232">
        <v>16</v>
      </c>
      <c r="K75" s="232">
        <v>4</v>
      </c>
      <c r="L75" s="232">
        <f t="shared" si="2"/>
        <v>64</v>
      </c>
      <c r="M75" s="183" t="s">
        <v>1117</v>
      </c>
    </row>
    <row r="76" spans="1:13">
      <c r="A76" s="80" t="s">
        <v>3925</v>
      </c>
      <c r="B76" s="236">
        <v>39</v>
      </c>
      <c r="C76" s="80" t="s">
        <v>233</v>
      </c>
      <c r="D76" s="236" t="s">
        <v>3973</v>
      </c>
      <c r="E76" s="80" t="s">
        <v>142</v>
      </c>
      <c r="F76" s="236" t="s">
        <v>1292</v>
      </c>
      <c r="G76" s="236">
        <v>15</v>
      </c>
      <c r="H76" s="236">
        <v>8</v>
      </c>
      <c r="I76" s="240">
        <v>120</v>
      </c>
      <c r="J76" s="232">
        <v>15</v>
      </c>
      <c r="K76" s="232">
        <v>4</v>
      </c>
      <c r="L76" s="232">
        <f t="shared" si="2"/>
        <v>60</v>
      </c>
      <c r="M76" s="183" t="s">
        <v>1117</v>
      </c>
    </row>
    <row r="77" spans="1:13">
      <c r="A77" s="80" t="s">
        <v>3925</v>
      </c>
      <c r="B77" s="236">
        <v>40</v>
      </c>
      <c r="C77" s="80" t="s">
        <v>233</v>
      </c>
      <c r="D77" s="236" t="s">
        <v>3974</v>
      </c>
      <c r="E77" s="80" t="s">
        <v>142</v>
      </c>
      <c r="F77" s="236" t="s">
        <v>1292</v>
      </c>
      <c r="G77" s="236">
        <v>23</v>
      </c>
      <c r="H77" s="236">
        <v>8</v>
      </c>
      <c r="I77" s="240">
        <v>184</v>
      </c>
      <c r="J77" s="232">
        <v>23</v>
      </c>
      <c r="K77" s="232">
        <v>4</v>
      </c>
      <c r="L77" s="232">
        <f t="shared" si="2"/>
        <v>92</v>
      </c>
      <c r="M77" s="180" t="s">
        <v>1117</v>
      </c>
    </row>
    <row r="78" spans="1:13">
      <c r="A78" s="80" t="s">
        <v>3925</v>
      </c>
      <c r="B78" s="236">
        <v>41</v>
      </c>
      <c r="C78" s="80" t="s">
        <v>233</v>
      </c>
      <c r="D78" s="236" t="s">
        <v>3975</v>
      </c>
      <c r="E78" s="80" t="s">
        <v>142</v>
      </c>
      <c r="F78" s="236" t="s">
        <v>684</v>
      </c>
      <c r="G78" s="236">
        <v>21</v>
      </c>
      <c r="H78" s="236">
        <v>8</v>
      </c>
      <c r="I78" s="240">
        <v>168</v>
      </c>
      <c r="J78" s="232">
        <v>21</v>
      </c>
      <c r="K78" s="232">
        <v>4</v>
      </c>
      <c r="L78" s="232">
        <f t="shared" si="2"/>
        <v>84</v>
      </c>
      <c r="M78" s="183" t="s">
        <v>1117</v>
      </c>
    </row>
    <row r="79" spans="1:13">
      <c r="A79" s="80" t="s">
        <v>3925</v>
      </c>
      <c r="B79" s="236">
        <v>42</v>
      </c>
      <c r="C79" s="80" t="s">
        <v>233</v>
      </c>
      <c r="D79" s="236" t="s">
        <v>3976</v>
      </c>
      <c r="E79" s="80" t="s">
        <v>142</v>
      </c>
      <c r="F79" s="236" t="s">
        <v>1541</v>
      </c>
      <c r="G79" s="236">
        <v>36</v>
      </c>
      <c r="H79" s="236">
        <v>8</v>
      </c>
      <c r="I79" s="240">
        <v>288</v>
      </c>
      <c r="J79" s="232">
        <v>36</v>
      </c>
      <c r="K79" s="232">
        <v>4</v>
      </c>
      <c r="L79" s="232">
        <f t="shared" si="2"/>
        <v>144</v>
      </c>
      <c r="M79" s="183" t="s">
        <v>1117</v>
      </c>
    </row>
    <row r="80" spans="1:13">
      <c r="A80" s="80" t="s">
        <v>3925</v>
      </c>
      <c r="B80" s="236">
        <v>43</v>
      </c>
      <c r="C80" s="80" t="s">
        <v>233</v>
      </c>
      <c r="D80" s="236" t="s">
        <v>3977</v>
      </c>
      <c r="E80" s="80" t="s">
        <v>142</v>
      </c>
      <c r="F80" s="236" t="s">
        <v>518</v>
      </c>
      <c r="G80" s="236">
        <v>25</v>
      </c>
      <c r="H80" s="236">
        <v>8</v>
      </c>
      <c r="I80" s="240">
        <v>200</v>
      </c>
      <c r="J80" s="232">
        <v>25</v>
      </c>
      <c r="K80" s="232">
        <v>4</v>
      </c>
      <c r="L80" s="232">
        <f t="shared" si="2"/>
        <v>100</v>
      </c>
      <c r="M80" s="183" t="s">
        <v>1117</v>
      </c>
    </row>
    <row r="81" spans="1:13">
      <c r="A81" s="80" t="s">
        <v>3925</v>
      </c>
      <c r="B81" s="236">
        <v>44</v>
      </c>
      <c r="C81" s="80" t="s">
        <v>290</v>
      </c>
      <c r="D81" s="236" t="s">
        <v>3978</v>
      </c>
      <c r="E81" s="80" t="s">
        <v>142</v>
      </c>
      <c r="F81" s="236" t="s">
        <v>642</v>
      </c>
      <c r="G81" s="236">
        <v>34</v>
      </c>
      <c r="H81" s="236">
        <v>6</v>
      </c>
      <c r="I81" s="240">
        <v>204</v>
      </c>
      <c r="J81" s="232">
        <v>34</v>
      </c>
      <c r="K81" s="232">
        <v>3</v>
      </c>
      <c r="L81" s="232">
        <f t="shared" si="2"/>
        <v>102</v>
      </c>
      <c r="M81" s="183" t="s">
        <v>1104</v>
      </c>
    </row>
    <row r="82" spans="1:13">
      <c r="A82" s="80" t="s">
        <v>3925</v>
      </c>
      <c r="B82" s="236">
        <v>45</v>
      </c>
      <c r="C82" s="80" t="s">
        <v>233</v>
      </c>
      <c r="D82" s="236" t="s">
        <v>3979</v>
      </c>
      <c r="E82" s="80" t="s">
        <v>3911</v>
      </c>
      <c r="F82" s="236" t="s">
        <v>3980</v>
      </c>
      <c r="G82" s="236">
        <v>8</v>
      </c>
      <c r="H82" s="236">
        <v>5</v>
      </c>
      <c r="I82" s="240">
        <v>40</v>
      </c>
      <c r="J82" s="232">
        <v>8</v>
      </c>
      <c r="K82" s="232">
        <v>4</v>
      </c>
      <c r="L82" s="232">
        <f t="shared" si="2"/>
        <v>32</v>
      </c>
      <c r="M82" s="183" t="s">
        <v>1089</v>
      </c>
    </row>
    <row r="83" spans="1:13">
      <c r="A83" s="80" t="s">
        <v>3925</v>
      </c>
      <c r="B83" s="236">
        <v>46</v>
      </c>
      <c r="C83" s="80" t="s">
        <v>233</v>
      </c>
      <c r="D83" s="236" t="s">
        <v>3981</v>
      </c>
      <c r="E83" s="80" t="s">
        <v>3982</v>
      </c>
      <c r="F83" s="236" t="s">
        <v>361</v>
      </c>
      <c r="G83" s="236">
        <v>24</v>
      </c>
      <c r="H83" s="236">
        <v>8</v>
      </c>
      <c r="I83" s="240">
        <v>192</v>
      </c>
      <c r="J83" s="232">
        <v>24</v>
      </c>
      <c r="K83" s="232">
        <v>4</v>
      </c>
      <c r="L83" s="232">
        <f t="shared" si="2"/>
        <v>96</v>
      </c>
      <c r="M83" s="183" t="s">
        <v>1117</v>
      </c>
    </row>
    <row r="84" spans="1:13">
      <c r="A84" s="80" t="s">
        <v>3925</v>
      </c>
      <c r="B84" s="236">
        <v>47</v>
      </c>
      <c r="C84" s="80" t="s">
        <v>233</v>
      </c>
      <c r="D84" s="236" t="s">
        <v>3983</v>
      </c>
      <c r="E84" s="80" t="s">
        <v>3982</v>
      </c>
      <c r="F84" s="236" t="s">
        <v>378</v>
      </c>
      <c r="G84" s="236">
        <v>24</v>
      </c>
      <c r="H84" s="236">
        <v>8</v>
      </c>
      <c r="I84" s="240">
        <v>192</v>
      </c>
      <c r="J84" s="232">
        <v>24</v>
      </c>
      <c r="K84" s="232">
        <v>4</v>
      </c>
      <c r="L84" s="232">
        <f t="shared" si="2"/>
        <v>96</v>
      </c>
      <c r="M84" s="183" t="s">
        <v>1117</v>
      </c>
    </row>
    <row r="85" spans="1:13">
      <c r="A85" s="80" t="s">
        <v>3925</v>
      </c>
      <c r="B85" s="236">
        <v>48</v>
      </c>
      <c r="C85" s="80" t="s">
        <v>233</v>
      </c>
      <c r="D85" s="236" t="s">
        <v>3984</v>
      </c>
      <c r="E85" s="80" t="s">
        <v>3982</v>
      </c>
      <c r="F85" s="236" t="s">
        <v>386</v>
      </c>
      <c r="G85" s="236">
        <v>13</v>
      </c>
      <c r="H85" s="236">
        <v>8</v>
      </c>
      <c r="I85" s="240">
        <v>104</v>
      </c>
      <c r="J85" s="232">
        <v>13</v>
      </c>
      <c r="K85" s="232">
        <v>5</v>
      </c>
      <c r="L85" s="232">
        <f t="shared" si="2"/>
        <v>65</v>
      </c>
      <c r="M85" s="183" t="s">
        <v>1104</v>
      </c>
    </row>
    <row r="86" spans="1:13">
      <c r="A86" s="80" t="s">
        <v>3925</v>
      </c>
      <c r="B86" s="236">
        <v>49</v>
      </c>
      <c r="C86" s="80" t="s">
        <v>233</v>
      </c>
      <c r="D86" s="236" t="s">
        <v>3985</v>
      </c>
      <c r="E86" s="80" t="s">
        <v>3911</v>
      </c>
      <c r="F86" s="236" t="s">
        <v>374</v>
      </c>
      <c r="G86" s="236">
        <v>22</v>
      </c>
      <c r="H86" s="236">
        <v>8</v>
      </c>
      <c r="I86" s="240">
        <v>176</v>
      </c>
      <c r="J86" s="232">
        <v>22</v>
      </c>
      <c r="K86" s="232">
        <v>5</v>
      </c>
      <c r="L86" s="232">
        <f t="shared" si="2"/>
        <v>110</v>
      </c>
      <c r="M86" s="183" t="s">
        <v>1104</v>
      </c>
    </row>
    <row r="87" spans="1:13">
      <c r="A87" s="80" t="s">
        <v>3925</v>
      </c>
      <c r="B87" s="236">
        <v>50</v>
      </c>
      <c r="C87" s="80" t="s">
        <v>233</v>
      </c>
      <c r="D87" s="236" t="s">
        <v>3986</v>
      </c>
      <c r="E87" s="80" t="s">
        <v>3982</v>
      </c>
      <c r="F87" s="236" t="s">
        <v>374</v>
      </c>
      <c r="G87" s="236">
        <v>25</v>
      </c>
      <c r="H87" s="236">
        <v>8</v>
      </c>
      <c r="I87" s="240">
        <v>200</v>
      </c>
      <c r="J87" s="232">
        <v>25</v>
      </c>
      <c r="K87" s="232">
        <v>4</v>
      </c>
      <c r="L87" s="232">
        <f t="shared" si="2"/>
        <v>100</v>
      </c>
      <c r="M87" s="183" t="s">
        <v>1117</v>
      </c>
    </row>
    <row r="88" spans="1:13">
      <c r="A88" s="80" t="s">
        <v>3925</v>
      </c>
      <c r="B88" s="236">
        <v>51</v>
      </c>
      <c r="C88" s="80" t="s">
        <v>233</v>
      </c>
      <c r="D88" s="236" t="s">
        <v>3987</v>
      </c>
      <c r="E88" s="80" t="s">
        <v>3911</v>
      </c>
      <c r="F88" s="236" t="s">
        <v>512</v>
      </c>
      <c r="G88" s="236">
        <v>31</v>
      </c>
      <c r="H88" s="236">
        <v>6</v>
      </c>
      <c r="I88" s="240">
        <v>186</v>
      </c>
      <c r="J88" s="232">
        <v>31</v>
      </c>
      <c r="K88" s="232">
        <v>4</v>
      </c>
      <c r="L88" s="232">
        <f t="shared" si="2"/>
        <v>124</v>
      </c>
      <c r="M88" s="183" t="s">
        <v>1092</v>
      </c>
    </row>
    <row r="89" spans="1:13">
      <c r="A89" s="80" t="s">
        <v>3925</v>
      </c>
      <c r="B89" s="236">
        <v>52</v>
      </c>
      <c r="C89" s="80" t="s">
        <v>233</v>
      </c>
      <c r="D89" s="236" t="s">
        <v>3988</v>
      </c>
      <c r="E89" s="80" t="s">
        <v>3911</v>
      </c>
      <c r="F89" s="236" t="s">
        <v>1973</v>
      </c>
      <c r="G89" s="236">
        <v>20</v>
      </c>
      <c r="H89" s="236">
        <v>8</v>
      </c>
      <c r="I89" s="240">
        <v>160</v>
      </c>
      <c r="J89" s="232">
        <v>20</v>
      </c>
      <c r="K89" s="232">
        <v>6</v>
      </c>
      <c r="L89" s="232">
        <f t="shared" si="2"/>
        <v>120</v>
      </c>
      <c r="M89" s="183" t="s">
        <v>1092</v>
      </c>
    </row>
    <row r="90" spans="1:13">
      <c r="A90" s="80" t="s">
        <v>3925</v>
      </c>
      <c r="B90" s="236">
        <v>53</v>
      </c>
      <c r="C90" s="80" t="s">
        <v>233</v>
      </c>
      <c r="D90" s="236" t="s">
        <v>3989</v>
      </c>
      <c r="E90" s="80" t="s">
        <v>3982</v>
      </c>
      <c r="F90" s="236" t="s">
        <v>1502</v>
      </c>
      <c r="G90" s="236">
        <v>25</v>
      </c>
      <c r="H90" s="236">
        <v>8</v>
      </c>
      <c r="I90" s="240">
        <v>200</v>
      </c>
      <c r="J90" s="232">
        <v>25</v>
      </c>
      <c r="K90" s="232">
        <v>4</v>
      </c>
      <c r="L90" s="232">
        <f t="shared" si="2"/>
        <v>100</v>
      </c>
      <c r="M90" s="183" t="s">
        <v>1117</v>
      </c>
    </row>
    <row r="91" spans="1:13">
      <c r="A91" s="80" t="s">
        <v>3925</v>
      </c>
      <c r="B91" s="236">
        <v>54</v>
      </c>
      <c r="C91" s="80" t="s">
        <v>233</v>
      </c>
      <c r="D91" s="236" t="s">
        <v>3990</v>
      </c>
      <c r="E91" s="80" t="s">
        <v>142</v>
      </c>
      <c r="F91" s="236" t="s">
        <v>1502</v>
      </c>
      <c r="G91" s="236">
        <v>29</v>
      </c>
      <c r="H91" s="236">
        <v>8</v>
      </c>
      <c r="I91" s="240">
        <v>232</v>
      </c>
      <c r="J91" s="232">
        <v>29</v>
      </c>
      <c r="K91" s="232">
        <v>4</v>
      </c>
      <c r="L91" s="232">
        <f t="shared" si="2"/>
        <v>116</v>
      </c>
      <c r="M91" s="183" t="s">
        <v>1117</v>
      </c>
    </row>
    <row r="92" spans="1:13">
      <c r="A92" s="80" t="s">
        <v>3925</v>
      </c>
      <c r="B92" s="236">
        <v>55</v>
      </c>
      <c r="C92" s="80" t="s">
        <v>250</v>
      </c>
      <c r="D92" s="236" t="s">
        <v>3991</v>
      </c>
      <c r="E92" s="80" t="s">
        <v>3883</v>
      </c>
      <c r="F92" s="236" t="s">
        <v>432</v>
      </c>
      <c r="G92" s="236">
        <v>14</v>
      </c>
      <c r="H92" s="236">
        <v>6</v>
      </c>
      <c r="I92" s="240">
        <v>84</v>
      </c>
      <c r="J92" s="232">
        <v>14</v>
      </c>
      <c r="K92" s="232">
        <v>4</v>
      </c>
      <c r="L92" s="232">
        <f t="shared" si="2"/>
        <v>56</v>
      </c>
      <c r="M92" s="183" t="s">
        <v>1092</v>
      </c>
    </row>
    <row r="93" spans="1:13">
      <c r="A93" s="80" t="s">
        <v>3925</v>
      </c>
      <c r="B93" s="236">
        <v>56</v>
      </c>
      <c r="C93" s="80" t="s">
        <v>233</v>
      </c>
      <c r="D93" s="236" t="s">
        <v>3992</v>
      </c>
      <c r="E93" s="80" t="s">
        <v>142</v>
      </c>
      <c r="F93" s="236" t="s">
        <v>3993</v>
      </c>
      <c r="G93" s="236">
        <v>25</v>
      </c>
      <c r="H93" s="236">
        <v>8</v>
      </c>
      <c r="I93" s="240">
        <v>200</v>
      </c>
      <c r="J93" s="232">
        <v>25</v>
      </c>
      <c r="K93" s="232">
        <v>4</v>
      </c>
      <c r="L93" s="232">
        <f t="shared" si="2"/>
        <v>100</v>
      </c>
      <c r="M93" s="183" t="s">
        <v>1117</v>
      </c>
    </row>
    <row r="94" spans="1:13">
      <c r="A94" s="80" t="s">
        <v>3925</v>
      </c>
      <c r="B94" s="236">
        <v>57</v>
      </c>
      <c r="C94" s="80" t="s">
        <v>233</v>
      </c>
      <c r="D94" s="236" t="s">
        <v>3994</v>
      </c>
      <c r="E94" s="80" t="s">
        <v>142</v>
      </c>
      <c r="F94" s="236" t="s">
        <v>462</v>
      </c>
      <c r="G94" s="236">
        <v>17</v>
      </c>
      <c r="H94" s="236">
        <v>8</v>
      </c>
      <c r="I94" s="240">
        <v>136</v>
      </c>
      <c r="J94" s="232">
        <v>17</v>
      </c>
      <c r="K94" s="232">
        <v>4</v>
      </c>
      <c r="L94" s="232">
        <f t="shared" si="2"/>
        <v>68</v>
      </c>
      <c r="M94" s="183" t="s">
        <v>1117</v>
      </c>
    </row>
    <row r="95" spans="1:13">
      <c r="A95" s="80" t="s">
        <v>3925</v>
      </c>
      <c r="B95" s="236">
        <v>58</v>
      </c>
      <c r="C95" s="80" t="s">
        <v>233</v>
      </c>
      <c r="D95" s="236" t="s">
        <v>3995</v>
      </c>
      <c r="E95" s="80" t="s">
        <v>142</v>
      </c>
      <c r="F95" s="236" t="s">
        <v>462</v>
      </c>
      <c r="G95" s="236">
        <v>21</v>
      </c>
      <c r="H95" s="236">
        <v>8</v>
      </c>
      <c r="I95" s="240">
        <v>168</v>
      </c>
      <c r="J95" s="232">
        <v>21</v>
      </c>
      <c r="K95" s="232">
        <v>6</v>
      </c>
      <c r="L95" s="232">
        <f t="shared" si="2"/>
        <v>126</v>
      </c>
      <c r="M95" s="183" t="s">
        <v>1092</v>
      </c>
    </row>
    <row r="96" spans="1:13">
      <c r="A96" s="80" t="s">
        <v>3925</v>
      </c>
      <c r="B96" s="236">
        <v>59</v>
      </c>
      <c r="C96" s="80" t="s">
        <v>233</v>
      </c>
      <c r="D96" s="236" t="s">
        <v>3996</v>
      </c>
      <c r="E96" s="80" t="s">
        <v>3982</v>
      </c>
      <c r="F96" s="236" t="s">
        <v>462</v>
      </c>
      <c r="G96" s="236">
        <v>24</v>
      </c>
      <c r="H96" s="236">
        <v>8</v>
      </c>
      <c r="I96" s="240">
        <v>192</v>
      </c>
      <c r="J96" s="232">
        <v>24</v>
      </c>
      <c r="K96" s="232">
        <v>4</v>
      </c>
      <c r="L96" s="232">
        <f t="shared" si="2"/>
        <v>96</v>
      </c>
      <c r="M96" s="183" t="s">
        <v>1117</v>
      </c>
    </row>
    <row r="97" spans="1:13">
      <c r="A97" s="80" t="s">
        <v>3925</v>
      </c>
      <c r="B97" s="236">
        <v>60</v>
      </c>
      <c r="C97" s="80" t="s">
        <v>290</v>
      </c>
      <c r="D97" s="236" t="s">
        <v>3997</v>
      </c>
      <c r="E97" s="80" t="s">
        <v>142</v>
      </c>
      <c r="F97" s="236" t="s">
        <v>505</v>
      </c>
      <c r="G97" s="236">
        <v>8</v>
      </c>
      <c r="H97" s="236">
        <v>6</v>
      </c>
      <c r="I97" s="240">
        <v>48</v>
      </c>
      <c r="J97" s="232">
        <v>8</v>
      </c>
      <c r="K97" s="232">
        <v>4</v>
      </c>
      <c r="L97" s="232">
        <f t="shared" si="2"/>
        <v>32</v>
      </c>
      <c r="M97" s="183" t="s">
        <v>1092</v>
      </c>
    </row>
    <row r="98" spans="1:13">
      <c r="A98" s="80" t="s">
        <v>3925</v>
      </c>
      <c r="B98" s="236">
        <v>61</v>
      </c>
      <c r="C98" s="80" t="s">
        <v>233</v>
      </c>
      <c r="D98" s="236" t="s">
        <v>3998</v>
      </c>
      <c r="E98" s="80" t="s">
        <v>142</v>
      </c>
      <c r="F98" s="236" t="s">
        <v>3999</v>
      </c>
      <c r="G98" s="236">
        <v>20</v>
      </c>
      <c r="H98" s="236">
        <v>3</v>
      </c>
      <c r="I98" s="240">
        <v>60</v>
      </c>
      <c r="J98" s="232">
        <v>20</v>
      </c>
      <c r="K98" s="232">
        <v>2</v>
      </c>
      <c r="L98" s="232">
        <f t="shared" si="2"/>
        <v>40</v>
      </c>
      <c r="M98" s="183" t="s">
        <v>1089</v>
      </c>
    </row>
    <row r="99" spans="1:13">
      <c r="A99" s="80" t="s">
        <v>3925</v>
      </c>
      <c r="B99" s="236">
        <v>62</v>
      </c>
      <c r="C99" s="80" t="s">
        <v>233</v>
      </c>
      <c r="D99" s="236" t="s">
        <v>4000</v>
      </c>
      <c r="E99" s="80" t="s">
        <v>142</v>
      </c>
      <c r="F99" s="236" t="s">
        <v>2989</v>
      </c>
      <c r="G99" s="236">
        <v>26</v>
      </c>
      <c r="H99" s="236">
        <v>8</v>
      </c>
      <c r="I99" s="240">
        <v>208</v>
      </c>
      <c r="J99" s="232">
        <v>26</v>
      </c>
      <c r="K99" s="232">
        <v>4</v>
      </c>
      <c r="L99" s="232">
        <f t="shared" si="2"/>
        <v>104</v>
      </c>
      <c r="M99" s="183" t="s">
        <v>1117</v>
      </c>
    </row>
    <row r="100" spans="1:13">
      <c r="A100" s="80" t="s">
        <v>3925</v>
      </c>
      <c r="B100" s="236">
        <v>63</v>
      </c>
      <c r="C100" s="80" t="s">
        <v>233</v>
      </c>
      <c r="D100" s="236" t="s">
        <v>4001</v>
      </c>
      <c r="E100" s="80" t="s">
        <v>3982</v>
      </c>
      <c r="F100" s="236" t="s">
        <v>313</v>
      </c>
      <c r="G100" s="236">
        <v>18</v>
      </c>
      <c r="H100" s="236">
        <v>8</v>
      </c>
      <c r="I100" s="240">
        <v>144</v>
      </c>
      <c r="J100" s="232">
        <v>18</v>
      </c>
      <c r="K100" s="232">
        <v>4</v>
      </c>
      <c r="L100" s="232">
        <f t="shared" si="2"/>
        <v>72</v>
      </c>
      <c r="M100" s="183" t="s">
        <v>1117</v>
      </c>
    </row>
    <row r="101" spans="1:13">
      <c r="A101" s="80" t="s">
        <v>3925</v>
      </c>
      <c r="B101" s="236">
        <v>64</v>
      </c>
      <c r="C101" s="80" t="s">
        <v>233</v>
      </c>
      <c r="D101" s="236" t="s">
        <v>4002</v>
      </c>
      <c r="E101" s="80" t="s">
        <v>3982</v>
      </c>
      <c r="F101" s="236" t="s">
        <v>313</v>
      </c>
      <c r="G101" s="236">
        <v>23</v>
      </c>
      <c r="H101" s="236">
        <v>8</v>
      </c>
      <c r="I101" s="240">
        <v>184</v>
      </c>
      <c r="J101" s="232">
        <v>23</v>
      </c>
      <c r="K101" s="232">
        <v>4</v>
      </c>
      <c r="L101" s="232">
        <f t="shared" si="2"/>
        <v>92</v>
      </c>
      <c r="M101" s="183" t="s">
        <v>1117</v>
      </c>
    </row>
    <row r="102" spans="1:13">
      <c r="A102" s="80" t="s">
        <v>3925</v>
      </c>
      <c r="B102" s="236">
        <v>65</v>
      </c>
      <c r="C102" s="80" t="s">
        <v>166</v>
      </c>
      <c r="D102" s="236" t="s">
        <v>4003</v>
      </c>
      <c r="E102" s="80" t="s">
        <v>142</v>
      </c>
      <c r="F102" s="236" t="s">
        <v>4004</v>
      </c>
      <c r="G102" s="236">
        <v>17</v>
      </c>
      <c r="H102" s="236">
        <v>4</v>
      </c>
      <c r="I102" s="240">
        <v>68</v>
      </c>
      <c r="J102" s="232">
        <v>17</v>
      </c>
      <c r="K102" s="232">
        <v>3</v>
      </c>
      <c r="L102" s="232">
        <f t="shared" ref="L102:L157" si="3">J102*K102</f>
        <v>51</v>
      </c>
      <c r="M102" s="183" t="s">
        <v>1089</v>
      </c>
    </row>
    <row r="103" spans="1:13">
      <c r="A103" s="80" t="s">
        <v>3925</v>
      </c>
      <c r="B103" s="236">
        <v>66</v>
      </c>
      <c r="C103" s="80" t="s">
        <v>233</v>
      </c>
      <c r="D103" s="236" t="s">
        <v>4005</v>
      </c>
      <c r="E103" s="80" t="s">
        <v>142</v>
      </c>
      <c r="F103" s="236" t="s">
        <v>4006</v>
      </c>
      <c r="G103" s="236">
        <v>18</v>
      </c>
      <c r="H103" s="236">
        <v>10</v>
      </c>
      <c r="I103" s="240">
        <v>180</v>
      </c>
      <c r="J103" s="232">
        <v>18</v>
      </c>
      <c r="K103" s="232">
        <v>4</v>
      </c>
      <c r="L103" s="232">
        <f t="shared" si="3"/>
        <v>72</v>
      </c>
      <c r="M103" s="183" t="s">
        <v>1108</v>
      </c>
    </row>
    <row r="104" spans="1:13">
      <c r="A104" s="80" t="s">
        <v>3925</v>
      </c>
      <c r="B104" s="236">
        <v>67</v>
      </c>
      <c r="C104" s="80" t="s">
        <v>233</v>
      </c>
      <c r="D104" s="236" t="s">
        <v>4007</v>
      </c>
      <c r="E104" s="80" t="s">
        <v>3883</v>
      </c>
      <c r="F104" s="236" t="s">
        <v>267</v>
      </c>
      <c r="G104" s="236">
        <v>24</v>
      </c>
      <c r="H104" s="236">
        <v>8</v>
      </c>
      <c r="I104" s="240">
        <v>192</v>
      </c>
      <c r="J104" s="232">
        <v>24</v>
      </c>
      <c r="K104" s="232">
        <v>4</v>
      </c>
      <c r="L104" s="232">
        <f t="shared" si="3"/>
        <v>96</v>
      </c>
      <c r="M104" s="183" t="s">
        <v>1117</v>
      </c>
    </row>
    <row r="105" spans="1:13">
      <c r="A105" s="80" t="s">
        <v>3925</v>
      </c>
      <c r="B105" s="236">
        <v>68</v>
      </c>
      <c r="C105" s="80" t="s">
        <v>166</v>
      </c>
      <c r="D105" s="236" t="s">
        <v>4008</v>
      </c>
      <c r="E105" s="80" t="s">
        <v>142</v>
      </c>
      <c r="F105" s="236" t="s">
        <v>281</v>
      </c>
      <c r="G105" s="236">
        <v>4</v>
      </c>
      <c r="H105" s="236">
        <v>8</v>
      </c>
      <c r="I105" s="240">
        <v>32</v>
      </c>
      <c r="J105" s="232">
        <v>4</v>
      </c>
      <c r="K105" s="232">
        <v>6</v>
      </c>
      <c r="L105" s="232">
        <f t="shared" si="3"/>
        <v>24</v>
      </c>
      <c r="M105" s="183" t="s">
        <v>1092</v>
      </c>
    </row>
    <row r="106" spans="1:13">
      <c r="A106" s="80" t="s">
        <v>3925</v>
      </c>
      <c r="B106" s="236">
        <v>69</v>
      </c>
      <c r="C106" s="80" t="s">
        <v>233</v>
      </c>
      <c r="D106" s="236" t="s">
        <v>4009</v>
      </c>
      <c r="E106" s="80" t="s">
        <v>3982</v>
      </c>
      <c r="F106" s="236" t="s">
        <v>2464</v>
      </c>
      <c r="G106" s="236">
        <v>24</v>
      </c>
      <c r="H106" s="236">
        <v>8</v>
      </c>
      <c r="I106" s="240">
        <v>192</v>
      </c>
      <c r="J106" s="232">
        <v>24</v>
      </c>
      <c r="K106" s="232">
        <v>4</v>
      </c>
      <c r="L106" s="232">
        <f t="shared" si="3"/>
        <v>96</v>
      </c>
      <c r="M106" s="183" t="s">
        <v>1117</v>
      </c>
    </row>
    <row r="107" spans="1:13">
      <c r="A107" s="80" t="s">
        <v>3925</v>
      </c>
      <c r="B107" s="236">
        <v>70</v>
      </c>
      <c r="C107" s="80" t="s">
        <v>233</v>
      </c>
      <c r="D107" s="236" t="s">
        <v>4010</v>
      </c>
      <c r="E107" s="80" t="s">
        <v>3982</v>
      </c>
      <c r="F107" s="236" t="s">
        <v>1939</v>
      </c>
      <c r="G107" s="236">
        <v>23</v>
      </c>
      <c r="H107" s="236">
        <v>8</v>
      </c>
      <c r="I107" s="240">
        <v>184</v>
      </c>
      <c r="J107" s="232">
        <v>23</v>
      </c>
      <c r="K107" s="232">
        <v>4</v>
      </c>
      <c r="L107" s="232">
        <f t="shared" si="3"/>
        <v>92</v>
      </c>
      <c r="M107" s="183" t="s">
        <v>1117</v>
      </c>
    </row>
    <row r="108" spans="1:13">
      <c r="A108" s="80" t="s">
        <v>3925</v>
      </c>
      <c r="B108" s="236">
        <v>71</v>
      </c>
      <c r="C108" s="80" t="s">
        <v>233</v>
      </c>
      <c r="D108" s="236" t="s">
        <v>4011</v>
      </c>
      <c r="E108" s="80" t="s">
        <v>3982</v>
      </c>
      <c r="F108" s="236" t="s">
        <v>1939</v>
      </c>
      <c r="G108" s="236">
        <v>24</v>
      </c>
      <c r="H108" s="236">
        <v>8</v>
      </c>
      <c r="I108" s="240">
        <v>192</v>
      </c>
      <c r="J108" s="232">
        <v>24</v>
      </c>
      <c r="K108" s="232">
        <v>4</v>
      </c>
      <c r="L108" s="232">
        <f t="shared" si="3"/>
        <v>96</v>
      </c>
      <c r="M108" s="183" t="s">
        <v>1117</v>
      </c>
    </row>
    <row r="109" spans="1:13">
      <c r="A109" s="80" t="s">
        <v>3925</v>
      </c>
      <c r="B109" s="236">
        <v>72</v>
      </c>
      <c r="C109" s="80" t="s">
        <v>233</v>
      </c>
      <c r="D109" s="236" t="s">
        <v>4012</v>
      </c>
      <c r="E109" s="80" t="s">
        <v>142</v>
      </c>
      <c r="F109" s="236" t="s">
        <v>260</v>
      </c>
      <c r="G109" s="236">
        <v>15</v>
      </c>
      <c r="H109" s="236">
        <v>8</v>
      </c>
      <c r="I109" s="240">
        <v>120</v>
      </c>
      <c r="J109" s="232">
        <v>15</v>
      </c>
      <c r="K109" s="232">
        <v>4</v>
      </c>
      <c r="L109" s="232">
        <f t="shared" si="3"/>
        <v>60</v>
      </c>
      <c r="M109" s="183" t="s">
        <v>1117</v>
      </c>
    </row>
    <row r="110" spans="1:13">
      <c r="A110" s="80" t="s">
        <v>3925</v>
      </c>
      <c r="B110" s="236">
        <v>73</v>
      </c>
      <c r="C110" s="80" t="s">
        <v>233</v>
      </c>
      <c r="D110" s="236" t="s">
        <v>4013</v>
      </c>
      <c r="E110" s="80" t="s">
        <v>142</v>
      </c>
      <c r="F110" s="236" t="s">
        <v>235</v>
      </c>
      <c r="G110" s="236">
        <v>24</v>
      </c>
      <c r="H110" s="236">
        <v>8</v>
      </c>
      <c r="I110" s="240">
        <v>192</v>
      </c>
      <c r="J110" s="232">
        <v>24</v>
      </c>
      <c r="K110" s="232">
        <v>4</v>
      </c>
      <c r="L110" s="232">
        <f t="shared" si="3"/>
        <v>96</v>
      </c>
      <c r="M110" s="183" t="s">
        <v>1117</v>
      </c>
    </row>
    <row r="111" spans="1:13">
      <c r="A111" s="80" t="s">
        <v>3925</v>
      </c>
      <c r="B111" s="236">
        <v>74</v>
      </c>
      <c r="C111" s="80" t="s">
        <v>233</v>
      </c>
      <c r="D111" s="236" t="s">
        <v>4014</v>
      </c>
      <c r="E111" s="80" t="s">
        <v>142</v>
      </c>
      <c r="F111" s="236" t="s">
        <v>2563</v>
      </c>
      <c r="G111" s="236">
        <v>6</v>
      </c>
      <c r="H111" s="236">
        <v>4</v>
      </c>
      <c r="I111" s="240">
        <v>24</v>
      </c>
      <c r="J111" s="232">
        <v>0</v>
      </c>
      <c r="K111" s="232">
        <v>0</v>
      </c>
      <c r="L111" s="232">
        <f t="shared" si="3"/>
        <v>0</v>
      </c>
      <c r="M111" s="183" t="s">
        <v>1117</v>
      </c>
    </row>
    <row r="112" spans="1:13">
      <c r="A112" s="80" t="s">
        <v>3925</v>
      </c>
      <c r="B112" s="236">
        <v>75</v>
      </c>
      <c r="C112" s="80" t="s">
        <v>250</v>
      </c>
      <c r="D112" s="236" t="s">
        <v>4015</v>
      </c>
      <c r="E112" s="80" t="s">
        <v>142</v>
      </c>
      <c r="F112" s="236" t="s">
        <v>2523</v>
      </c>
      <c r="G112" s="236">
        <v>15</v>
      </c>
      <c r="H112" s="236">
        <v>5</v>
      </c>
      <c r="I112" s="240">
        <v>75</v>
      </c>
      <c r="J112" s="232">
        <v>15</v>
      </c>
      <c r="K112" s="232">
        <v>4</v>
      </c>
      <c r="L112" s="232">
        <f t="shared" si="3"/>
        <v>60</v>
      </c>
      <c r="M112" s="183" t="s">
        <v>1089</v>
      </c>
    </row>
    <row r="113" spans="1:13">
      <c r="A113" s="80" t="s">
        <v>3925</v>
      </c>
      <c r="B113" s="236">
        <v>76</v>
      </c>
      <c r="C113" s="80" t="s">
        <v>233</v>
      </c>
      <c r="D113" s="236" t="s">
        <v>4016</v>
      </c>
      <c r="E113" s="80" t="s">
        <v>3982</v>
      </c>
      <c r="F113" s="236" t="s">
        <v>488</v>
      </c>
      <c r="G113" s="236">
        <v>22</v>
      </c>
      <c r="H113" s="236">
        <v>8</v>
      </c>
      <c r="I113" s="240">
        <v>176</v>
      </c>
      <c r="J113" s="232">
        <v>22</v>
      </c>
      <c r="K113" s="232">
        <v>4</v>
      </c>
      <c r="L113" s="232">
        <f t="shared" si="3"/>
        <v>88</v>
      </c>
      <c r="M113" s="183" t="s">
        <v>1117</v>
      </c>
    </row>
    <row r="114" spans="1:13">
      <c r="A114" s="80" t="s">
        <v>3925</v>
      </c>
      <c r="B114" s="236">
        <v>77</v>
      </c>
      <c r="C114" s="80" t="s">
        <v>233</v>
      </c>
      <c r="D114" s="236" t="s">
        <v>4017</v>
      </c>
      <c r="E114" s="80" t="s">
        <v>3982</v>
      </c>
      <c r="F114" s="236" t="s">
        <v>390</v>
      </c>
      <c r="G114" s="236">
        <v>25</v>
      </c>
      <c r="H114" s="236">
        <v>8</v>
      </c>
      <c r="I114" s="240">
        <v>200</v>
      </c>
      <c r="J114" s="232">
        <v>25</v>
      </c>
      <c r="K114" s="232">
        <v>4</v>
      </c>
      <c r="L114" s="232">
        <f t="shared" si="3"/>
        <v>100</v>
      </c>
      <c r="M114" s="183" t="s">
        <v>1117</v>
      </c>
    </row>
    <row r="115" spans="1:13">
      <c r="A115" s="80" t="s">
        <v>3925</v>
      </c>
      <c r="B115" s="236">
        <v>78</v>
      </c>
      <c r="C115" s="80" t="s">
        <v>233</v>
      </c>
      <c r="D115" s="236" t="s">
        <v>4018</v>
      </c>
      <c r="E115" s="80" t="s">
        <v>3982</v>
      </c>
      <c r="F115" s="236" t="s">
        <v>456</v>
      </c>
      <c r="G115" s="236">
        <v>26</v>
      </c>
      <c r="H115" s="236">
        <v>8</v>
      </c>
      <c r="I115" s="240">
        <v>208</v>
      </c>
      <c r="J115" s="232">
        <v>26</v>
      </c>
      <c r="K115" s="232">
        <v>4</v>
      </c>
      <c r="L115" s="232">
        <f t="shared" si="3"/>
        <v>104</v>
      </c>
      <c r="M115" s="183" t="s">
        <v>1117</v>
      </c>
    </row>
    <row r="116" spans="1:13">
      <c r="A116" s="80" t="s">
        <v>3925</v>
      </c>
      <c r="B116" s="236">
        <v>79</v>
      </c>
      <c r="C116" s="80" t="s">
        <v>233</v>
      </c>
      <c r="D116" s="236" t="s">
        <v>4019</v>
      </c>
      <c r="E116" s="80" t="s">
        <v>3982</v>
      </c>
      <c r="F116" s="236" t="s">
        <v>4020</v>
      </c>
      <c r="G116" s="236">
        <v>25</v>
      </c>
      <c r="H116" s="236">
        <v>8</v>
      </c>
      <c r="I116" s="240">
        <v>200</v>
      </c>
      <c r="J116" s="232">
        <v>25</v>
      </c>
      <c r="K116" s="232">
        <v>4</v>
      </c>
      <c r="L116" s="232">
        <f t="shared" si="3"/>
        <v>100</v>
      </c>
      <c r="M116" s="183" t="s">
        <v>1117</v>
      </c>
    </row>
    <row r="117" spans="1:13">
      <c r="A117" s="80" t="s">
        <v>3925</v>
      </c>
      <c r="B117" s="236">
        <v>80</v>
      </c>
      <c r="C117" s="80" t="s">
        <v>233</v>
      </c>
      <c r="D117" s="236" t="s">
        <v>4021</v>
      </c>
      <c r="E117" s="80" t="s">
        <v>3982</v>
      </c>
      <c r="F117" s="236" t="s">
        <v>3622</v>
      </c>
      <c r="G117" s="236">
        <v>25</v>
      </c>
      <c r="H117" s="236">
        <v>7</v>
      </c>
      <c r="I117" s="240">
        <v>175</v>
      </c>
      <c r="J117" s="232">
        <v>25</v>
      </c>
      <c r="K117" s="232">
        <v>4</v>
      </c>
      <c r="L117" s="232">
        <f t="shared" si="3"/>
        <v>100</v>
      </c>
      <c r="M117" s="183" t="s">
        <v>1104</v>
      </c>
    </row>
    <row r="118" spans="1:13">
      <c r="A118" s="80" t="s">
        <v>3925</v>
      </c>
      <c r="B118" s="236">
        <v>81</v>
      </c>
      <c r="C118" s="80" t="s">
        <v>233</v>
      </c>
      <c r="D118" s="236" t="s">
        <v>4022</v>
      </c>
      <c r="E118" s="80" t="s">
        <v>3883</v>
      </c>
      <c r="F118" s="236" t="s">
        <v>341</v>
      </c>
      <c r="G118" s="236">
        <v>27</v>
      </c>
      <c r="H118" s="236">
        <v>8</v>
      </c>
      <c r="I118" s="240">
        <v>216</v>
      </c>
      <c r="J118" s="232">
        <v>27</v>
      </c>
      <c r="K118" s="232">
        <v>4</v>
      </c>
      <c r="L118" s="232">
        <f t="shared" si="3"/>
        <v>108</v>
      </c>
      <c r="M118" s="183" t="s">
        <v>1117</v>
      </c>
    </row>
    <row r="119" spans="1:13">
      <c r="A119" s="80" t="s">
        <v>3925</v>
      </c>
      <c r="B119" s="236">
        <v>82</v>
      </c>
      <c r="C119" s="80" t="s">
        <v>233</v>
      </c>
      <c r="D119" s="236" t="s">
        <v>4023</v>
      </c>
      <c r="E119" s="80" t="s">
        <v>142</v>
      </c>
      <c r="F119" s="236" t="s">
        <v>4024</v>
      </c>
      <c r="G119" s="236">
        <v>12</v>
      </c>
      <c r="H119" s="236">
        <v>8</v>
      </c>
      <c r="I119" s="240">
        <v>96</v>
      </c>
      <c r="J119" s="232">
        <v>12</v>
      </c>
      <c r="K119" s="232">
        <v>4</v>
      </c>
      <c r="L119" s="232">
        <f t="shared" si="3"/>
        <v>48</v>
      </c>
      <c r="M119" s="183" t="s">
        <v>1117</v>
      </c>
    </row>
    <row r="120" spans="1:13">
      <c r="A120" s="80" t="s">
        <v>3925</v>
      </c>
      <c r="B120" s="236">
        <v>83</v>
      </c>
      <c r="C120" s="80" t="s">
        <v>233</v>
      </c>
      <c r="D120" s="236" t="s">
        <v>4025</v>
      </c>
      <c r="E120" s="80" t="s">
        <v>4026</v>
      </c>
      <c r="F120" s="236" t="s">
        <v>4024</v>
      </c>
      <c r="G120" s="236">
        <v>24</v>
      </c>
      <c r="H120" s="236">
        <v>8</v>
      </c>
      <c r="I120" s="240">
        <v>192</v>
      </c>
      <c r="J120" s="232">
        <v>24</v>
      </c>
      <c r="K120" s="232">
        <v>4</v>
      </c>
      <c r="L120" s="232">
        <f t="shared" si="3"/>
        <v>96</v>
      </c>
      <c r="M120" s="183" t="s">
        <v>1117</v>
      </c>
    </row>
    <row r="121" spans="1:13">
      <c r="A121" s="80" t="s">
        <v>3925</v>
      </c>
      <c r="B121" s="236">
        <v>84</v>
      </c>
      <c r="C121" s="80" t="s">
        <v>233</v>
      </c>
      <c r="D121" s="236" t="s">
        <v>4027</v>
      </c>
      <c r="E121" s="80" t="s">
        <v>142</v>
      </c>
      <c r="F121" s="236" t="s">
        <v>4028</v>
      </c>
      <c r="G121" s="236">
        <v>9</v>
      </c>
      <c r="H121" s="236">
        <v>7</v>
      </c>
      <c r="I121" s="240">
        <v>63</v>
      </c>
      <c r="J121" s="232">
        <v>9</v>
      </c>
      <c r="K121" s="232">
        <v>5</v>
      </c>
      <c r="L121" s="232">
        <f t="shared" si="3"/>
        <v>45</v>
      </c>
      <c r="M121" s="183" t="s">
        <v>1092</v>
      </c>
    </row>
    <row r="122" spans="1:13">
      <c r="A122" s="80" t="s">
        <v>3925</v>
      </c>
      <c r="B122" s="236">
        <v>85</v>
      </c>
      <c r="C122" s="80" t="s">
        <v>233</v>
      </c>
      <c r="D122" s="236" t="s">
        <v>4029</v>
      </c>
      <c r="E122" s="80" t="s">
        <v>142</v>
      </c>
      <c r="F122" s="236" t="s">
        <v>277</v>
      </c>
      <c r="G122" s="236">
        <v>22</v>
      </c>
      <c r="H122" s="236">
        <v>8</v>
      </c>
      <c r="I122" s="240">
        <v>176</v>
      </c>
      <c r="J122" s="232">
        <v>22</v>
      </c>
      <c r="K122" s="232">
        <v>4</v>
      </c>
      <c r="L122" s="232">
        <f t="shared" si="3"/>
        <v>88</v>
      </c>
      <c r="M122" s="183" t="s">
        <v>1117</v>
      </c>
    </row>
    <row r="123" spans="1:13">
      <c r="A123" s="80" t="s">
        <v>3925</v>
      </c>
      <c r="B123" s="236">
        <v>86</v>
      </c>
      <c r="C123" s="80" t="s">
        <v>233</v>
      </c>
      <c r="D123" s="236" t="s">
        <v>4030</v>
      </c>
      <c r="E123" s="80" t="s">
        <v>4026</v>
      </c>
      <c r="F123" s="236" t="s">
        <v>1469</v>
      </c>
      <c r="G123" s="236">
        <v>24</v>
      </c>
      <c r="H123" s="236">
        <v>8</v>
      </c>
      <c r="I123" s="240">
        <v>192</v>
      </c>
      <c r="J123" s="232">
        <v>24</v>
      </c>
      <c r="K123" s="232">
        <v>4</v>
      </c>
      <c r="L123" s="232">
        <f t="shared" si="3"/>
        <v>96</v>
      </c>
      <c r="M123" s="183" t="s">
        <v>1117</v>
      </c>
    </row>
    <row r="124" spans="1:13">
      <c r="A124" s="80" t="s">
        <v>3925</v>
      </c>
      <c r="B124" s="236">
        <v>87</v>
      </c>
      <c r="C124" s="80" t="s">
        <v>233</v>
      </c>
      <c r="D124" s="236" t="s">
        <v>4031</v>
      </c>
      <c r="E124" s="80" t="s">
        <v>3982</v>
      </c>
      <c r="F124" s="236" t="s">
        <v>241</v>
      </c>
      <c r="G124" s="236">
        <v>25</v>
      </c>
      <c r="H124" s="236">
        <v>8</v>
      </c>
      <c r="I124" s="240">
        <v>200</v>
      </c>
      <c r="J124" s="232">
        <v>25</v>
      </c>
      <c r="K124" s="232">
        <v>4</v>
      </c>
      <c r="L124" s="232">
        <f t="shared" si="3"/>
        <v>100</v>
      </c>
      <c r="M124" s="183" t="s">
        <v>1117</v>
      </c>
    </row>
    <row r="125" spans="1:13">
      <c r="A125" s="80" t="s">
        <v>3925</v>
      </c>
      <c r="B125" s="236">
        <v>88</v>
      </c>
      <c r="C125" s="80" t="s">
        <v>166</v>
      </c>
      <c r="D125" s="236" t="s">
        <v>4032</v>
      </c>
      <c r="E125" s="80" t="s">
        <v>3883</v>
      </c>
      <c r="F125" s="236" t="s">
        <v>241</v>
      </c>
      <c r="G125" s="236">
        <v>8</v>
      </c>
      <c r="H125" s="236">
        <v>6</v>
      </c>
      <c r="I125" s="240">
        <v>48</v>
      </c>
      <c r="J125" s="232">
        <v>8</v>
      </c>
      <c r="K125" s="232">
        <v>4</v>
      </c>
      <c r="L125" s="232">
        <f t="shared" si="3"/>
        <v>32</v>
      </c>
      <c r="M125" s="183" t="s">
        <v>1092</v>
      </c>
    </row>
    <row r="126" spans="1:13">
      <c r="A126" s="80" t="s">
        <v>3925</v>
      </c>
      <c r="B126" s="236">
        <v>89</v>
      </c>
      <c r="C126" s="80" t="s">
        <v>233</v>
      </c>
      <c r="D126" s="236" t="s">
        <v>4033</v>
      </c>
      <c r="E126" s="80" t="s">
        <v>4034</v>
      </c>
      <c r="F126" s="236" t="s">
        <v>1187</v>
      </c>
      <c r="G126" s="236">
        <v>35</v>
      </c>
      <c r="H126" s="236">
        <v>8</v>
      </c>
      <c r="I126" s="240">
        <v>280</v>
      </c>
      <c r="J126" s="232">
        <v>35</v>
      </c>
      <c r="K126" s="232">
        <v>4</v>
      </c>
      <c r="L126" s="232">
        <f t="shared" si="3"/>
        <v>140</v>
      </c>
      <c r="M126" s="183" t="s">
        <v>1117</v>
      </c>
    </row>
    <row r="127" spans="1:13">
      <c r="A127" s="80" t="s">
        <v>3925</v>
      </c>
      <c r="B127" s="236">
        <v>90</v>
      </c>
      <c r="C127" s="80" t="s">
        <v>233</v>
      </c>
      <c r="D127" s="236" t="s">
        <v>4035</v>
      </c>
      <c r="E127" s="80" t="s">
        <v>142</v>
      </c>
      <c r="F127" s="236" t="s">
        <v>1426</v>
      </c>
      <c r="G127" s="236">
        <v>4</v>
      </c>
      <c r="H127" s="236">
        <v>7</v>
      </c>
      <c r="I127" s="240">
        <v>28</v>
      </c>
      <c r="J127" s="232">
        <v>4</v>
      </c>
      <c r="K127" s="232">
        <v>4</v>
      </c>
      <c r="L127" s="232">
        <f t="shared" si="3"/>
        <v>16</v>
      </c>
      <c r="M127" s="183" t="s">
        <v>1104</v>
      </c>
    </row>
    <row r="128" spans="1:13">
      <c r="A128" s="80" t="s">
        <v>3925</v>
      </c>
      <c r="B128" s="236">
        <v>91</v>
      </c>
      <c r="C128" s="80" t="s">
        <v>233</v>
      </c>
      <c r="D128" s="236" t="s">
        <v>4036</v>
      </c>
      <c r="E128" s="80" t="s">
        <v>142</v>
      </c>
      <c r="F128" s="236" t="s">
        <v>279</v>
      </c>
      <c r="G128" s="236">
        <v>25</v>
      </c>
      <c r="H128" s="236">
        <v>8</v>
      </c>
      <c r="I128" s="240">
        <v>200</v>
      </c>
      <c r="J128" s="232">
        <v>25</v>
      </c>
      <c r="K128" s="232">
        <v>4</v>
      </c>
      <c r="L128" s="232">
        <f t="shared" si="3"/>
        <v>100</v>
      </c>
      <c r="M128" s="183" t="s">
        <v>1117</v>
      </c>
    </row>
    <row r="129" spans="1:13">
      <c r="A129" s="80" t="s">
        <v>3925</v>
      </c>
      <c r="B129" s="236">
        <v>92</v>
      </c>
      <c r="C129" s="80" t="s">
        <v>233</v>
      </c>
      <c r="D129" s="236" t="s">
        <v>4037</v>
      </c>
      <c r="E129" s="80" t="s">
        <v>4038</v>
      </c>
      <c r="F129" s="236" t="s">
        <v>4039</v>
      </c>
      <c r="G129" s="236">
        <v>16</v>
      </c>
      <c r="H129" s="236">
        <v>14</v>
      </c>
      <c r="I129" s="240">
        <v>224</v>
      </c>
      <c r="J129" s="232">
        <v>16</v>
      </c>
      <c r="K129" s="232">
        <v>4</v>
      </c>
      <c r="L129" s="232">
        <f t="shared" si="3"/>
        <v>64</v>
      </c>
      <c r="M129" s="183" t="s">
        <v>1256</v>
      </c>
    </row>
    <row r="130" spans="1:13">
      <c r="A130" s="80" t="s">
        <v>3925</v>
      </c>
      <c r="B130" s="236">
        <v>93</v>
      </c>
      <c r="C130" s="80" t="s">
        <v>233</v>
      </c>
      <c r="D130" s="236" t="s">
        <v>4040</v>
      </c>
      <c r="E130" s="80" t="s">
        <v>3883</v>
      </c>
      <c r="F130" s="236" t="s">
        <v>535</v>
      </c>
      <c r="G130" s="236">
        <v>24</v>
      </c>
      <c r="H130" s="236">
        <v>8</v>
      </c>
      <c r="I130" s="240">
        <v>192</v>
      </c>
      <c r="J130" s="232">
        <v>24</v>
      </c>
      <c r="K130" s="232">
        <v>4</v>
      </c>
      <c r="L130" s="232">
        <f t="shared" si="3"/>
        <v>96</v>
      </c>
      <c r="M130" s="183" t="s">
        <v>1117</v>
      </c>
    </row>
    <row r="131" spans="1:13">
      <c r="A131" s="80" t="s">
        <v>3925</v>
      </c>
      <c r="B131" s="236">
        <v>94</v>
      </c>
      <c r="C131" s="80" t="s">
        <v>233</v>
      </c>
      <c r="D131" s="236" t="s">
        <v>4041</v>
      </c>
      <c r="E131" s="80" t="s">
        <v>142</v>
      </c>
      <c r="F131" s="236" t="s">
        <v>4042</v>
      </c>
      <c r="G131" s="236">
        <v>11</v>
      </c>
      <c r="H131" s="236">
        <v>9</v>
      </c>
      <c r="I131" s="240">
        <v>99</v>
      </c>
      <c r="J131" s="232">
        <v>11</v>
      </c>
      <c r="K131" s="232">
        <v>4</v>
      </c>
      <c r="L131" s="232">
        <f t="shared" si="3"/>
        <v>44</v>
      </c>
      <c r="M131" s="183" t="s">
        <v>1148</v>
      </c>
    </row>
    <row r="132" spans="1:13">
      <c r="A132" s="80" t="s">
        <v>3925</v>
      </c>
      <c r="B132" s="236">
        <v>95</v>
      </c>
      <c r="C132" s="80" t="s">
        <v>250</v>
      </c>
      <c r="D132" s="236" t="s">
        <v>4043</v>
      </c>
      <c r="E132" s="80" t="s">
        <v>142</v>
      </c>
      <c r="F132" s="236" t="s">
        <v>4044</v>
      </c>
      <c r="G132" s="236">
        <v>23</v>
      </c>
      <c r="H132" s="236">
        <v>5</v>
      </c>
      <c r="I132" s="240">
        <v>115</v>
      </c>
      <c r="J132" s="232">
        <v>23</v>
      </c>
      <c r="K132" s="232">
        <v>3</v>
      </c>
      <c r="L132" s="232">
        <f t="shared" si="3"/>
        <v>69</v>
      </c>
      <c r="M132" s="183" t="s">
        <v>1092</v>
      </c>
    </row>
    <row r="133" spans="1:13">
      <c r="A133" s="80" t="s">
        <v>3925</v>
      </c>
      <c r="B133" s="236">
        <v>96</v>
      </c>
      <c r="C133" s="80" t="s">
        <v>522</v>
      </c>
      <c r="D133" s="236" t="s">
        <v>4045</v>
      </c>
      <c r="E133" s="80" t="s">
        <v>142</v>
      </c>
      <c r="F133" s="236" t="s">
        <v>766</v>
      </c>
      <c r="G133" s="236">
        <v>32</v>
      </c>
      <c r="H133" s="236">
        <v>8</v>
      </c>
      <c r="I133" s="240">
        <v>256</v>
      </c>
      <c r="J133" s="232">
        <v>32</v>
      </c>
      <c r="K133" s="232">
        <v>4</v>
      </c>
      <c r="L133" s="232">
        <f t="shared" si="3"/>
        <v>128</v>
      </c>
      <c r="M133" s="183" t="s">
        <v>1117</v>
      </c>
    </row>
    <row r="134" spans="1:13">
      <c r="A134" s="80" t="s">
        <v>3925</v>
      </c>
      <c r="B134" s="236">
        <v>97</v>
      </c>
      <c r="C134" s="80" t="s">
        <v>233</v>
      </c>
      <c r="D134" s="236" t="s">
        <v>4046</v>
      </c>
      <c r="E134" s="80" t="s">
        <v>3982</v>
      </c>
      <c r="F134" s="236" t="s">
        <v>2171</v>
      </c>
      <c r="G134" s="236">
        <v>20</v>
      </c>
      <c r="H134" s="236">
        <v>8</v>
      </c>
      <c r="I134" s="240">
        <v>160</v>
      </c>
      <c r="J134" s="232">
        <v>20</v>
      </c>
      <c r="K134" s="232">
        <v>4</v>
      </c>
      <c r="L134" s="232">
        <f t="shared" si="3"/>
        <v>80</v>
      </c>
      <c r="M134" s="183" t="s">
        <v>1117</v>
      </c>
    </row>
    <row r="135" spans="1:13">
      <c r="A135" s="80" t="s">
        <v>3925</v>
      </c>
      <c r="B135" s="236">
        <v>98</v>
      </c>
      <c r="C135" s="80" t="s">
        <v>250</v>
      </c>
      <c r="D135" s="236" t="s">
        <v>4047</v>
      </c>
      <c r="E135" s="80" t="s">
        <v>3883</v>
      </c>
      <c r="F135" s="236" t="s">
        <v>3751</v>
      </c>
      <c r="G135" s="236">
        <v>19</v>
      </c>
      <c r="H135" s="236">
        <v>9</v>
      </c>
      <c r="I135" s="240">
        <v>171</v>
      </c>
      <c r="J135" s="232">
        <v>19</v>
      </c>
      <c r="K135" s="232">
        <v>4</v>
      </c>
      <c r="L135" s="232">
        <f t="shared" si="3"/>
        <v>76</v>
      </c>
      <c r="M135" s="183" t="s">
        <v>1148</v>
      </c>
    </row>
    <row r="136" spans="1:13">
      <c r="A136" s="80" t="s">
        <v>3925</v>
      </c>
      <c r="B136" s="236">
        <v>99</v>
      </c>
      <c r="C136" s="80" t="s">
        <v>233</v>
      </c>
      <c r="D136" s="236" t="s">
        <v>4048</v>
      </c>
      <c r="E136" s="80" t="s">
        <v>3883</v>
      </c>
      <c r="F136" s="236" t="s">
        <v>547</v>
      </c>
      <c r="G136" s="236">
        <v>15</v>
      </c>
      <c r="H136" s="236">
        <v>8</v>
      </c>
      <c r="I136" s="240">
        <v>120</v>
      </c>
      <c r="J136" s="232">
        <v>15</v>
      </c>
      <c r="K136" s="232">
        <v>4</v>
      </c>
      <c r="L136" s="232">
        <f t="shared" si="3"/>
        <v>60</v>
      </c>
      <c r="M136" s="183" t="s">
        <v>1117</v>
      </c>
    </row>
    <row r="137" spans="1:13">
      <c r="A137" s="80" t="s">
        <v>3925</v>
      </c>
      <c r="B137" s="236">
        <v>100</v>
      </c>
      <c r="C137" s="80" t="s">
        <v>233</v>
      </c>
      <c r="D137" s="236" t="s">
        <v>4049</v>
      </c>
      <c r="E137" s="80" t="s">
        <v>3982</v>
      </c>
      <c r="F137" s="236" t="s">
        <v>547</v>
      </c>
      <c r="G137" s="236">
        <v>14</v>
      </c>
      <c r="H137" s="236">
        <v>8</v>
      </c>
      <c r="I137" s="240">
        <v>112</v>
      </c>
      <c r="J137" s="232">
        <v>14</v>
      </c>
      <c r="K137" s="232">
        <v>4</v>
      </c>
      <c r="L137" s="232">
        <f t="shared" si="3"/>
        <v>56</v>
      </c>
      <c r="M137" s="183" t="s">
        <v>1117</v>
      </c>
    </row>
    <row r="138" spans="1:13">
      <c r="A138" s="80" t="s">
        <v>3925</v>
      </c>
      <c r="B138" s="236">
        <v>101</v>
      </c>
      <c r="C138" s="80" t="s">
        <v>233</v>
      </c>
      <c r="D138" s="236" t="s">
        <v>4050</v>
      </c>
      <c r="E138" s="80" t="s">
        <v>3883</v>
      </c>
      <c r="F138" s="236" t="s">
        <v>2025</v>
      </c>
      <c r="G138" s="236">
        <v>32</v>
      </c>
      <c r="H138" s="236">
        <v>7</v>
      </c>
      <c r="I138" s="240">
        <v>224</v>
      </c>
      <c r="J138" s="232">
        <v>32</v>
      </c>
      <c r="K138" s="232">
        <v>4</v>
      </c>
      <c r="L138" s="232">
        <f t="shared" si="3"/>
        <v>128</v>
      </c>
      <c r="M138" s="183" t="s">
        <v>1104</v>
      </c>
    </row>
    <row r="139" spans="1:13">
      <c r="A139" s="80" t="s">
        <v>3925</v>
      </c>
      <c r="B139" s="236">
        <v>102</v>
      </c>
      <c r="C139" s="80" t="s">
        <v>233</v>
      </c>
      <c r="D139" s="236" t="s">
        <v>4051</v>
      </c>
      <c r="E139" s="80" t="s">
        <v>3982</v>
      </c>
      <c r="F139" s="236" t="s">
        <v>581</v>
      </c>
      <c r="G139" s="236">
        <v>21</v>
      </c>
      <c r="H139" s="236">
        <v>8</v>
      </c>
      <c r="I139" s="240">
        <v>168</v>
      </c>
      <c r="J139" s="232">
        <v>21</v>
      </c>
      <c r="K139" s="232">
        <v>4</v>
      </c>
      <c r="L139" s="232">
        <f t="shared" si="3"/>
        <v>84</v>
      </c>
      <c r="M139" s="183" t="s">
        <v>1117</v>
      </c>
    </row>
    <row r="140" spans="1:13">
      <c r="A140" s="80" t="s">
        <v>3925</v>
      </c>
      <c r="B140" s="236">
        <v>103</v>
      </c>
      <c r="C140" s="80" t="s">
        <v>522</v>
      </c>
      <c r="D140" s="236" t="s">
        <v>4052</v>
      </c>
      <c r="E140" s="80" t="s">
        <v>4038</v>
      </c>
      <c r="F140" s="236" t="s">
        <v>551</v>
      </c>
      <c r="G140" s="236">
        <v>19</v>
      </c>
      <c r="H140" s="236">
        <v>8</v>
      </c>
      <c r="I140" s="240">
        <v>152</v>
      </c>
      <c r="J140" s="232">
        <v>19</v>
      </c>
      <c r="K140" s="232">
        <v>4</v>
      </c>
      <c r="L140" s="232">
        <f t="shared" si="3"/>
        <v>76</v>
      </c>
      <c r="M140" s="183" t="s">
        <v>1117</v>
      </c>
    </row>
    <row r="141" spans="1:13">
      <c r="A141" s="80" t="s">
        <v>3925</v>
      </c>
      <c r="B141" s="236">
        <v>104</v>
      </c>
      <c r="C141" s="80" t="s">
        <v>233</v>
      </c>
      <c r="D141" s="236" t="s">
        <v>4053</v>
      </c>
      <c r="E141" s="80" t="s">
        <v>4038</v>
      </c>
      <c r="F141" s="236" t="s">
        <v>4054</v>
      </c>
      <c r="G141" s="236">
        <v>23</v>
      </c>
      <c r="H141" s="236">
        <v>15</v>
      </c>
      <c r="I141" s="240">
        <v>345</v>
      </c>
      <c r="J141" s="232">
        <v>23</v>
      </c>
      <c r="K141" s="232">
        <v>6</v>
      </c>
      <c r="L141" s="232">
        <f t="shared" si="3"/>
        <v>138</v>
      </c>
      <c r="M141" s="183" t="s">
        <v>1234</v>
      </c>
    </row>
    <row r="142" spans="1:13">
      <c r="A142" s="80" t="s">
        <v>3925</v>
      </c>
      <c r="B142" s="236">
        <v>105</v>
      </c>
      <c r="C142" s="80" t="s">
        <v>250</v>
      </c>
      <c r="D142" s="236" t="s">
        <v>4055</v>
      </c>
      <c r="E142" s="80" t="s">
        <v>3883</v>
      </c>
      <c r="F142" s="236" t="s">
        <v>3599</v>
      </c>
      <c r="G142" s="236">
        <v>12</v>
      </c>
      <c r="H142" s="236">
        <v>7</v>
      </c>
      <c r="I142" s="240">
        <v>84</v>
      </c>
      <c r="J142" s="232">
        <v>12</v>
      </c>
      <c r="K142" s="232">
        <v>4</v>
      </c>
      <c r="L142" s="232">
        <f t="shared" si="3"/>
        <v>48</v>
      </c>
      <c r="M142" s="183" t="s">
        <v>1104</v>
      </c>
    </row>
    <row r="143" spans="1:13">
      <c r="A143" s="80" t="s">
        <v>3925</v>
      </c>
      <c r="B143" s="236">
        <v>106</v>
      </c>
      <c r="C143" s="80" t="s">
        <v>290</v>
      </c>
      <c r="D143" s="236" t="s">
        <v>4056</v>
      </c>
      <c r="E143" s="80" t="s">
        <v>3883</v>
      </c>
      <c r="F143" s="236" t="s">
        <v>4057</v>
      </c>
      <c r="G143" s="236">
        <v>11</v>
      </c>
      <c r="H143" s="236">
        <v>6</v>
      </c>
      <c r="I143" s="240">
        <v>66</v>
      </c>
      <c r="J143" s="232">
        <v>11</v>
      </c>
      <c r="K143" s="232">
        <v>4</v>
      </c>
      <c r="L143" s="232">
        <f t="shared" si="3"/>
        <v>44</v>
      </c>
      <c r="M143" s="183" t="s">
        <v>1092</v>
      </c>
    </row>
    <row r="144" spans="1:13">
      <c r="A144" s="80" t="s">
        <v>3925</v>
      </c>
      <c r="B144" s="236">
        <v>107</v>
      </c>
      <c r="C144" s="80" t="s">
        <v>250</v>
      </c>
      <c r="D144" s="236" t="s">
        <v>4058</v>
      </c>
      <c r="E144" s="80" t="s">
        <v>3883</v>
      </c>
      <c r="F144" s="236" t="s">
        <v>2167</v>
      </c>
      <c r="G144" s="236">
        <v>9</v>
      </c>
      <c r="H144" s="236">
        <v>9</v>
      </c>
      <c r="I144" s="240">
        <v>81</v>
      </c>
      <c r="J144" s="232">
        <v>9</v>
      </c>
      <c r="K144" s="232">
        <v>2</v>
      </c>
      <c r="L144" s="232">
        <f t="shared" si="3"/>
        <v>18</v>
      </c>
      <c r="M144" s="183" t="s">
        <v>1249</v>
      </c>
    </row>
    <row r="145" spans="1:13">
      <c r="A145" s="80" t="s">
        <v>3925</v>
      </c>
      <c r="B145" s="236">
        <v>108</v>
      </c>
      <c r="C145" s="80" t="s">
        <v>233</v>
      </c>
      <c r="D145" s="236" t="s">
        <v>4059</v>
      </c>
      <c r="E145" s="80" t="s">
        <v>4038</v>
      </c>
      <c r="F145" s="236" t="s">
        <v>4060</v>
      </c>
      <c r="G145" s="236">
        <v>8</v>
      </c>
      <c r="H145" s="236">
        <v>7</v>
      </c>
      <c r="I145" s="240">
        <v>56</v>
      </c>
      <c r="J145" s="232">
        <v>8</v>
      </c>
      <c r="K145" s="232">
        <v>4</v>
      </c>
      <c r="L145" s="232">
        <f t="shared" si="3"/>
        <v>32</v>
      </c>
      <c r="M145" s="183" t="s">
        <v>1104</v>
      </c>
    </row>
    <row r="146" spans="1:13">
      <c r="A146" s="80" t="s">
        <v>3925</v>
      </c>
      <c r="B146" s="236">
        <v>109</v>
      </c>
      <c r="C146" s="80" t="s">
        <v>250</v>
      </c>
      <c r="D146" s="236" t="s">
        <v>4061</v>
      </c>
      <c r="E146" s="80" t="s">
        <v>3883</v>
      </c>
      <c r="F146" s="236" t="s">
        <v>780</v>
      </c>
      <c r="G146" s="236">
        <v>24</v>
      </c>
      <c r="H146" s="236">
        <v>5</v>
      </c>
      <c r="I146" s="240">
        <v>120</v>
      </c>
      <c r="J146" s="232">
        <v>24</v>
      </c>
      <c r="K146" s="232">
        <v>4</v>
      </c>
      <c r="L146" s="232">
        <f t="shared" si="3"/>
        <v>96</v>
      </c>
      <c r="M146" s="183" t="s">
        <v>1089</v>
      </c>
    </row>
    <row r="147" spans="1:13">
      <c r="A147" s="80" t="s">
        <v>3925</v>
      </c>
      <c r="B147" s="236">
        <v>110</v>
      </c>
      <c r="C147" s="80" t="s">
        <v>233</v>
      </c>
      <c r="D147" s="236" t="s">
        <v>4062</v>
      </c>
      <c r="E147" s="80" t="s">
        <v>4038</v>
      </c>
      <c r="F147" s="236" t="s">
        <v>761</v>
      </c>
      <c r="G147" s="236">
        <v>16</v>
      </c>
      <c r="H147" s="236">
        <v>8</v>
      </c>
      <c r="I147" s="240">
        <v>128</v>
      </c>
      <c r="J147" s="232">
        <v>16</v>
      </c>
      <c r="K147" s="232">
        <v>4</v>
      </c>
      <c r="L147" s="232">
        <f t="shared" si="3"/>
        <v>64</v>
      </c>
      <c r="M147" s="183" t="s">
        <v>1117</v>
      </c>
    </row>
    <row r="148" spans="1:13">
      <c r="A148" s="80" t="s">
        <v>3925</v>
      </c>
      <c r="B148" s="236">
        <v>111</v>
      </c>
      <c r="C148" s="80" t="s">
        <v>250</v>
      </c>
      <c r="D148" s="236" t="s">
        <v>4063</v>
      </c>
      <c r="E148" s="80" t="s">
        <v>4038</v>
      </c>
      <c r="F148" s="236" t="s">
        <v>3352</v>
      </c>
      <c r="G148" s="236">
        <v>14</v>
      </c>
      <c r="H148" s="236">
        <v>7</v>
      </c>
      <c r="I148" s="240">
        <v>98</v>
      </c>
      <c r="J148" s="232">
        <v>14</v>
      </c>
      <c r="K148" s="232">
        <v>4</v>
      </c>
      <c r="L148" s="232">
        <f t="shared" si="3"/>
        <v>56</v>
      </c>
      <c r="M148" s="183" t="s">
        <v>1104</v>
      </c>
    </row>
    <row r="149" spans="1:13">
      <c r="A149" s="80" t="s">
        <v>3925</v>
      </c>
      <c r="B149" s="236">
        <v>112</v>
      </c>
      <c r="C149" s="80" t="s">
        <v>250</v>
      </c>
      <c r="D149" s="236" t="s">
        <v>4064</v>
      </c>
      <c r="E149" s="80" t="s">
        <v>3883</v>
      </c>
      <c r="F149" s="236" t="s">
        <v>839</v>
      </c>
      <c r="G149" s="236">
        <v>21</v>
      </c>
      <c r="H149" s="236">
        <v>6</v>
      </c>
      <c r="I149" s="240">
        <v>126</v>
      </c>
      <c r="J149" s="232">
        <v>21</v>
      </c>
      <c r="K149" s="232">
        <v>4</v>
      </c>
      <c r="L149" s="232">
        <f t="shared" si="3"/>
        <v>84</v>
      </c>
      <c r="M149" s="183" t="s">
        <v>1092</v>
      </c>
    </row>
    <row r="150" spans="1:13">
      <c r="A150" s="80" t="s">
        <v>3925</v>
      </c>
      <c r="B150" s="236">
        <v>113</v>
      </c>
      <c r="C150" s="80" t="s">
        <v>233</v>
      </c>
      <c r="D150" s="236" t="s">
        <v>4065</v>
      </c>
      <c r="E150" s="80" t="s">
        <v>3883</v>
      </c>
      <c r="F150" s="236" t="s">
        <v>763</v>
      </c>
      <c r="G150" s="236">
        <v>17</v>
      </c>
      <c r="H150" s="236">
        <v>8</v>
      </c>
      <c r="I150" s="240">
        <v>136</v>
      </c>
      <c r="J150" s="232">
        <v>17</v>
      </c>
      <c r="K150" s="232">
        <v>4</v>
      </c>
      <c r="L150" s="232">
        <f t="shared" si="3"/>
        <v>68</v>
      </c>
      <c r="M150" s="183" t="s">
        <v>1117</v>
      </c>
    </row>
    <row r="151" spans="1:13">
      <c r="A151" s="80" t="s">
        <v>3925</v>
      </c>
      <c r="B151" s="236">
        <v>114</v>
      </c>
      <c r="C151" s="80" t="s">
        <v>290</v>
      </c>
      <c r="D151" s="236" t="s">
        <v>4066</v>
      </c>
      <c r="E151" s="80" t="s">
        <v>3883</v>
      </c>
      <c r="F151" s="236" t="s">
        <v>4067</v>
      </c>
      <c r="G151" s="236">
        <v>17</v>
      </c>
      <c r="H151" s="236">
        <v>6</v>
      </c>
      <c r="I151" s="240">
        <v>102</v>
      </c>
      <c r="J151" s="232">
        <v>17</v>
      </c>
      <c r="K151" s="232">
        <v>2</v>
      </c>
      <c r="L151" s="232">
        <f t="shared" si="3"/>
        <v>34</v>
      </c>
      <c r="M151" s="183" t="s">
        <v>1117</v>
      </c>
    </row>
    <row r="152" spans="1:13">
      <c r="A152" s="80" t="s">
        <v>3925</v>
      </c>
      <c r="B152" s="236">
        <v>115</v>
      </c>
      <c r="C152" s="80" t="s">
        <v>290</v>
      </c>
      <c r="D152" s="236" t="s">
        <v>4068</v>
      </c>
      <c r="E152" s="80" t="s">
        <v>3883</v>
      </c>
      <c r="F152" s="236" t="s">
        <v>611</v>
      </c>
      <c r="G152" s="236">
        <v>19</v>
      </c>
      <c r="H152" s="236">
        <v>6</v>
      </c>
      <c r="I152" s="240">
        <v>114</v>
      </c>
      <c r="J152" s="232">
        <v>19</v>
      </c>
      <c r="K152" s="232">
        <v>4</v>
      </c>
      <c r="L152" s="232">
        <f t="shared" si="3"/>
        <v>76</v>
      </c>
      <c r="M152" s="183" t="s">
        <v>1092</v>
      </c>
    </row>
    <row r="153" spans="1:13">
      <c r="A153" s="80" t="s">
        <v>3925</v>
      </c>
      <c r="B153" s="236">
        <v>116</v>
      </c>
      <c r="C153" s="80" t="s">
        <v>1376</v>
      </c>
      <c r="D153" s="236" t="s">
        <v>4069</v>
      </c>
      <c r="E153" s="80" t="s">
        <v>4038</v>
      </c>
      <c r="F153" s="236" t="s">
        <v>4070</v>
      </c>
      <c r="G153" s="236">
        <v>8</v>
      </c>
      <c r="H153" s="236">
        <v>15</v>
      </c>
      <c r="I153" s="240">
        <v>120</v>
      </c>
      <c r="J153" s="232">
        <v>8</v>
      </c>
      <c r="K153" s="232">
        <v>5</v>
      </c>
      <c r="L153" s="232">
        <f t="shared" si="3"/>
        <v>40</v>
      </c>
      <c r="M153" s="183" t="s">
        <v>1256</v>
      </c>
    </row>
    <row r="154" spans="1:13">
      <c r="A154" s="80" t="s">
        <v>3925</v>
      </c>
      <c r="B154" s="236">
        <v>117</v>
      </c>
      <c r="C154" s="80" t="s">
        <v>359</v>
      </c>
      <c r="D154" s="236" t="s">
        <v>4071</v>
      </c>
      <c r="E154" s="80" t="s">
        <v>142</v>
      </c>
      <c r="F154" s="236" t="s">
        <v>3247</v>
      </c>
      <c r="G154" s="236">
        <v>3</v>
      </c>
      <c r="H154" s="236">
        <v>5</v>
      </c>
      <c r="I154" s="240">
        <v>15</v>
      </c>
      <c r="J154" s="232">
        <v>3</v>
      </c>
      <c r="K154" s="232">
        <v>4</v>
      </c>
      <c r="L154" s="232">
        <f t="shared" si="3"/>
        <v>12</v>
      </c>
      <c r="M154" s="183" t="s">
        <v>1089</v>
      </c>
    </row>
    <row r="155" spans="1:13">
      <c r="A155" s="80" t="s">
        <v>3925</v>
      </c>
      <c r="B155" s="236">
        <v>118</v>
      </c>
      <c r="C155" s="80" t="s">
        <v>233</v>
      </c>
      <c r="D155" s="236" t="s">
        <v>4072</v>
      </c>
      <c r="E155" s="80" t="s">
        <v>4038</v>
      </c>
      <c r="F155" s="236" t="s">
        <v>533</v>
      </c>
      <c r="G155" s="236">
        <v>18</v>
      </c>
      <c r="H155" s="236">
        <v>8</v>
      </c>
      <c r="I155" s="240">
        <v>144</v>
      </c>
      <c r="J155" s="232">
        <v>18</v>
      </c>
      <c r="K155" s="232">
        <v>4</v>
      </c>
      <c r="L155" s="232">
        <f t="shared" si="3"/>
        <v>72</v>
      </c>
      <c r="M155" s="183" t="s">
        <v>1117</v>
      </c>
    </row>
    <row r="156" spans="1:13">
      <c r="A156" s="80" t="s">
        <v>3925</v>
      </c>
      <c r="B156" s="236">
        <v>119</v>
      </c>
      <c r="C156" s="80" t="s">
        <v>290</v>
      </c>
      <c r="D156" s="236" t="s">
        <v>4073</v>
      </c>
      <c r="E156" s="80" t="s">
        <v>4074</v>
      </c>
      <c r="F156" s="236" t="s">
        <v>1137</v>
      </c>
      <c r="G156" s="236">
        <v>14</v>
      </c>
      <c r="H156" s="236">
        <v>8</v>
      </c>
      <c r="I156" s="240">
        <v>112</v>
      </c>
      <c r="J156" s="232">
        <v>14</v>
      </c>
      <c r="K156" s="232">
        <v>5</v>
      </c>
      <c r="L156" s="232">
        <f t="shared" si="3"/>
        <v>70</v>
      </c>
      <c r="M156" s="183" t="s">
        <v>1104</v>
      </c>
    </row>
    <row r="157" spans="1:13">
      <c r="A157" s="80" t="s">
        <v>3925</v>
      </c>
      <c r="B157" s="236">
        <v>120</v>
      </c>
      <c r="C157" s="80" t="s">
        <v>233</v>
      </c>
      <c r="D157" s="236" t="s">
        <v>4075</v>
      </c>
      <c r="E157" s="80" t="s">
        <v>3982</v>
      </c>
      <c r="F157" s="236" t="s">
        <v>4076</v>
      </c>
      <c r="G157" s="236">
        <v>4</v>
      </c>
      <c r="H157" s="236">
        <v>12</v>
      </c>
      <c r="I157" s="240">
        <v>48</v>
      </c>
      <c r="J157" s="232">
        <v>4</v>
      </c>
      <c r="K157" s="232">
        <v>7</v>
      </c>
      <c r="L157" s="232">
        <f t="shared" si="3"/>
        <v>28</v>
      </c>
      <c r="M157" s="183" t="s">
        <v>1148</v>
      </c>
    </row>
    <row r="158" spans="1:13">
      <c r="A158" s="187" t="s">
        <v>165</v>
      </c>
      <c r="B158" s="247">
        <v>121</v>
      </c>
      <c r="C158" s="187" t="s">
        <v>290</v>
      </c>
      <c r="D158" s="247" t="s">
        <v>4077</v>
      </c>
      <c r="E158" s="187" t="s">
        <v>364</v>
      </c>
      <c r="F158" s="247" t="s">
        <v>4078</v>
      </c>
      <c r="G158" s="247">
        <v>34</v>
      </c>
      <c r="H158" s="247">
        <v>5</v>
      </c>
      <c r="I158" s="249">
        <v>170</v>
      </c>
      <c r="J158" s="250">
        <v>33</v>
      </c>
      <c r="K158" s="232">
        <v>4</v>
      </c>
      <c r="L158" s="232">
        <v>132</v>
      </c>
      <c r="M158" s="252" t="s">
        <v>4079</v>
      </c>
    </row>
    <row r="159" spans="1:13">
      <c r="A159" s="73"/>
      <c r="B159" s="235"/>
      <c r="C159" s="73"/>
      <c r="D159" s="235"/>
      <c r="E159" s="73"/>
      <c r="F159" s="235"/>
      <c r="G159" s="235"/>
      <c r="H159" s="235"/>
      <c r="I159" s="238"/>
      <c r="J159" s="250">
        <v>1</v>
      </c>
      <c r="K159" s="232">
        <v>3</v>
      </c>
      <c r="L159" s="232">
        <v>3</v>
      </c>
      <c r="M159" s="253"/>
    </row>
    <row r="160" spans="1:13">
      <c r="A160" s="80" t="s">
        <v>3925</v>
      </c>
      <c r="B160" s="236">
        <v>122</v>
      </c>
      <c r="C160" s="80" t="s">
        <v>250</v>
      </c>
      <c r="D160" s="236" t="s">
        <v>4080</v>
      </c>
      <c r="E160" s="80" t="s">
        <v>4038</v>
      </c>
      <c r="F160" s="236" t="s">
        <v>4081</v>
      </c>
      <c r="G160" s="236">
        <v>11</v>
      </c>
      <c r="H160" s="236">
        <v>8</v>
      </c>
      <c r="I160" s="240">
        <v>88</v>
      </c>
      <c r="J160" s="232">
        <v>11</v>
      </c>
      <c r="K160" s="232">
        <v>4</v>
      </c>
      <c r="L160" s="232">
        <f t="shared" ref="L160:L183" si="4">J160*K160</f>
        <v>44</v>
      </c>
      <c r="M160" s="183" t="s">
        <v>1117</v>
      </c>
    </row>
    <row r="161" spans="1:13">
      <c r="A161" s="80" t="s">
        <v>3925</v>
      </c>
      <c r="B161" s="236">
        <v>123</v>
      </c>
      <c r="C161" s="80" t="s">
        <v>290</v>
      </c>
      <c r="D161" s="236" t="s">
        <v>4082</v>
      </c>
      <c r="E161" s="80" t="s">
        <v>4038</v>
      </c>
      <c r="F161" s="236" t="s">
        <v>897</v>
      </c>
      <c r="G161" s="236">
        <v>36</v>
      </c>
      <c r="H161" s="236">
        <v>6</v>
      </c>
      <c r="I161" s="240">
        <v>216</v>
      </c>
      <c r="J161" s="232">
        <v>36</v>
      </c>
      <c r="K161" s="232">
        <v>4</v>
      </c>
      <c r="L161" s="232">
        <f t="shared" si="4"/>
        <v>144</v>
      </c>
      <c r="M161" s="183" t="s">
        <v>1092</v>
      </c>
    </row>
    <row r="162" spans="1:13">
      <c r="A162" s="80" t="s">
        <v>3925</v>
      </c>
      <c r="B162" s="236">
        <v>124</v>
      </c>
      <c r="C162" s="80" t="s">
        <v>522</v>
      </c>
      <c r="D162" s="236" t="s">
        <v>4083</v>
      </c>
      <c r="E162" s="80" t="s">
        <v>3883</v>
      </c>
      <c r="F162" s="236" t="s">
        <v>4084</v>
      </c>
      <c r="G162" s="236">
        <v>20</v>
      </c>
      <c r="H162" s="236">
        <v>8</v>
      </c>
      <c r="I162" s="240">
        <v>160</v>
      </c>
      <c r="J162" s="232">
        <v>20</v>
      </c>
      <c r="K162" s="232">
        <v>4</v>
      </c>
      <c r="L162" s="232">
        <f t="shared" si="4"/>
        <v>80</v>
      </c>
      <c r="M162" s="183" t="s">
        <v>1117</v>
      </c>
    </row>
    <row r="163" spans="1:13">
      <c r="A163" s="80" t="s">
        <v>3925</v>
      </c>
      <c r="B163" s="236">
        <v>125</v>
      </c>
      <c r="C163" s="80" t="s">
        <v>290</v>
      </c>
      <c r="D163" s="236" t="s">
        <v>4085</v>
      </c>
      <c r="E163" s="80" t="s">
        <v>3883</v>
      </c>
      <c r="F163" s="236" t="s">
        <v>4086</v>
      </c>
      <c r="G163" s="236">
        <v>18</v>
      </c>
      <c r="H163" s="236">
        <v>6</v>
      </c>
      <c r="I163" s="240">
        <v>108</v>
      </c>
      <c r="J163" s="232">
        <v>18</v>
      </c>
      <c r="K163" s="232">
        <v>2</v>
      </c>
      <c r="L163" s="232">
        <f t="shared" si="4"/>
        <v>36</v>
      </c>
      <c r="M163" s="183" t="s">
        <v>1117</v>
      </c>
    </row>
    <row r="164" spans="1:13">
      <c r="A164" s="80" t="s">
        <v>3925</v>
      </c>
      <c r="B164" s="236">
        <v>126</v>
      </c>
      <c r="C164" s="80" t="s">
        <v>233</v>
      </c>
      <c r="D164" s="236" t="s">
        <v>4087</v>
      </c>
      <c r="E164" s="80" t="s">
        <v>3982</v>
      </c>
      <c r="F164" s="236" t="s">
        <v>4088</v>
      </c>
      <c r="G164" s="236">
        <v>6</v>
      </c>
      <c r="H164" s="236">
        <v>8</v>
      </c>
      <c r="I164" s="240">
        <v>48</v>
      </c>
      <c r="J164" s="232">
        <v>6</v>
      </c>
      <c r="K164" s="232">
        <v>4</v>
      </c>
      <c r="L164" s="232">
        <f t="shared" si="4"/>
        <v>24</v>
      </c>
      <c r="M164" s="183" t="s">
        <v>1117</v>
      </c>
    </row>
    <row r="165" spans="1:13">
      <c r="A165" s="80" t="s">
        <v>3925</v>
      </c>
      <c r="B165" s="236">
        <v>127</v>
      </c>
      <c r="C165" s="80" t="s">
        <v>233</v>
      </c>
      <c r="D165" s="236" t="s">
        <v>4089</v>
      </c>
      <c r="E165" s="80" t="s">
        <v>3982</v>
      </c>
      <c r="F165" s="236" t="s">
        <v>1110</v>
      </c>
      <c r="G165" s="236">
        <v>10</v>
      </c>
      <c r="H165" s="236">
        <v>8</v>
      </c>
      <c r="I165" s="240">
        <v>80</v>
      </c>
      <c r="J165" s="232">
        <v>10</v>
      </c>
      <c r="K165" s="232">
        <v>4</v>
      </c>
      <c r="L165" s="232">
        <f t="shared" si="4"/>
        <v>40</v>
      </c>
      <c r="M165" s="183" t="s">
        <v>1117</v>
      </c>
    </row>
    <row r="166" spans="1:13">
      <c r="A166" s="80" t="s">
        <v>3925</v>
      </c>
      <c r="B166" s="236">
        <v>128</v>
      </c>
      <c r="C166" s="80" t="s">
        <v>522</v>
      </c>
      <c r="D166" s="236" t="s">
        <v>4090</v>
      </c>
      <c r="E166" s="80" t="s">
        <v>4091</v>
      </c>
      <c r="F166" s="236" t="s">
        <v>4092</v>
      </c>
      <c r="G166" s="236">
        <v>18</v>
      </c>
      <c r="H166" s="236">
        <v>10</v>
      </c>
      <c r="I166" s="240">
        <v>180</v>
      </c>
      <c r="J166" s="232">
        <v>18</v>
      </c>
      <c r="K166" s="232">
        <v>3</v>
      </c>
      <c r="L166" s="232">
        <f t="shared" si="4"/>
        <v>54</v>
      </c>
      <c r="M166" s="183" t="s">
        <v>1249</v>
      </c>
    </row>
    <row r="167" spans="1:13">
      <c r="A167" s="80" t="s">
        <v>3925</v>
      </c>
      <c r="B167" s="236">
        <v>129</v>
      </c>
      <c r="C167" s="80" t="s">
        <v>233</v>
      </c>
      <c r="D167" s="236" t="s">
        <v>4093</v>
      </c>
      <c r="E167" s="80" t="s">
        <v>3982</v>
      </c>
      <c r="F167" s="236" t="s">
        <v>2193</v>
      </c>
      <c r="G167" s="236">
        <v>16</v>
      </c>
      <c r="H167" s="236">
        <v>7</v>
      </c>
      <c r="I167" s="240">
        <v>112</v>
      </c>
      <c r="J167" s="232">
        <v>16</v>
      </c>
      <c r="K167" s="232">
        <v>4</v>
      </c>
      <c r="L167" s="232">
        <f t="shared" si="4"/>
        <v>64</v>
      </c>
      <c r="M167" s="183" t="s">
        <v>1104</v>
      </c>
    </row>
    <row r="168" spans="1:13">
      <c r="A168" s="80" t="s">
        <v>3925</v>
      </c>
      <c r="B168" s="236">
        <v>130</v>
      </c>
      <c r="C168" s="80" t="s">
        <v>233</v>
      </c>
      <c r="D168" s="236" t="s">
        <v>4094</v>
      </c>
      <c r="E168" s="80" t="s">
        <v>3982</v>
      </c>
      <c r="F168" s="236" t="s">
        <v>1609</v>
      </c>
      <c r="G168" s="236">
        <v>25</v>
      </c>
      <c r="H168" s="236">
        <v>8</v>
      </c>
      <c r="I168" s="240">
        <v>200</v>
      </c>
      <c r="J168" s="232">
        <v>25</v>
      </c>
      <c r="K168" s="232">
        <v>4</v>
      </c>
      <c r="L168" s="232">
        <f t="shared" si="4"/>
        <v>100</v>
      </c>
      <c r="M168" s="183" t="s">
        <v>1117</v>
      </c>
    </row>
    <row r="169" spans="1:13">
      <c r="A169" s="80" t="s">
        <v>3925</v>
      </c>
      <c r="B169" s="236">
        <v>131</v>
      </c>
      <c r="C169" s="80" t="s">
        <v>233</v>
      </c>
      <c r="D169" s="236" t="s">
        <v>4095</v>
      </c>
      <c r="E169" s="80" t="s">
        <v>3982</v>
      </c>
      <c r="F169" s="236" t="s">
        <v>806</v>
      </c>
      <c r="G169" s="236">
        <v>4</v>
      </c>
      <c r="H169" s="236">
        <v>6</v>
      </c>
      <c r="I169" s="240">
        <v>24</v>
      </c>
      <c r="J169" s="232">
        <v>4</v>
      </c>
      <c r="K169" s="232">
        <v>4</v>
      </c>
      <c r="L169" s="232">
        <f t="shared" si="4"/>
        <v>16</v>
      </c>
      <c r="M169" s="183" t="s">
        <v>1092</v>
      </c>
    </row>
    <row r="170" spans="1:13">
      <c r="A170" s="80" t="s">
        <v>3925</v>
      </c>
      <c r="B170" s="236">
        <v>132</v>
      </c>
      <c r="C170" s="80" t="s">
        <v>250</v>
      </c>
      <c r="D170" s="236" t="s">
        <v>4096</v>
      </c>
      <c r="E170" s="80" t="s">
        <v>4074</v>
      </c>
      <c r="F170" s="236" t="s">
        <v>2189</v>
      </c>
      <c r="G170" s="236">
        <v>21</v>
      </c>
      <c r="H170" s="236">
        <v>8</v>
      </c>
      <c r="I170" s="240">
        <v>168</v>
      </c>
      <c r="J170" s="232">
        <v>21</v>
      </c>
      <c r="K170" s="232">
        <v>2</v>
      </c>
      <c r="L170" s="232">
        <f t="shared" si="4"/>
        <v>42</v>
      </c>
      <c r="M170" s="183" t="s">
        <v>1108</v>
      </c>
    </row>
    <row r="171" spans="1:13">
      <c r="A171" s="80" t="s">
        <v>3925</v>
      </c>
      <c r="B171" s="236">
        <v>133</v>
      </c>
      <c r="C171" s="80" t="s">
        <v>166</v>
      </c>
      <c r="D171" s="236" t="s">
        <v>4097</v>
      </c>
      <c r="E171" s="80" t="s">
        <v>3982</v>
      </c>
      <c r="F171" s="236" t="s">
        <v>813</v>
      </c>
      <c r="G171" s="236">
        <v>28</v>
      </c>
      <c r="H171" s="236">
        <v>6</v>
      </c>
      <c r="I171" s="240">
        <v>168</v>
      </c>
      <c r="J171" s="232">
        <v>28</v>
      </c>
      <c r="K171" s="232">
        <v>4</v>
      </c>
      <c r="L171" s="232">
        <f t="shared" si="4"/>
        <v>112</v>
      </c>
      <c r="M171" s="183" t="s">
        <v>1092</v>
      </c>
    </row>
    <row r="172" spans="1:13">
      <c r="A172" s="80" t="s">
        <v>3925</v>
      </c>
      <c r="B172" s="236">
        <v>134</v>
      </c>
      <c r="C172" s="80" t="s">
        <v>233</v>
      </c>
      <c r="D172" s="236" t="s">
        <v>4098</v>
      </c>
      <c r="E172" s="80" t="s">
        <v>3911</v>
      </c>
      <c r="F172" s="236" t="s">
        <v>813</v>
      </c>
      <c r="G172" s="236">
        <v>40</v>
      </c>
      <c r="H172" s="236">
        <v>6</v>
      </c>
      <c r="I172" s="240">
        <v>240</v>
      </c>
      <c r="J172" s="232">
        <v>40</v>
      </c>
      <c r="K172" s="232">
        <v>4</v>
      </c>
      <c r="L172" s="232">
        <f t="shared" si="4"/>
        <v>160</v>
      </c>
      <c r="M172" s="183" t="s">
        <v>1092</v>
      </c>
    </row>
    <row r="173" spans="1:13">
      <c r="A173" s="80" t="s">
        <v>3925</v>
      </c>
      <c r="B173" s="236">
        <v>135</v>
      </c>
      <c r="C173" s="80" t="s">
        <v>166</v>
      </c>
      <c r="D173" s="236" t="s">
        <v>4099</v>
      </c>
      <c r="E173" s="80" t="s">
        <v>3982</v>
      </c>
      <c r="F173" s="236" t="s">
        <v>859</v>
      </c>
      <c r="G173" s="236">
        <v>25</v>
      </c>
      <c r="H173" s="236">
        <v>6</v>
      </c>
      <c r="I173" s="240">
        <v>150</v>
      </c>
      <c r="J173" s="232">
        <v>25</v>
      </c>
      <c r="K173" s="232">
        <v>4</v>
      </c>
      <c r="L173" s="232">
        <f t="shared" si="4"/>
        <v>100</v>
      </c>
      <c r="M173" s="183" t="s">
        <v>1092</v>
      </c>
    </row>
    <row r="174" spans="1:13">
      <c r="A174" s="80" t="s">
        <v>3925</v>
      </c>
      <c r="B174" s="236">
        <v>136</v>
      </c>
      <c r="C174" s="80" t="s">
        <v>233</v>
      </c>
      <c r="D174" s="236" t="s">
        <v>4100</v>
      </c>
      <c r="E174" s="80" t="s">
        <v>3911</v>
      </c>
      <c r="F174" s="236" t="s">
        <v>4060</v>
      </c>
      <c r="G174" s="236">
        <v>18</v>
      </c>
      <c r="H174" s="236">
        <v>7</v>
      </c>
      <c r="I174" s="240">
        <v>126</v>
      </c>
      <c r="J174" s="232">
        <v>18</v>
      </c>
      <c r="K174" s="232">
        <v>4</v>
      </c>
      <c r="L174" s="232">
        <f t="shared" si="4"/>
        <v>72</v>
      </c>
      <c r="M174" s="183" t="s">
        <v>1104</v>
      </c>
    </row>
    <row r="175" spans="1:13">
      <c r="A175" s="80" t="s">
        <v>3925</v>
      </c>
      <c r="B175" s="236">
        <v>137</v>
      </c>
      <c r="C175" s="80" t="s">
        <v>233</v>
      </c>
      <c r="D175" s="236" t="s">
        <v>4101</v>
      </c>
      <c r="E175" s="80" t="s">
        <v>3982</v>
      </c>
      <c r="F175" s="236" t="s">
        <v>2173</v>
      </c>
      <c r="G175" s="236">
        <v>25</v>
      </c>
      <c r="H175" s="236">
        <v>7</v>
      </c>
      <c r="I175" s="240">
        <v>175</v>
      </c>
      <c r="J175" s="232">
        <v>25</v>
      </c>
      <c r="K175" s="232">
        <v>3</v>
      </c>
      <c r="L175" s="232">
        <f t="shared" si="4"/>
        <v>75</v>
      </c>
      <c r="M175" s="183" t="s">
        <v>1117</v>
      </c>
    </row>
    <row r="176" spans="1:13">
      <c r="A176" s="80" t="s">
        <v>3925</v>
      </c>
      <c r="B176" s="236">
        <v>138</v>
      </c>
      <c r="C176" s="80" t="s">
        <v>233</v>
      </c>
      <c r="D176" s="236" t="s">
        <v>4102</v>
      </c>
      <c r="E176" s="80" t="s">
        <v>3982</v>
      </c>
      <c r="F176" s="236" t="s">
        <v>857</v>
      </c>
      <c r="G176" s="236">
        <v>21</v>
      </c>
      <c r="H176" s="236">
        <v>8</v>
      </c>
      <c r="I176" s="240">
        <v>168</v>
      </c>
      <c r="J176" s="232">
        <v>21</v>
      </c>
      <c r="K176" s="232">
        <v>4</v>
      </c>
      <c r="L176" s="232">
        <f t="shared" si="4"/>
        <v>84</v>
      </c>
      <c r="M176" s="183" t="s">
        <v>1117</v>
      </c>
    </row>
    <row r="177" spans="1:13">
      <c r="A177" s="80" t="s">
        <v>3925</v>
      </c>
      <c r="B177" s="236">
        <v>139</v>
      </c>
      <c r="C177" s="80" t="s">
        <v>233</v>
      </c>
      <c r="D177" s="236" t="s">
        <v>4103</v>
      </c>
      <c r="E177" s="80" t="s">
        <v>3982</v>
      </c>
      <c r="F177" s="236" t="s">
        <v>754</v>
      </c>
      <c r="G177" s="236">
        <v>20</v>
      </c>
      <c r="H177" s="236">
        <v>8</v>
      </c>
      <c r="I177" s="240">
        <v>160</v>
      </c>
      <c r="J177" s="232">
        <v>20</v>
      </c>
      <c r="K177" s="232">
        <v>2</v>
      </c>
      <c r="L177" s="232">
        <f t="shared" si="4"/>
        <v>40</v>
      </c>
      <c r="M177" s="183" t="s">
        <v>1108</v>
      </c>
    </row>
    <row r="178" spans="1:13">
      <c r="A178" s="80" t="s">
        <v>3925</v>
      </c>
      <c r="B178" s="236">
        <v>140</v>
      </c>
      <c r="C178" s="80" t="s">
        <v>166</v>
      </c>
      <c r="D178" s="236" t="s">
        <v>4104</v>
      </c>
      <c r="E178" s="80" t="s">
        <v>3982</v>
      </c>
      <c r="F178" s="236" t="s">
        <v>857</v>
      </c>
      <c r="G178" s="236">
        <v>32</v>
      </c>
      <c r="H178" s="236">
        <v>6</v>
      </c>
      <c r="I178" s="240">
        <v>192</v>
      </c>
      <c r="J178" s="232">
        <v>32</v>
      </c>
      <c r="K178" s="232">
        <v>4</v>
      </c>
      <c r="L178" s="232">
        <f t="shared" si="4"/>
        <v>128</v>
      </c>
      <c r="M178" s="183" t="s">
        <v>1092</v>
      </c>
    </row>
    <row r="179" spans="1:13">
      <c r="A179" s="80" t="s">
        <v>3925</v>
      </c>
      <c r="B179" s="236">
        <v>141</v>
      </c>
      <c r="C179" s="80" t="s">
        <v>250</v>
      </c>
      <c r="D179" s="236" t="s">
        <v>4105</v>
      </c>
      <c r="E179" s="80" t="s">
        <v>4038</v>
      </c>
      <c r="F179" s="236" t="s">
        <v>1074</v>
      </c>
      <c r="G179" s="236">
        <v>17</v>
      </c>
      <c r="H179" s="236">
        <v>5</v>
      </c>
      <c r="I179" s="240">
        <v>85</v>
      </c>
      <c r="J179" s="232">
        <v>17</v>
      </c>
      <c r="K179" s="232">
        <v>2</v>
      </c>
      <c r="L179" s="232">
        <f t="shared" si="4"/>
        <v>34</v>
      </c>
      <c r="M179" s="183" t="s">
        <v>1104</v>
      </c>
    </row>
    <row r="180" spans="1:13">
      <c r="A180" s="80" t="s">
        <v>3925</v>
      </c>
      <c r="B180" s="236">
        <v>142</v>
      </c>
      <c r="C180" s="80" t="s">
        <v>290</v>
      </c>
      <c r="D180" s="236" t="s">
        <v>4106</v>
      </c>
      <c r="E180" s="80" t="s">
        <v>3883</v>
      </c>
      <c r="F180" s="236" t="s">
        <v>1049</v>
      </c>
      <c r="G180" s="236">
        <v>18</v>
      </c>
      <c r="H180" s="236">
        <v>6</v>
      </c>
      <c r="I180" s="240">
        <v>108</v>
      </c>
      <c r="J180" s="232">
        <v>18</v>
      </c>
      <c r="K180" s="232">
        <v>3</v>
      </c>
      <c r="L180" s="232">
        <f t="shared" si="4"/>
        <v>54</v>
      </c>
      <c r="M180" s="183" t="s">
        <v>1104</v>
      </c>
    </row>
    <row r="181" ht="29" customHeight="true" spans="1:13">
      <c r="A181" s="80" t="s">
        <v>3925</v>
      </c>
      <c r="B181" s="236">
        <v>143</v>
      </c>
      <c r="C181" s="80" t="s">
        <v>290</v>
      </c>
      <c r="D181" s="248" t="s">
        <v>4107</v>
      </c>
      <c r="E181" s="80" t="s">
        <v>3883</v>
      </c>
      <c r="F181" s="236" t="s">
        <v>2830</v>
      </c>
      <c r="G181" s="236">
        <v>11</v>
      </c>
      <c r="H181" s="236">
        <v>6</v>
      </c>
      <c r="I181" s="240">
        <v>66</v>
      </c>
      <c r="J181" s="232">
        <v>11</v>
      </c>
      <c r="K181" s="232">
        <v>4</v>
      </c>
      <c r="L181" s="232">
        <f t="shared" si="4"/>
        <v>44</v>
      </c>
      <c r="M181" s="99" t="s">
        <v>1092</v>
      </c>
    </row>
    <row r="182" spans="1:13">
      <c r="A182" s="80" t="s">
        <v>3925</v>
      </c>
      <c r="B182" s="236">
        <v>144</v>
      </c>
      <c r="C182" s="80" t="s">
        <v>290</v>
      </c>
      <c r="D182" s="236" t="s">
        <v>4108</v>
      </c>
      <c r="E182" s="80" t="s">
        <v>3883</v>
      </c>
      <c r="F182" s="236" t="s">
        <v>1389</v>
      </c>
      <c r="G182" s="236">
        <v>16</v>
      </c>
      <c r="H182" s="236">
        <v>8</v>
      </c>
      <c r="I182" s="240">
        <v>128</v>
      </c>
      <c r="J182" s="232">
        <v>16</v>
      </c>
      <c r="K182" s="232">
        <v>5</v>
      </c>
      <c r="L182" s="232">
        <f t="shared" si="4"/>
        <v>80</v>
      </c>
      <c r="M182" s="183" t="s">
        <v>1104</v>
      </c>
    </row>
    <row r="183" spans="1:13">
      <c r="A183" s="187" t="s">
        <v>3925</v>
      </c>
      <c r="B183" s="247">
        <v>145</v>
      </c>
      <c r="C183" s="187" t="s">
        <v>290</v>
      </c>
      <c r="D183" s="247" t="s">
        <v>4109</v>
      </c>
      <c r="E183" s="187" t="s">
        <v>3883</v>
      </c>
      <c r="F183" s="247" t="s">
        <v>942</v>
      </c>
      <c r="G183" s="247">
        <v>15</v>
      </c>
      <c r="H183" s="247">
        <v>6</v>
      </c>
      <c r="I183" s="249">
        <v>90</v>
      </c>
      <c r="J183" s="251">
        <v>15</v>
      </c>
      <c r="K183" s="251">
        <v>3</v>
      </c>
      <c r="L183" s="251">
        <f t="shared" si="4"/>
        <v>45</v>
      </c>
      <c r="M183" s="183" t="s">
        <v>4110</v>
      </c>
    </row>
    <row r="184" s="230" customFormat="true" spans="1:13">
      <c r="A184" s="23" t="s">
        <v>1177</v>
      </c>
      <c r="B184" s="24"/>
      <c r="C184" s="24"/>
      <c r="D184" s="24"/>
      <c r="E184" s="24"/>
      <c r="F184" s="24"/>
      <c r="G184" s="24">
        <f t="shared" ref="G184:L184" si="5">SUM(G38:G183)</f>
        <v>2860</v>
      </c>
      <c r="H184" s="24">
        <f t="shared" si="5"/>
        <v>1085</v>
      </c>
      <c r="I184" s="24">
        <f t="shared" si="5"/>
        <v>21083</v>
      </c>
      <c r="J184" s="24">
        <f t="shared" si="5"/>
        <v>2851</v>
      </c>
      <c r="K184" s="24">
        <f t="shared" si="5"/>
        <v>563</v>
      </c>
      <c r="L184" s="24">
        <f t="shared" si="5"/>
        <v>10976</v>
      </c>
      <c r="M184" s="254"/>
    </row>
    <row r="185" spans="10:13">
      <c r="J185" s="231">
        <f>SUBTOTAL(9,J4:J184)</f>
        <v>6504</v>
      </c>
      <c r="K185" s="231"/>
      <c r="L185" s="231"/>
      <c r="M185" s="255"/>
    </row>
    <row r="186" spans="10:13">
      <c r="J186" s="231"/>
      <c r="K186" s="231"/>
      <c r="L186" s="231"/>
      <c r="M186" s="255"/>
    </row>
    <row r="187" spans="10:13">
      <c r="J187" s="231"/>
      <c r="K187" s="231"/>
      <c r="L187" s="231"/>
      <c r="M187" s="255"/>
    </row>
    <row r="188" spans="10:13">
      <c r="J188" s="231"/>
      <c r="K188" s="231"/>
      <c r="L188" s="231"/>
      <c r="M188" s="255"/>
    </row>
    <row r="189" spans="10:13">
      <c r="J189" s="231"/>
      <c r="K189" s="231"/>
      <c r="L189" s="231"/>
      <c r="M189" s="255"/>
    </row>
    <row r="190" spans="10:13">
      <c r="J190" s="231"/>
      <c r="K190" s="231"/>
      <c r="L190" s="231"/>
      <c r="M190" s="255"/>
    </row>
    <row r="191" spans="10:13">
      <c r="J191" s="231"/>
      <c r="K191" s="231"/>
      <c r="L191" s="231"/>
      <c r="M191" s="255"/>
    </row>
    <row r="192" spans="10:13">
      <c r="J192" s="231"/>
      <c r="K192" s="231"/>
      <c r="L192" s="231"/>
      <c r="M192" s="255"/>
    </row>
    <row r="193" spans="10:13">
      <c r="J193" s="231"/>
      <c r="K193" s="231"/>
      <c r="L193" s="231"/>
      <c r="M193" s="255"/>
    </row>
    <row r="194" spans="10:13">
      <c r="J194" s="231"/>
      <c r="K194" s="231"/>
      <c r="L194" s="231"/>
      <c r="M194" s="255"/>
    </row>
    <row r="195" spans="10:13">
      <c r="J195" s="231"/>
      <c r="K195" s="231"/>
      <c r="L195" s="231"/>
      <c r="M195" s="255"/>
    </row>
    <row r="196" spans="10:13">
      <c r="J196" s="231"/>
      <c r="K196" s="231"/>
      <c r="L196" s="231"/>
      <c r="M196" s="255"/>
    </row>
    <row r="197" spans="10:13">
      <c r="J197" s="231"/>
      <c r="K197" s="231"/>
      <c r="L197" s="231"/>
      <c r="M197" s="255"/>
    </row>
    <row r="198" spans="10:13">
      <c r="J198" s="231"/>
      <c r="K198" s="231"/>
      <c r="L198" s="231"/>
      <c r="M198" s="255"/>
    </row>
    <row r="199" spans="10:13">
      <c r="J199" s="231"/>
      <c r="K199" s="231"/>
      <c r="L199" s="231"/>
      <c r="M199" s="255"/>
    </row>
    <row r="200" spans="10:13">
      <c r="J200" s="231"/>
      <c r="K200" s="231"/>
      <c r="L200" s="231"/>
      <c r="M200" s="255"/>
    </row>
    <row r="201" spans="10:13">
      <c r="J201" s="231"/>
      <c r="K201" s="231"/>
      <c r="L201" s="231"/>
      <c r="M201" s="255"/>
    </row>
    <row r="202" spans="10:13">
      <c r="J202" s="231"/>
      <c r="K202" s="231"/>
      <c r="L202" s="231"/>
      <c r="M202" s="255"/>
    </row>
    <row r="203" spans="10:13">
      <c r="J203" s="231"/>
      <c r="K203" s="231"/>
      <c r="L203" s="231"/>
      <c r="M203" s="255"/>
    </row>
    <row r="204" spans="10:13">
      <c r="J204" s="231"/>
      <c r="K204" s="231"/>
      <c r="L204" s="231"/>
      <c r="M204" s="255"/>
    </row>
    <row r="205" spans="10:13">
      <c r="J205" s="231"/>
      <c r="K205" s="231"/>
      <c r="L205" s="231"/>
      <c r="M205" s="255"/>
    </row>
    <row r="206" spans="10:13">
      <c r="J206" s="231"/>
      <c r="K206" s="231"/>
      <c r="L206" s="231"/>
      <c r="M206" s="255"/>
    </row>
    <row r="207" spans="10:13">
      <c r="J207" s="231"/>
      <c r="K207" s="231"/>
      <c r="L207" s="231"/>
      <c r="M207" s="255"/>
    </row>
    <row r="208" spans="10:13">
      <c r="J208" s="231"/>
      <c r="K208" s="231"/>
      <c r="L208" s="231"/>
      <c r="M208" s="255"/>
    </row>
    <row r="209" spans="10:13">
      <c r="J209" s="231"/>
      <c r="K209" s="231"/>
      <c r="L209" s="231"/>
      <c r="M209" s="255"/>
    </row>
    <row r="210" spans="10:13">
      <c r="J210" s="231"/>
      <c r="K210" s="231"/>
      <c r="L210" s="231"/>
      <c r="M210" s="255"/>
    </row>
    <row r="211" spans="10:13">
      <c r="J211" s="231"/>
      <c r="K211" s="231"/>
      <c r="L211" s="231"/>
      <c r="M211" s="255"/>
    </row>
    <row r="212" spans="10:13">
      <c r="J212" s="231"/>
      <c r="K212" s="231"/>
      <c r="L212" s="231"/>
      <c r="M212" s="255"/>
    </row>
    <row r="213" spans="10:13">
      <c r="J213" s="231"/>
      <c r="K213" s="231"/>
      <c r="L213" s="231"/>
      <c r="M213" s="255"/>
    </row>
    <row r="214" spans="10:13">
      <c r="J214" s="231"/>
      <c r="K214" s="231"/>
      <c r="L214" s="231"/>
      <c r="M214" s="255"/>
    </row>
    <row r="215" spans="10:13">
      <c r="J215" s="231"/>
      <c r="K215" s="231"/>
      <c r="L215" s="231"/>
      <c r="M215" s="255"/>
    </row>
    <row r="216" spans="10:13">
      <c r="J216" s="231"/>
      <c r="K216" s="231"/>
      <c r="L216" s="231"/>
      <c r="M216" s="255"/>
    </row>
    <row r="217" spans="10:13">
      <c r="J217" s="231"/>
      <c r="K217" s="231"/>
      <c r="L217" s="231"/>
      <c r="M217" s="255"/>
    </row>
    <row r="218" spans="10:13">
      <c r="J218" s="231"/>
      <c r="K218" s="231"/>
      <c r="L218" s="231"/>
      <c r="M218" s="255"/>
    </row>
    <row r="219" spans="10:13">
      <c r="J219" s="231"/>
      <c r="K219" s="231"/>
      <c r="L219" s="231"/>
      <c r="M219" s="255"/>
    </row>
    <row r="220" spans="10:13">
      <c r="J220" s="231"/>
      <c r="K220" s="231"/>
      <c r="L220" s="231"/>
      <c r="M220" s="255"/>
    </row>
    <row r="221" spans="10:13">
      <c r="J221" s="231"/>
      <c r="K221" s="231"/>
      <c r="L221" s="231"/>
      <c r="M221" s="255"/>
    </row>
    <row r="222" spans="10:13">
      <c r="J222" s="231"/>
      <c r="K222" s="231"/>
      <c r="L222" s="231"/>
      <c r="M222" s="255"/>
    </row>
    <row r="223" spans="10:13">
      <c r="J223" s="231"/>
      <c r="K223" s="231"/>
      <c r="L223" s="231"/>
      <c r="M223" s="255"/>
    </row>
    <row r="224" spans="10:13">
      <c r="J224" s="231"/>
      <c r="K224" s="231"/>
      <c r="L224" s="231"/>
      <c r="M224" s="255"/>
    </row>
    <row r="225" spans="10:13">
      <c r="J225" s="231"/>
      <c r="K225" s="231"/>
      <c r="L225" s="231"/>
      <c r="M225" s="255"/>
    </row>
    <row r="226" spans="10:13">
      <c r="J226" s="231"/>
      <c r="K226" s="231"/>
      <c r="L226" s="231"/>
      <c r="M226" s="255"/>
    </row>
    <row r="227" spans="10:13">
      <c r="J227" s="231"/>
      <c r="K227" s="231"/>
      <c r="L227" s="231"/>
      <c r="M227" s="255"/>
    </row>
    <row r="228" spans="10:13">
      <c r="J228" s="231"/>
      <c r="K228" s="231"/>
      <c r="L228" s="231"/>
      <c r="M228" s="255"/>
    </row>
    <row r="229" spans="10:13">
      <c r="J229" s="231"/>
      <c r="K229" s="231"/>
      <c r="L229" s="231"/>
      <c r="M229" s="255"/>
    </row>
    <row r="230" spans="10:13">
      <c r="J230" s="231"/>
      <c r="K230" s="231"/>
      <c r="L230" s="231"/>
      <c r="M230" s="255"/>
    </row>
    <row r="231" spans="10:13">
      <c r="J231" s="231"/>
      <c r="K231" s="231"/>
      <c r="L231" s="231"/>
      <c r="M231" s="255"/>
    </row>
    <row r="232" spans="10:13">
      <c r="J232" s="231"/>
      <c r="K232" s="231"/>
      <c r="L232" s="231"/>
      <c r="M232" s="255"/>
    </row>
    <row r="233" spans="10:13">
      <c r="J233" s="231"/>
      <c r="K233" s="231"/>
      <c r="L233" s="231"/>
      <c r="M233" s="255"/>
    </row>
    <row r="234" spans="10:13">
      <c r="J234" s="239"/>
      <c r="K234" s="239"/>
      <c r="L234" s="239"/>
      <c r="M234" s="256"/>
    </row>
  </sheetData>
  <mergeCells count="22">
    <mergeCell ref="A1:M1"/>
    <mergeCell ref="G2:I2"/>
    <mergeCell ref="J2:L2"/>
    <mergeCell ref="A37:F37"/>
    <mergeCell ref="A184:F184"/>
    <mergeCell ref="A2:A3"/>
    <mergeCell ref="A158:A159"/>
    <mergeCell ref="B2:B3"/>
    <mergeCell ref="B158:B159"/>
    <mergeCell ref="C2:C3"/>
    <mergeCell ref="C158:C159"/>
    <mergeCell ref="D2:D3"/>
    <mergeCell ref="D158:D159"/>
    <mergeCell ref="E2:E3"/>
    <mergeCell ref="E158:E159"/>
    <mergeCell ref="F2:F3"/>
    <mergeCell ref="F158:F159"/>
    <mergeCell ref="G158:G159"/>
    <mergeCell ref="H158:H159"/>
    <mergeCell ref="I158:I159"/>
    <mergeCell ref="M2:M3"/>
    <mergeCell ref="M158:M159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/>
  <dimension ref="A1:WVJ120"/>
  <sheetViews>
    <sheetView zoomScale="90" zoomScaleNormal="90" workbookViewId="0">
      <pane ySplit="3" topLeftCell="A4" activePane="bottomLeft" state="frozen"/>
      <selection/>
      <selection pane="bottomLeft" activeCell="M12" sqref="M12"/>
    </sheetView>
  </sheetViews>
  <sheetFormatPr defaultColWidth="28.5" defaultRowHeight="13.5"/>
  <cols>
    <col min="1" max="1" width="12.6666666666667" style="206" customWidth="true"/>
    <col min="2" max="2" width="6.66666666666667" style="206" customWidth="true"/>
    <col min="3" max="3" width="10.8333333333333" style="206" customWidth="true"/>
    <col min="4" max="4" width="23" style="206" customWidth="true"/>
    <col min="5" max="5" width="15.8333333333333" style="206" customWidth="true"/>
    <col min="6" max="6" width="21.5" style="206" customWidth="true"/>
    <col min="7" max="7" width="7.33333333333333" style="206" customWidth="true"/>
    <col min="8" max="8" width="6.33333333333333" style="206" customWidth="true"/>
    <col min="9" max="9" width="7.66666666666667" style="206" customWidth="true"/>
    <col min="10" max="10" width="6.66666666666667" style="206" customWidth="true"/>
    <col min="11" max="11" width="7.83333333333333" style="206" customWidth="true"/>
    <col min="12" max="12" width="8.33333333333333" style="206" customWidth="true"/>
    <col min="13" max="13" width="61.1666666666667" style="206" customWidth="true"/>
    <col min="14" max="14" width="19.3333333333333" style="36" customWidth="true"/>
    <col min="15" max="256" width="28.5" style="36"/>
    <col min="257" max="257" width="12.6666666666667" style="36" customWidth="true"/>
    <col min="258" max="258" width="28.5" style="36" hidden="true" customWidth="true"/>
    <col min="259" max="259" width="9.83333333333333" style="36" customWidth="true"/>
    <col min="260" max="260" width="23" style="36" customWidth="true"/>
    <col min="261" max="261" width="15.8333333333333" style="36" customWidth="true"/>
    <col min="262" max="262" width="21.5" style="36" customWidth="true"/>
    <col min="263" max="263" width="7.33333333333333" style="36" customWidth="true"/>
    <col min="264" max="264" width="6.33333333333333" style="36" customWidth="true"/>
    <col min="265" max="265" width="7.66666666666667" style="36" customWidth="true"/>
    <col min="266" max="266" width="6.66666666666667" style="36" customWidth="true"/>
    <col min="267" max="267" width="7.83333333333333" style="36" customWidth="true"/>
    <col min="268" max="268" width="8.33333333333333" style="36" customWidth="true"/>
    <col min="269" max="269" width="61.1666666666667" style="36" customWidth="true"/>
    <col min="270" max="512" width="28.5" style="36"/>
    <col min="513" max="513" width="12.6666666666667" style="36" customWidth="true"/>
    <col min="514" max="514" width="28.5" style="36" hidden="true" customWidth="true"/>
    <col min="515" max="515" width="9.83333333333333" style="36" customWidth="true"/>
    <col min="516" max="516" width="23" style="36" customWidth="true"/>
    <col min="517" max="517" width="15.8333333333333" style="36" customWidth="true"/>
    <col min="518" max="518" width="21.5" style="36" customWidth="true"/>
    <col min="519" max="519" width="7.33333333333333" style="36" customWidth="true"/>
    <col min="520" max="520" width="6.33333333333333" style="36" customWidth="true"/>
    <col min="521" max="521" width="7.66666666666667" style="36" customWidth="true"/>
    <col min="522" max="522" width="6.66666666666667" style="36" customWidth="true"/>
    <col min="523" max="523" width="7.83333333333333" style="36" customWidth="true"/>
    <col min="524" max="524" width="8.33333333333333" style="36" customWidth="true"/>
    <col min="525" max="525" width="61.1666666666667" style="36" customWidth="true"/>
    <col min="526" max="768" width="28.5" style="36"/>
    <col min="769" max="769" width="12.6666666666667" style="36" customWidth="true"/>
    <col min="770" max="770" width="28.5" style="36" hidden="true" customWidth="true"/>
    <col min="771" max="771" width="9.83333333333333" style="36" customWidth="true"/>
    <col min="772" max="772" width="23" style="36" customWidth="true"/>
    <col min="773" max="773" width="15.8333333333333" style="36" customWidth="true"/>
    <col min="774" max="774" width="21.5" style="36" customWidth="true"/>
    <col min="775" max="775" width="7.33333333333333" style="36" customWidth="true"/>
    <col min="776" max="776" width="6.33333333333333" style="36" customWidth="true"/>
    <col min="777" max="777" width="7.66666666666667" style="36" customWidth="true"/>
    <col min="778" max="778" width="6.66666666666667" style="36" customWidth="true"/>
    <col min="779" max="779" width="7.83333333333333" style="36" customWidth="true"/>
    <col min="780" max="780" width="8.33333333333333" style="36" customWidth="true"/>
    <col min="781" max="781" width="61.1666666666667" style="36" customWidth="true"/>
    <col min="782" max="1024" width="28.5" style="36"/>
    <col min="1025" max="1025" width="12.6666666666667" style="36" customWidth="true"/>
    <col min="1026" max="1026" width="28.5" style="36" hidden="true" customWidth="true"/>
    <col min="1027" max="1027" width="9.83333333333333" style="36" customWidth="true"/>
    <col min="1028" max="1028" width="23" style="36" customWidth="true"/>
    <col min="1029" max="1029" width="15.8333333333333" style="36" customWidth="true"/>
    <col min="1030" max="1030" width="21.5" style="36" customWidth="true"/>
    <col min="1031" max="1031" width="7.33333333333333" style="36" customWidth="true"/>
    <col min="1032" max="1032" width="6.33333333333333" style="36" customWidth="true"/>
    <col min="1033" max="1033" width="7.66666666666667" style="36" customWidth="true"/>
    <col min="1034" max="1034" width="6.66666666666667" style="36" customWidth="true"/>
    <col min="1035" max="1035" width="7.83333333333333" style="36" customWidth="true"/>
    <col min="1036" max="1036" width="8.33333333333333" style="36" customWidth="true"/>
    <col min="1037" max="1037" width="61.1666666666667" style="36" customWidth="true"/>
    <col min="1038" max="1280" width="28.5" style="36"/>
    <col min="1281" max="1281" width="12.6666666666667" style="36" customWidth="true"/>
    <col min="1282" max="1282" width="28.5" style="36" hidden="true" customWidth="true"/>
    <col min="1283" max="1283" width="9.83333333333333" style="36" customWidth="true"/>
    <col min="1284" max="1284" width="23" style="36" customWidth="true"/>
    <col min="1285" max="1285" width="15.8333333333333" style="36" customWidth="true"/>
    <col min="1286" max="1286" width="21.5" style="36" customWidth="true"/>
    <col min="1287" max="1287" width="7.33333333333333" style="36" customWidth="true"/>
    <col min="1288" max="1288" width="6.33333333333333" style="36" customWidth="true"/>
    <col min="1289" max="1289" width="7.66666666666667" style="36" customWidth="true"/>
    <col min="1290" max="1290" width="6.66666666666667" style="36" customWidth="true"/>
    <col min="1291" max="1291" width="7.83333333333333" style="36" customWidth="true"/>
    <col min="1292" max="1292" width="8.33333333333333" style="36" customWidth="true"/>
    <col min="1293" max="1293" width="61.1666666666667" style="36" customWidth="true"/>
    <col min="1294" max="1536" width="28.5" style="36"/>
    <col min="1537" max="1537" width="12.6666666666667" style="36" customWidth="true"/>
    <col min="1538" max="1538" width="28.5" style="36" hidden="true" customWidth="true"/>
    <col min="1539" max="1539" width="9.83333333333333" style="36" customWidth="true"/>
    <col min="1540" max="1540" width="23" style="36" customWidth="true"/>
    <col min="1541" max="1541" width="15.8333333333333" style="36" customWidth="true"/>
    <col min="1542" max="1542" width="21.5" style="36" customWidth="true"/>
    <col min="1543" max="1543" width="7.33333333333333" style="36" customWidth="true"/>
    <col min="1544" max="1544" width="6.33333333333333" style="36" customWidth="true"/>
    <col min="1545" max="1545" width="7.66666666666667" style="36" customWidth="true"/>
    <col min="1546" max="1546" width="6.66666666666667" style="36" customWidth="true"/>
    <col min="1547" max="1547" width="7.83333333333333" style="36" customWidth="true"/>
    <col min="1548" max="1548" width="8.33333333333333" style="36" customWidth="true"/>
    <col min="1549" max="1549" width="61.1666666666667" style="36" customWidth="true"/>
    <col min="1550" max="1792" width="28.5" style="36"/>
    <col min="1793" max="1793" width="12.6666666666667" style="36" customWidth="true"/>
    <col min="1794" max="1794" width="28.5" style="36" hidden="true" customWidth="true"/>
    <col min="1795" max="1795" width="9.83333333333333" style="36" customWidth="true"/>
    <col min="1796" max="1796" width="23" style="36" customWidth="true"/>
    <col min="1797" max="1797" width="15.8333333333333" style="36" customWidth="true"/>
    <col min="1798" max="1798" width="21.5" style="36" customWidth="true"/>
    <col min="1799" max="1799" width="7.33333333333333" style="36" customWidth="true"/>
    <col min="1800" max="1800" width="6.33333333333333" style="36" customWidth="true"/>
    <col min="1801" max="1801" width="7.66666666666667" style="36" customWidth="true"/>
    <col min="1802" max="1802" width="6.66666666666667" style="36" customWidth="true"/>
    <col min="1803" max="1803" width="7.83333333333333" style="36" customWidth="true"/>
    <col min="1804" max="1804" width="8.33333333333333" style="36" customWidth="true"/>
    <col min="1805" max="1805" width="61.1666666666667" style="36" customWidth="true"/>
    <col min="1806" max="2048" width="28.5" style="36"/>
    <col min="2049" max="2049" width="12.6666666666667" style="36" customWidth="true"/>
    <col min="2050" max="2050" width="28.5" style="36" hidden="true" customWidth="true"/>
    <col min="2051" max="2051" width="9.83333333333333" style="36" customWidth="true"/>
    <col min="2052" max="2052" width="23" style="36" customWidth="true"/>
    <col min="2053" max="2053" width="15.8333333333333" style="36" customWidth="true"/>
    <col min="2054" max="2054" width="21.5" style="36" customWidth="true"/>
    <col min="2055" max="2055" width="7.33333333333333" style="36" customWidth="true"/>
    <col min="2056" max="2056" width="6.33333333333333" style="36" customWidth="true"/>
    <col min="2057" max="2057" width="7.66666666666667" style="36" customWidth="true"/>
    <col min="2058" max="2058" width="6.66666666666667" style="36" customWidth="true"/>
    <col min="2059" max="2059" width="7.83333333333333" style="36" customWidth="true"/>
    <col min="2060" max="2060" width="8.33333333333333" style="36" customWidth="true"/>
    <col min="2061" max="2061" width="61.1666666666667" style="36" customWidth="true"/>
    <col min="2062" max="2304" width="28.5" style="36"/>
    <col min="2305" max="2305" width="12.6666666666667" style="36" customWidth="true"/>
    <col min="2306" max="2306" width="28.5" style="36" hidden="true" customWidth="true"/>
    <col min="2307" max="2307" width="9.83333333333333" style="36" customWidth="true"/>
    <col min="2308" max="2308" width="23" style="36" customWidth="true"/>
    <col min="2309" max="2309" width="15.8333333333333" style="36" customWidth="true"/>
    <col min="2310" max="2310" width="21.5" style="36" customWidth="true"/>
    <col min="2311" max="2311" width="7.33333333333333" style="36" customWidth="true"/>
    <col min="2312" max="2312" width="6.33333333333333" style="36" customWidth="true"/>
    <col min="2313" max="2313" width="7.66666666666667" style="36" customWidth="true"/>
    <col min="2314" max="2314" width="6.66666666666667" style="36" customWidth="true"/>
    <col min="2315" max="2315" width="7.83333333333333" style="36" customWidth="true"/>
    <col min="2316" max="2316" width="8.33333333333333" style="36" customWidth="true"/>
    <col min="2317" max="2317" width="61.1666666666667" style="36" customWidth="true"/>
    <col min="2318" max="2560" width="28.5" style="36"/>
    <col min="2561" max="2561" width="12.6666666666667" style="36" customWidth="true"/>
    <col min="2562" max="2562" width="28.5" style="36" hidden="true" customWidth="true"/>
    <col min="2563" max="2563" width="9.83333333333333" style="36" customWidth="true"/>
    <col min="2564" max="2564" width="23" style="36" customWidth="true"/>
    <col min="2565" max="2565" width="15.8333333333333" style="36" customWidth="true"/>
    <col min="2566" max="2566" width="21.5" style="36" customWidth="true"/>
    <col min="2567" max="2567" width="7.33333333333333" style="36" customWidth="true"/>
    <col min="2568" max="2568" width="6.33333333333333" style="36" customWidth="true"/>
    <col min="2569" max="2569" width="7.66666666666667" style="36" customWidth="true"/>
    <col min="2570" max="2570" width="6.66666666666667" style="36" customWidth="true"/>
    <col min="2571" max="2571" width="7.83333333333333" style="36" customWidth="true"/>
    <col min="2572" max="2572" width="8.33333333333333" style="36" customWidth="true"/>
    <col min="2573" max="2573" width="61.1666666666667" style="36" customWidth="true"/>
    <col min="2574" max="2816" width="28.5" style="36"/>
    <col min="2817" max="2817" width="12.6666666666667" style="36" customWidth="true"/>
    <col min="2818" max="2818" width="28.5" style="36" hidden="true" customWidth="true"/>
    <col min="2819" max="2819" width="9.83333333333333" style="36" customWidth="true"/>
    <col min="2820" max="2820" width="23" style="36" customWidth="true"/>
    <col min="2821" max="2821" width="15.8333333333333" style="36" customWidth="true"/>
    <col min="2822" max="2822" width="21.5" style="36" customWidth="true"/>
    <col min="2823" max="2823" width="7.33333333333333" style="36" customWidth="true"/>
    <col min="2824" max="2824" width="6.33333333333333" style="36" customWidth="true"/>
    <col min="2825" max="2825" width="7.66666666666667" style="36" customWidth="true"/>
    <col min="2826" max="2826" width="6.66666666666667" style="36" customWidth="true"/>
    <col min="2827" max="2827" width="7.83333333333333" style="36" customWidth="true"/>
    <col min="2828" max="2828" width="8.33333333333333" style="36" customWidth="true"/>
    <col min="2829" max="2829" width="61.1666666666667" style="36" customWidth="true"/>
    <col min="2830" max="3072" width="28.5" style="36"/>
    <col min="3073" max="3073" width="12.6666666666667" style="36" customWidth="true"/>
    <col min="3074" max="3074" width="28.5" style="36" hidden="true" customWidth="true"/>
    <col min="3075" max="3075" width="9.83333333333333" style="36" customWidth="true"/>
    <col min="3076" max="3076" width="23" style="36" customWidth="true"/>
    <col min="3077" max="3077" width="15.8333333333333" style="36" customWidth="true"/>
    <col min="3078" max="3078" width="21.5" style="36" customWidth="true"/>
    <col min="3079" max="3079" width="7.33333333333333" style="36" customWidth="true"/>
    <col min="3080" max="3080" width="6.33333333333333" style="36" customWidth="true"/>
    <col min="3081" max="3081" width="7.66666666666667" style="36" customWidth="true"/>
    <col min="3082" max="3082" width="6.66666666666667" style="36" customWidth="true"/>
    <col min="3083" max="3083" width="7.83333333333333" style="36" customWidth="true"/>
    <col min="3084" max="3084" width="8.33333333333333" style="36" customWidth="true"/>
    <col min="3085" max="3085" width="61.1666666666667" style="36" customWidth="true"/>
    <col min="3086" max="3328" width="28.5" style="36"/>
    <col min="3329" max="3329" width="12.6666666666667" style="36" customWidth="true"/>
    <col min="3330" max="3330" width="28.5" style="36" hidden="true" customWidth="true"/>
    <col min="3331" max="3331" width="9.83333333333333" style="36" customWidth="true"/>
    <col min="3332" max="3332" width="23" style="36" customWidth="true"/>
    <col min="3333" max="3333" width="15.8333333333333" style="36" customWidth="true"/>
    <col min="3334" max="3334" width="21.5" style="36" customWidth="true"/>
    <col min="3335" max="3335" width="7.33333333333333" style="36" customWidth="true"/>
    <col min="3336" max="3336" width="6.33333333333333" style="36" customWidth="true"/>
    <col min="3337" max="3337" width="7.66666666666667" style="36" customWidth="true"/>
    <col min="3338" max="3338" width="6.66666666666667" style="36" customWidth="true"/>
    <col min="3339" max="3339" width="7.83333333333333" style="36" customWidth="true"/>
    <col min="3340" max="3340" width="8.33333333333333" style="36" customWidth="true"/>
    <col min="3341" max="3341" width="61.1666666666667" style="36" customWidth="true"/>
    <col min="3342" max="3584" width="28.5" style="36"/>
    <col min="3585" max="3585" width="12.6666666666667" style="36" customWidth="true"/>
    <col min="3586" max="3586" width="28.5" style="36" hidden="true" customWidth="true"/>
    <col min="3587" max="3587" width="9.83333333333333" style="36" customWidth="true"/>
    <col min="3588" max="3588" width="23" style="36" customWidth="true"/>
    <col min="3589" max="3589" width="15.8333333333333" style="36" customWidth="true"/>
    <col min="3590" max="3590" width="21.5" style="36" customWidth="true"/>
    <col min="3591" max="3591" width="7.33333333333333" style="36" customWidth="true"/>
    <col min="3592" max="3592" width="6.33333333333333" style="36" customWidth="true"/>
    <col min="3593" max="3593" width="7.66666666666667" style="36" customWidth="true"/>
    <col min="3594" max="3594" width="6.66666666666667" style="36" customWidth="true"/>
    <col min="3595" max="3595" width="7.83333333333333" style="36" customWidth="true"/>
    <col min="3596" max="3596" width="8.33333333333333" style="36" customWidth="true"/>
    <col min="3597" max="3597" width="61.1666666666667" style="36" customWidth="true"/>
    <col min="3598" max="3840" width="28.5" style="36"/>
    <col min="3841" max="3841" width="12.6666666666667" style="36" customWidth="true"/>
    <col min="3842" max="3842" width="28.5" style="36" hidden="true" customWidth="true"/>
    <col min="3843" max="3843" width="9.83333333333333" style="36" customWidth="true"/>
    <col min="3844" max="3844" width="23" style="36" customWidth="true"/>
    <col min="3845" max="3845" width="15.8333333333333" style="36" customWidth="true"/>
    <col min="3846" max="3846" width="21.5" style="36" customWidth="true"/>
    <col min="3847" max="3847" width="7.33333333333333" style="36" customWidth="true"/>
    <col min="3848" max="3848" width="6.33333333333333" style="36" customWidth="true"/>
    <col min="3849" max="3849" width="7.66666666666667" style="36" customWidth="true"/>
    <col min="3850" max="3850" width="6.66666666666667" style="36" customWidth="true"/>
    <col min="3851" max="3851" width="7.83333333333333" style="36" customWidth="true"/>
    <col min="3852" max="3852" width="8.33333333333333" style="36" customWidth="true"/>
    <col min="3853" max="3853" width="61.1666666666667" style="36" customWidth="true"/>
    <col min="3854" max="4096" width="28.5" style="36"/>
    <col min="4097" max="4097" width="12.6666666666667" style="36" customWidth="true"/>
    <col min="4098" max="4098" width="28.5" style="36" hidden="true" customWidth="true"/>
    <col min="4099" max="4099" width="9.83333333333333" style="36" customWidth="true"/>
    <col min="4100" max="4100" width="23" style="36" customWidth="true"/>
    <col min="4101" max="4101" width="15.8333333333333" style="36" customWidth="true"/>
    <col min="4102" max="4102" width="21.5" style="36" customWidth="true"/>
    <col min="4103" max="4103" width="7.33333333333333" style="36" customWidth="true"/>
    <col min="4104" max="4104" width="6.33333333333333" style="36" customWidth="true"/>
    <col min="4105" max="4105" width="7.66666666666667" style="36" customWidth="true"/>
    <col min="4106" max="4106" width="6.66666666666667" style="36" customWidth="true"/>
    <col min="4107" max="4107" width="7.83333333333333" style="36" customWidth="true"/>
    <col min="4108" max="4108" width="8.33333333333333" style="36" customWidth="true"/>
    <col min="4109" max="4109" width="61.1666666666667" style="36" customWidth="true"/>
    <col min="4110" max="4352" width="28.5" style="36"/>
    <col min="4353" max="4353" width="12.6666666666667" style="36" customWidth="true"/>
    <col min="4354" max="4354" width="28.5" style="36" hidden="true" customWidth="true"/>
    <col min="4355" max="4355" width="9.83333333333333" style="36" customWidth="true"/>
    <col min="4356" max="4356" width="23" style="36" customWidth="true"/>
    <col min="4357" max="4357" width="15.8333333333333" style="36" customWidth="true"/>
    <col min="4358" max="4358" width="21.5" style="36" customWidth="true"/>
    <col min="4359" max="4359" width="7.33333333333333" style="36" customWidth="true"/>
    <col min="4360" max="4360" width="6.33333333333333" style="36" customWidth="true"/>
    <col min="4361" max="4361" width="7.66666666666667" style="36" customWidth="true"/>
    <col min="4362" max="4362" width="6.66666666666667" style="36" customWidth="true"/>
    <col min="4363" max="4363" width="7.83333333333333" style="36" customWidth="true"/>
    <col min="4364" max="4364" width="8.33333333333333" style="36" customWidth="true"/>
    <col min="4365" max="4365" width="61.1666666666667" style="36" customWidth="true"/>
    <col min="4366" max="4608" width="28.5" style="36"/>
    <col min="4609" max="4609" width="12.6666666666667" style="36" customWidth="true"/>
    <col min="4610" max="4610" width="28.5" style="36" hidden="true" customWidth="true"/>
    <col min="4611" max="4611" width="9.83333333333333" style="36" customWidth="true"/>
    <col min="4612" max="4612" width="23" style="36" customWidth="true"/>
    <col min="4613" max="4613" width="15.8333333333333" style="36" customWidth="true"/>
    <col min="4614" max="4614" width="21.5" style="36" customWidth="true"/>
    <col min="4615" max="4615" width="7.33333333333333" style="36" customWidth="true"/>
    <col min="4616" max="4616" width="6.33333333333333" style="36" customWidth="true"/>
    <col min="4617" max="4617" width="7.66666666666667" style="36" customWidth="true"/>
    <col min="4618" max="4618" width="6.66666666666667" style="36" customWidth="true"/>
    <col min="4619" max="4619" width="7.83333333333333" style="36" customWidth="true"/>
    <col min="4620" max="4620" width="8.33333333333333" style="36" customWidth="true"/>
    <col min="4621" max="4621" width="61.1666666666667" style="36" customWidth="true"/>
    <col min="4622" max="4864" width="28.5" style="36"/>
    <col min="4865" max="4865" width="12.6666666666667" style="36" customWidth="true"/>
    <col min="4866" max="4866" width="28.5" style="36" hidden="true" customWidth="true"/>
    <col min="4867" max="4867" width="9.83333333333333" style="36" customWidth="true"/>
    <col min="4868" max="4868" width="23" style="36" customWidth="true"/>
    <col min="4869" max="4869" width="15.8333333333333" style="36" customWidth="true"/>
    <col min="4870" max="4870" width="21.5" style="36" customWidth="true"/>
    <col min="4871" max="4871" width="7.33333333333333" style="36" customWidth="true"/>
    <col min="4872" max="4872" width="6.33333333333333" style="36" customWidth="true"/>
    <col min="4873" max="4873" width="7.66666666666667" style="36" customWidth="true"/>
    <col min="4874" max="4874" width="6.66666666666667" style="36" customWidth="true"/>
    <col min="4875" max="4875" width="7.83333333333333" style="36" customWidth="true"/>
    <col min="4876" max="4876" width="8.33333333333333" style="36" customWidth="true"/>
    <col min="4877" max="4877" width="61.1666666666667" style="36" customWidth="true"/>
    <col min="4878" max="5120" width="28.5" style="36"/>
    <col min="5121" max="5121" width="12.6666666666667" style="36" customWidth="true"/>
    <col min="5122" max="5122" width="28.5" style="36" hidden="true" customWidth="true"/>
    <col min="5123" max="5123" width="9.83333333333333" style="36" customWidth="true"/>
    <col min="5124" max="5124" width="23" style="36" customWidth="true"/>
    <col min="5125" max="5125" width="15.8333333333333" style="36" customWidth="true"/>
    <col min="5126" max="5126" width="21.5" style="36" customWidth="true"/>
    <col min="5127" max="5127" width="7.33333333333333" style="36" customWidth="true"/>
    <col min="5128" max="5128" width="6.33333333333333" style="36" customWidth="true"/>
    <col min="5129" max="5129" width="7.66666666666667" style="36" customWidth="true"/>
    <col min="5130" max="5130" width="6.66666666666667" style="36" customWidth="true"/>
    <col min="5131" max="5131" width="7.83333333333333" style="36" customWidth="true"/>
    <col min="5132" max="5132" width="8.33333333333333" style="36" customWidth="true"/>
    <col min="5133" max="5133" width="61.1666666666667" style="36" customWidth="true"/>
    <col min="5134" max="5376" width="28.5" style="36"/>
    <col min="5377" max="5377" width="12.6666666666667" style="36" customWidth="true"/>
    <col min="5378" max="5378" width="28.5" style="36" hidden="true" customWidth="true"/>
    <col min="5379" max="5379" width="9.83333333333333" style="36" customWidth="true"/>
    <col min="5380" max="5380" width="23" style="36" customWidth="true"/>
    <col min="5381" max="5381" width="15.8333333333333" style="36" customWidth="true"/>
    <col min="5382" max="5382" width="21.5" style="36" customWidth="true"/>
    <col min="5383" max="5383" width="7.33333333333333" style="36" customWidth="true"/>
    <col min="5384" max="5384" width="6.33333333333333" style="36" customWidth="true"/>
    <col min="5385" max="5385" width="7.66666666666667" style="36" customWidth="true"/>
    <col min="5386" max="5386" width="6.66666666666667" style="36" customWidth="true"/>
    <col min="5387" max="5387" width="7.83333333333333" style="36" customWidth="true"/>
    <col min="5388" max="5388" width="8.33333333333333" style="36" customWidth="true"/>
    <col min="5389" max="5389" width="61.1666666666667" style="36" customWidth="true"/>
    <col min="5390" max="5632" width="28.5" style="36"/>
    <col min="5633" max="5633" width="12.6666666666667" style="36" customWidth="true"/>
    <col min="5634" max="5634" width="28.5" style="36" hidden="true" customWidth="true"/>
    <col min="5635" max="5635" width="9.83333333333333" style="36" customWidth="true"/>
    <col min="5636" max="5636" width="23" style="36" customWidth="true"/>
    <col min="5637" max="5637" width="15.8333333333333" style="36" customWidth="true"/>
    <col min="5638" max="5638" width="21.5" style="36" customWidth="true"/>
    <col min="5639" max="5639" width="7.33333333333333" style="36" customWidth="true"/>
    <col min="5640" max="5640" width="6.33333333333333" style="36" customWidth="true"/>
    <col min="5641" max="5641" width="7.66666666666667" style="36" customWidth="true"/>
    <col min="5642" max="5642" width="6.66666666666667" style="36" customWidth="true"/>
    <col min="5643" max="5643" width="7.83333333333333" style="36" customWidth="true"/>
    <col min="5644" max="5644" width="8.33333333333333" style="36" customWidth="true"/>
    <col min="5645" max="5645" width="61.1666666666667" style="36" customWidth="true"/>
    <col min="5646" max="5888" width="28.5" style="36"/>
    <col min="5889" max="5889" width="12.6666666666667" style="36" customWidth="true"/>
    <col min="5890" max="5890" width="28.5" style="36" hidden="true" customWidth="true"/>
    <col min="5891" max="5891" width="9.83333333333333" style="36" customWidth="true"/>
    <col min="5892" max="5892" width="23" style="36" customWidth="true"/>
    <col min="5893" max="5893" width="15.8333333333333" style="36" customWidth="true"/>
    <col min="5894" max="5894" width="21.5" style="36" customWidth="true"/>
    <col min="5895" max="5895" width="7.33333333333333" style="36" customWidth="true"/>
    <col min="5896" max="5896" width="6.33333333333333" style="36" customWidth="true"/>
    <col min="5897" max="5897" width="7.66666666666667" style="36" customWidth="true"/>
    <col min="5898" max="5898" width="6.66666666666667" style="36" customWidth="true"/>
    <col min="5899" max="5899" width="7.83333333333333" style="36" customWidth="true"/>
    <col min="5900" max="5900" width="8.33333333333333" style="36" customWidth="true"/>
    <col min="5901" max="5901" width="61.1666666666667" style="36" customWidth="true"/>
    <col min="5902" max="6144" width="28.5" style="36"/>
    <col min="6145" max="6145" width="12.6666666666667" style="36" customWidth="true"/>
    <col min="6146" max="6146" width="28.5" style="36" hidden="true" customWidth="true"/>
    <col min="6147" max="6147" width="9.83333333333333" style="36" customWidth="true"/>
    <col min="6148" max="6148" width="23" style="36" customWidth="true"/>
    <col min="6149" max="6149" width="15.8333333333333" style="36" customWidth="true"/>
    <col min="6150" max="6150" width="21.5" style="36" customWidth="true"/>
    <col min="6151" max="6151" width="7.33333333333333" style="36" customWidth="true"/>
    <col min="6152" max="6152" width="6.33333333333333" style="36" customWidth="true"/>
    <col min="6153" max="6153" width="7.66666666666667" style="36" customWidth="true"/>
    <col min="6154" max="6154" width="6.66666666666667" style="36" customWidth="true"/>
    <col min="6155" max="6155" width="7.83333333333333" style="36" customWidth="true"/>
    <col min="6156" max="6156" width="8.33333333333333" style="36" customWidth="true"/>
    <col min="6157" max="6157" width="61.1666666666667" style="36" customWidth="true"/>
    <col min="6158" max="6400" width="28.5" style="36"/>
    <col min="6401" max="6401" width="12.6666666666667" style="36" customWidth="true"/>
    <col min="6402" max="6402" width="28.5" style="36" hidden="true" customWidth="true"/>
    <col min="6403" max="6403" width="9.83333333333333" style="36" customWidth="true"/>
    <col min="6404" max="6404" width="23" style="36" customWidth="true"/>
    <col min="6405" max="6405" width="15.8333333333333" style="36" customWidth="true"/>
    <col min="6406" max="6406" width="21.5" style="36" customWidth="true"/>
    <col min="6407" max="6407" width="7.33333333333333" style="36" customWidth="true"/>
    <col min="6408" max="6408" width="6.33333333333333" style="36" customWidth="true"/>
    <col min="6409" max="6409" width="7.66666666666667" style="36" customWidth="true"/>
    <col min="6410" max="6410" width="6.66666666666667" style="36" customWidth="true"/>
    <col min="6411" max="6411" width="7.83333333333333" style="36" customWidth="true"/>
    <col min="6412" max="6412" width="8.33333333333333" style="36" customWidth="true"/>
    <col min="6413" max="6413" width="61.1666666666667" style="36" customWidth="true"/>
    <col min="6414" max="6656" width="28.5" style="36"/>
    <col min="6657" max="6657" width="12.6666666666667" style="36" customWidth="true"/>
    <col min="6658" max="6658" width="28.5" style="36" hidden="true" customWidth="true"/>
    <col min="6659" max="6659" width="9.83333333333333" style="36" customWidth="true"/>
    <col min="6660" max="6660" width="23" style="36" customWidth="true"/>
    <col min="6661" max="6661" width="15.8333333333333" style="36" customWidth="true"/>
    <col min="6662" max="6662" width="21.5" style="36" customWidth="true"/>
    <col min="6663" max="6663" width="7.33333333333333" style="36" customWidth="true"/>
    <col min="6664" max="6664" width="6.33333333333333" style="36" customWidth="true"/>
    <col min="6665" max="6665" width="7.66666666666667" style="36" customWidth="true"/>
    <col min="6666" max="6666" width="6.66666666666667" style="36" customWidth="true"/>
    <col min="6667" max="6667" width="7.83333333333333" style="36" customWidth="true"/>
    <col min="6668" max="6668" width="8.33333333333333" style="36" customWidth="true"/>
    <col min="6669" max="6669" width="61.1666666666667" style="36" customWidth="true"/>
    <col min="6670" max="6912" width="28.5" style="36"/>
    <col min="6913" max="6913" width="12.6666666666667" style="36" customWidth="true"/>
    <col min="6914" max="6914" width="28.5" style="36" hidden="true" customWidth="true"/>
    <col min="6915" max="6915" width="9.83333333333333" style="36" customWidth="true"/>
    <col min="6916" max="6916" width="23" style="36" customWidth="true"/>
    <col min="6917" max="6917" width="15.8333333333333" style="36" customWidth="true"/>
    <col min="6918" max="6918" width="21.5" style="36" customWidth="true"/>
    <col min="6919" max="6919" width="7.33333333333333" style="36" customWidth="true"/>
    <col min="6920" max="6920" width="6.33333333333333" style="36" customWidth="true"/>
    <col min="6921" max="6921" width="7.66666666666667" style="36" customWidth="true"/>
    <col min="6922" max="6922" width="6.66666666666667" style="36" customWidth="true"/>
    <col min="6923" max="6923" width="7.83333333333333" style="36" customWidth="true"/>
    <col min="6924" max="6924" width="8.33333333333333" style="36" customWidth="true"/>
    <col min="6925" max="6925" width="61.1666666666667" style="36" customWidth="true"/>
    <col min="6926" max="7168" width="28.5" style="36"/>
    <col min="7169" max="7169" width="12.6666666666667" style="36" customWidth="true"/>
    <col min="7170" max="7170" width="28.5" style="36" hidden="true" customWidth="true"/>
    <col min="7171" max="7171" width="9.83333333333333" style="36" customWidth="true"/>
    <col min="7172" max="7172" width="23" style="36" customWidth="true"/>
    <col min="7173" max="7173" width="15.8333333333333" style="36" customWidth="true"/>
    <col min="7174" max="7174" width="21.5" style="36" customWidth="true"/>
    <col min="7175" max="7175" width="7.33333333333333" style="36" customWidth="true"/>
    <col min="7176" max="7176" width="6.33333333333333" style="36" customWidth="true"/>
    <col min="7177" max="7177" width="7.66666666666667" style="36" customWidth="true"/>
    <col min="7178" max="7178" width="6.66666666666667" style="36" customWidth="true"/>
    <col min="7179" max="7179" width="7.83333333333333" style="36" customWidth="true"/>
    <col min="7180" max="7180" width="8.33333333333333" style="36" customWidth="true"/>
    <col min="7181" max="7181" width="61.1666666666667" style="36" customWidth="true"/>
    <col min="7182" max="7424" width="28.5" style="36"/>
    <col min="7425" max="7425" width="12.6666666666667" style="36" customWidth="true"/>
    <col min="7426" max="7426" width="28.5" style="36" hidden="true" customWidth="true"/>
    <col min="7427" max="7427" width="9.83333333333333" style="36" customWidth="true"/>
    <col min="7428" max="7428" width="23" style="36" customWidth="true"/>
    <col min="7429" max="7429" width="15.8333333333333" style="36" customWidth="true"/>
    <col min="7430" max="7430" width="21.5" style="36" customWidth="true"/>
    <col min="7431" max="7431" width="7.33333333333333" style="36" customWidth="true"/>
    <col min="7432" max="7432" width="6.33333333333333" style="36" customWidth="true"/>
    <col min="7433" max="7433" width="7.66666666666667" style="36" customWidth="true"/>
    <col min="7434" max="7434" width="6.66666666666667" style="36" customWidth="true"/>
    <col min="7435" max="7435" width="7.83333333333333" style="36" customWidth="true"/>
    <col min="7436" max="7436" width="8.33333333333333" style="36" customWidth="true"/>
    <col min="7437" max="7437" width="61.1666666666667" style="36" customWidth="true"/>
    <col min="7438" max="7680" width="28.5" style="36"/>
    <col min="7681" max="7681" width="12.6666666666667" style="36" customWidth="true"/>
    <col min="7682" max="7682" width="28.5" style="36" hidden="true" customWidth="true"/>
    <col min="7683" max="7683" width="9.83333333333333" style="36" customWidth="true"/>
    <col min="7684" max="7684" width="23" style="36" customWidth="true"/>
    <col min="7685" max="7685" width="15.8333333333333" style="36" customWidth="true"/>
    <col min="7686" max="7686" width="21.5" style="36" customWidth="true"/>
    <col min="7687" max="7687" width="7.33333333333333" style="36" customWidth="true"/>
    <col min="7688" max="7688" width="6.33333333333333" style="36" customWidth="true"/>
    <col min="7689" max="7689" width="7.66666666666667" style="36" customWidth="true"/>
    <col min="7690" max="7690" width="6.66666666666667" style="36" customWidth="true"/>
    <col min="7691" max="7691" width="7.83333333333333" style="36" customWidth="true"/>
    <col min="7692" max="7692" width="8.33333333333333" style="36" customWidth="true"/>
    <col min="7693" max="7693" width="61.1666666666667" style="36" customWidth="true"/>
    <col min="7694" max="7936" width="28.5" style="36"/>
    <col min="7937" max="7937" width="12.6666666666667" style="36" customWidth="true"/>
    <col min="7938" max="7938" width="28.5" style="36" hidden="true" customWidth="true"/>
    <col min="7939" max="7939" width="9.83333333333333" style="36" customWidth="true"/>
    <col min="7940" max="7940" width="23" style="36" customWidth="true"/>
    <col min="7941" max="7941" width="15.8333333333333" style="36" customWidth="true"/>
    <col min="7942" max="7942" width="21.5" style="36" customWidth="true"/>
    <col min="7943" max="7943" width="7.33333333333333" style="36" customWidth="true"/>
    <col min="7944" max="7944" width="6.33333333333333" style="36" customWidth="true"/>
    <col min="7945" max="7945" width="7.66666666666667" style="36" customWidth="true"/>
    <col min="7946" max="7946" width="6.66666666666667" style="36" customWidth="true"/>
    <col min="7947" max="7947" width="7.83333333333333" style="36" customWidth="true"/>
    <col min="7948" max="7948" width="8.33333333333333" style="36" customWidth="true"/>
    <col min="7949" max="7949" width="61.1666666666667" style="36" customWidth="true"/>
    <col min="7950" max="8192" width="28.5" style="36"/>
    <col min="8193" max="8193" width="12.6666666666667" style="36" customWidth="true"/>
    <col min="8194" max="8194" width="28.5" style="36" hidden="true" customWidth="true"/>
    <col min="8195" max="8195" width="9.83333333333333" style="36" customWidth="true"/>
    <col min="8196" max="8196" width="23" style="36" customWidth="true"/>
    <col min="8197" max="8197" width="15.8333333333333" style="36" customWidth="true"/>
    <col min="8198" max="8198" width="21.5" style="36" customWidth="true"/>
    <col min="8199" max="8199" width="7.33333333333333" style="36" customWidth="true"/>
    <col min="8200" max="8200" width="6.33333333333333" style="36" customWidth="true"/>
    <col min="8201" max="8201" width="7.66666666666667" style="36" customWidth="true"/>
    <col min="8202" max="8202" width="6.66666666666667" style="36" customWidth="true"/>
    <col min="8203" max="8203" width="7.83333333333333" style="36" customWidth="true"/>
    <col min="8204" max="8204" width="8.33333333333333" style="36" customWidth="true"/>
    <col min="8205" max="8205" width="61.1666666666667" style="36" customWidth="true"/>
    <col min="8206" max="8448" width="28.5" style="36"/>
    <col min="8449" max="8449" width="12.6666666666667" style="36" customWidth="true"/>
    <col min="8450" max="8450" width="28.5" style="36" hidden="true" customWidth="true"/>
    <col min="8451" max="8451" width="9.83333333333333" style="36" customWidth="true"/>
    <col min="8452" max="8452" width="23" style="36" customWidth="true"/>
    <col min="8453" max="8453" width="15.8333333333333" style="36" customWidth="true"/>
    <col min="8454" max="8454" width="21.5" style="36" customWidth="true"/>
    <col min="8455" max="8455" width="7.33333333333333" style="36" customWidth="true"/>
    <col min="8456" max="8456" width="6.33333333333333" style="36" customWidth="true"/>
    <col min="8457" max="8457" width="7.66666666666667" style="36" customWidth="true"/>
    <col min="8458" max="8458" width="6.66666666666667" style="36" customWidth="true"/>
    <col min="8459" max="8459" width="7.83333333333333" style="36" customWidth="true"/>
    <col min="8460" max="8460" width="8.33333333333333" style="36" customWidth="true"/>
    <col min="8461" max="8461" width="61.1666666666667" style="36" customWidth="true"/>
    <col min="8462" max="8704" width="28.5" style="36"/>
    <col min="8705" max="8705" width="12.6666666666667" style="36" customWidth="true"/>
    <col min="8706" max="8706" width="28.5" style="36" hidden="true" customWidth="true"/>
    <col min="8707" max="8707" width="9.83333333333333" style="36" customWidth="true"/>
    <col min="8708" max="8708" width="23" style="36" customWidth="true"/>
    <col min="8709" max="8709" width="15.8333333333333" style="36" customWidth="true"/>
    <col min="8710" max="8710" width="21.5" style="36" customWidth="true"/>
    <col min="8711" max="8711" width="7.33333333333333" style="36" customWidth="true"/>
    <col min="8712" max="8712" width="6.33333333333333" style="36" customWidth="true"/>
    <col min="8713" max="8713" width="7.66666666666667" style="36" customWidth="true"/>
    <col min="8714" max="8714" width="6.66666666666667" style="36" customWidth="true"/>
    <col min="8715" max="8715" width="7.83333333333333" style="36" customWidth="true"/>
    <col min="8716" max="8716" width="8.33333333333333" style="36" customWidth="true"/>
    <col min="8717" max="8717" width="61.1666666666667" style="36" customWidth="true"/>
    <col min="8718" max="8960" width="28.5" style="36"/>
    <col min="8961" max="8961" width="12.6666666666667" style="36" customWidth="true"/>
    <col min="8962" max="8962" width="28.5" style="36" hidden="true" customWidth="true"/>
    <col min="8963" max="8963" width="9.83333333333333" style="36" customWidth="true"/>
    <col min="8964" max="8964" width="23" style="36" customWidth="true"/>
    <col min="8965" max="8965" width="15.8333333333333" style="36" customWidth="true"/>
    <col min="8966" max="8966" width="21.5" style="36" customWidth="true"/>
    <col min="8967" max="8967" width="7.33333333333333" style="36" customWidth="true"/>
    <col min="8968" max="8968" width="6.33333333333333" style="36" customWidth="true"/>
    <col min="8969" max="8969" width="7.66666666666667" style="36" customWidth="true"/>
    <col min="8970" max="8970" width="6.66666666666667" style="36" customWidth="true"/>
    <col min="8971" max="8971" width="7.83333333333333" style="36" customWidth="true"/>
    <col min="8972" max="8972" width="8.33333333333333" style="36" customWidth="true"/>
    <col min="8973" max="8973" width="61.1666666666667" style="36" customWidth="true"/>
    <col min="8974" max="9216" width="28.5" style="36"/>
    <col min="9217" max="9217" width="12.6666666666667" style="36" customWidth="true"/>
    <col min="9218" max="9218" width="28.5" style="36" hidden="true" customWidth="true"/>
    <col min="9219" max="9219" width="9.83333333333333" style="36" customWidth="true"/>
    <col min="9220" max="9220" width="23" style="36" customWidth="true"/>
    <col min="9221" max="9221" width="15.8333333333333" style="36" customWidth="true"/>
    <col min="9222" max="9222" width="21.5" style="36" customWidth="true"/>
    <col min="9223" max="9223" width="7.33333333333333" style="36" customWidth="true"/>
    <col min="9224" max="9224" width="6.33333333333333" style="36" customWidth="true"/>
    <col min="9225" max="9225" width="7.66666666666667" style="36" customWidth="true"/>
    <col min="9226" max="9226" width="6.66666666666667" style="36" customWidth="true"/>
    <col min="9227" max="9227" width="7.83333333333333" style="36" customWidth="true"/>
    <col min="9228" max="9228" width="8.33333333333333" style="36" customWidth="true"/>
    <col min="9229" max="9229" width="61.1666666666667" style="36" customWidth="true"/>
    <col min="9230" max="9472" width="28.5" style="36"/>
    <col min="9473" max="9473" width="12.6666666666667" style="36" customWidth="true"/>
    <col min="9474" max="9474" width="28.5" style="36" hidden="true" customWidth="true"/>
    <col min="9475" max="9475" width="9.83333333333333" style="36" customWidth="true"/>
    <col min="9476" max="9476" width="23" style="36" customWidth="true"/>
    <col min="9477" max="9477" width="15.8333333333333" style="36" customWidth="true"/>
    <col min="9478" max="9478" width="21.5" style="36" customWidth="true"/>
    <col min="9479" max="9479" width="7.33333333333333" style="36" customWidth="true"/>
    <col min="9480" max="9480" width="6.33333333333333" style="36" customWidth="true"/>
    <col min="9481" max="9481" width="7.66666666666667" style="36" customWidth="true"/>
    <col min="9482" max="9482" width="6.66666666666667" style="36" customWidth="true"/>
    <col min="9483" max="9483" width="7.83333333333333" style="36" customWidth="true"/>
    <col min="9484" max="9484" width="8.33333333333333" style="36" customWidth="true"/>
    <col min="9485" max="9485" width="61.1666666666667" style="36" customWidth="true"/>
    <col min="9486" max="9728" width="28.5" style="36"/>
    <col min="9729" max="9729" width="12.6666666666667" style="36" customWidth="true"/>
    <col min="9730" max="9730" width="28.5" style="36" hidden="true" customWidth="true"/>
    <col min="9731" max="9731" width="9.83333333333333" style="36" customWidth="true"/>
    <col min="9732" max="9732" width="23" style="36" customWidth="true"/>
    <col min="9733" max="9733" width="15.8333333333333" style="36" customWidth="true"/>
    <col min="9734" max="9734" width="21.5" style="36" customWidth="true"/>
    <col min="9735" max="9735" width="7.33333333333333" style="36" customWidth="true"/>
    <col min="9736" max="9736" width="6.33333333333333" style="36" customWidth="true"/>
    <col min="9737" max="9737" width="7.66666666666667" style="36" customWidth="true"/>
    <col min="9738" max="9738" width="6.66666666666667" style="36" customWidth="true"/>
    <col min="9739" max="9739" width="7.83333333333333" style="36" customWidth="true"/>
    <col min="9740" max="9740" width="8.33333333333333" style="36" customWidth="true"/>
    <col min="9741" max="9741" width="61.1666666666667" style="36" customWidth="true"/>
    <col min="9742" max="9984" width="28.5" style="36"/>
    <col min="9985" max="9985" width="12.6666666666667" style="36" customWidth="true"/>
    <col min="9986" max="9986" width="28.5" style="36" hidden="true" customWidth="true"/>
    <col min="9987" max="9987" width="9.83333333333333" style="36" customWidth="true"/>
    <col min="9988" max="9988" width="23" style="36" customWidth="true"/>
    <col min="9989" max="9989" width="15.8333333333333" style="36" customWidth="true"/>
    <col min="9990" max="9990" width="21.5" style="36" customWidth="true"/>
    <col min="9991" max="9991" width="7.33333333333333" style="36" customWidth="true"/>
    <col min="9992" max="9992" width="6.33333333333333" style="36" customWidth="true"/>
    <col min="9993" max="9993" width="7.66666666666667" style="36" customWidth="true"/>
    <col min="9994" max="9994" width="6.66666666666667" style="36" customWidth="true"/>
    <col min="9995" max="9995" width="7.83333333333333" style="36" customWidth="true"/>
    <col min="9996" max="9996" width="8.33333333333333" style="36" customWidth="true"/>
    <col min="9997" max="9997" width="61.1666666666667" style="36" customWidth="true"/>
    <col min="9998" max="10240" width="28.5" style="36"/>
    <col min="10241" max="10241" width="12.6666666666667" style="36" customWidth="true"/>
    <col min="10242" max="10242" width="28.5" style="36" hidden="true" customWidth="true"/>
    <col min="10243" max="10243" width="9.83333333333333" style="36" customWidth="true"/>
    <col min="10244" max="10244" width="23" style="36" customWidth="true"/>
    <col min="10245" max="10245" width="15.8333333333333" style="36" customWidth="true"/>
    <col min="10246" max="10246" width="21.5" style="36" customWidth="true"/>
    <col min="10247" max="10247" width="7.33333333333333" style="36" customWidth="true"/>
    <col min="10248" max="10248" width="6.33333333333333" style="36" customWidth="true"/>
    <col min="10249" max="10249" width="7.66666666666667" style="36" customWidth="true"/>
    <col min="10250" max="10250" width="6.66666666666667" style="36" customWidth="true"/>
    <col min="10251" max="10251" width="7.83333333333333" style="36" customWidth="true"/>
    <col min="10252" max="10252" width="8.33333333333333" style="36" customWidth="true"/>
    <col min="10253" max="10253" width="61.1666666666667" style="36" customWidth="true"/>
    <col min="10254" max="10496" width="28.5" style="36"/>
    <col min="10497" max="10497" width="12.6666666666667" style="36" customWidth="true"/>
    <col min="10498" max="10498" width="28.5" style="36" hidden="true" customWidth="true"/>
    <col min="10499" max="10499" width="9.83333333333333" style="36" customWidth="true"/>
    <col min="10500" max="10500" width="23" style="36" customWidth="true"/>
    <col min="10501" max="10501" width="15.8333333333333" style="36" customWidth="true"/>
    <col min="10502" max="10502" width="21.5" style="36" customWidth="true"/>
    <col min="10503" max="10503" width="7.33333333333333" style="36" customWidth="true"/>
    <col min="10504" max="10504" width="6.33333333333333" style="36" customWidth="true"/>
    <col min="10505" max="10505" width="7.66666666666667" style="36" customWidth="true"/>
    <col min="10506" max="10506" width="6.66666666666667" style="36" customWidth="true"/>
    <col min="10507" max="10507" width="7.83333333333333" style="36" customWidth="true"/>
    <col min="10508" max="10508" width="8.33333333333333" style="36" customWidth="true"/>
    <col min="10509" max="10509" width="61.1666666666667" style="36" customWidth="true"/>
    <col min="10510" max="10752" width="28.5" style="36"/>
    <col min="10753" max="10753" width="12.6666666666667" style="36" customWidth="true"/>
    <col min="10754" max="10754" width="28.5" style="36" hidden="true" customWidth="true"/>
    <col min="10755" max="10755" width="9.83333333333333" style="36" customWidth="true"/>
    <col min="10756" max="10756" width="23" style="36" customWidth="true"/>
    <col min="10757" max="10757" width="15.8333333333333" style="36" customWidth="true"/>
    <col min="10758" max="10758" width="21.5" style="36" customWidth="true"/>
    <col min="10759" max="10759" width="7.33333333333333" style="36" customWidth="true"/>
    <col min="10760" max="10760" width="6.33333333333333" style="36" customWidth="true"/>
    <col min="10761" max="10761" width="7.66666666666667" style="36" customWidth="true"/>
    <col min="10762" max="10762" width="6.66666666666667" style="36" customWidth="true"/>
    <col min="10763" max="10763" width="7.83333333333333" style="36" customWidth="true"/>
    <col min="10764" max="10764" width="8.33333333333333" style="36" customWidth="true"/>
    <col min="10765" max="10765" width="61.1666666666667" style="36" customWidth="true"/>
    <col min="10766" max="11008" width="28.5" style="36"/>
    <col min="11009" max="11009" width="12.6666666666667" style="36" customWidth="true"/>
    <col min="11010" max="11010" width="28.5" style="36" hidden="true" customWidth="true"/>
    <col min="11011" max="11011" width="9.83333333333333" style="36" customWidth="true"/>
    <col min="11012" max="11012" width="23" style="36" customWidth="true"/>
    <col min="11013" max="11013" width="15.8333333333333" style="36" customWidth="true"/>
    <col min="11014" max="11014" width="21.5" style="36" customWidth="true"/>
    <col min="11015" max="11015" width="7.33333333333333" style="36" customWidth="true"/>
    <col min="11016" max="11016" width="6.33333333333333" style="36" customWidth="true"/>
    <col min="11017" max="11017" width="7.66666666666667" style="36" customWidth="true"/>
    <col min="11018" max="11018" width="6.66666666666667" style="36" customWidth="true"/>
    <col min="11019" max="11019" width="7.83333333333333" style="36" customWidth="true"/>
    <col min="11020" max="11020" width="8.33333333333333" style="36" customWidth="true"/>
    <col min="11021" max="11021" width="61.1666666666667" style="36" customWidth="true"/>
    <col min="11022" max="11264" width="28.5" style="36"/>
    <col min="11265" max="11265" width="12.6666666666667" style="36" customWidth="true"/>
    <col min="11266" max="11266" width="28.5" style="36" hidden="true" customWidth="true"/>
    <col min="11267" max="11267" width="9.83333333333333" style="36" customWidth="true"/>
    <col min="11268" max="11268" width="23" style="36" customWidth="true"/>
    <col min="11269" max="11269" width="15.8333333333333" style="36" customWidth="true"/>
    <col min="11270" max="11270" width="21.5" style="36" customWidth="true"/>
    <col min="11271" max="11271" width="7.33333333333333" style="36" customWidth="true"/>
    <col min="11272" max="11272" width="6.33333333333333" style="36" customWidth="true"/>
    <col min="11273" max="11273" width="7.66666666666667" style="36" customWidth="true"/>
    <col min="11274" max="11274" width="6.66666666666667" style="36" customWidth="true"/>
    <col min="11275" max="11275" width="7.83333333333333" style="36" customWidth="true"/>
    <col min="11276" max="11276" width="8.33333333333333" style="36" customWidth="true"/>
    <col min="11277" max="11277" width="61.1666666666667" style="36" customWidth="true"/>
    <col min="11278" max="11520" width="28.5" style="36"/>
    <col min="11521" max="11521" width="12.6666666666667" style="36" customWidth="true"/>
    <col min="11522" max="11522" width="28.5" style="36" hidden="true" customWidth="true"/>
    <col min="11523" max="11523" width="9.83333333333333" style="36" customWidth="true"/>
    <col min="11524" max="11524" width="23" style="36" customWidth="true"/>
    <col min="11525" max="11525" width="15.8333333333333" style="36" customWidth="true"/>
    <col min="11526" max="11526" width="21.5" style="36" customWidth="true"/>
    <col min="11527" max="11527" width="7.33333333333333" style="36" customWidth="true"/>
    <col min="11528" max="11528" width="6.33333333333333" style="36" customWidth="true"/>
    <col min="11529" max="11529" width="7.66666666666667" style="36" customWidth="true"/>
    <col min="11530" max="11530" width="6.66666666666667" style="36" customWidth="true"/>
    <col min="11531" max="11531" width="7.83333333333333" style="36" customWidth="true"/>
    <col min="11532" max="11532" width="8.33333333333333" style="36" customWidth="true"/>
    <col min="11533" max="11533" width="61.1666666666667" style="36" customWidth="true"/>
    <col min="11534" max="11776" width="28.5" style="36"/>
    <col min="11777" max="11777" width="12.6666666666667" style="36" customWidth="true"/>
    <col min="11778" max="11778" width="28.5" style="36" hidden="true" customWidth="true"/>
    <col min="11779" max="11779" width="9.83333333333333" style="36" customWidth="true"/>
    <col min="11780" max="11780" width="23" style="36" customWidth="true"/>
    <col min="11781" max="11781" width="15.8333333333333" style="36" customWidth="true"/>
    <col min="11782" max="11782" width="21.5" style="36" customWidth="true"/>
    <col min="11783" max="11783" width="7.33333333333333" style="36" customWidth="true"/>
    <col min="11784" max="11784" width="6.33333333333333" style="36" customWidth="true"/>
    <col min="11785" max="11785" width="7.66666666666667" style="36" customWidth="true"/>
    <col min="11786" max="11786" width="6.66666666666667" style="36" customWidth="true"/>
    <col min="11787" max="11787" width="7.83333333333333" style="36" customWidth="true"/>
    <col min="11788" max="11788" width="8.33333333333333" style="36" customWidth="true"/>
    <col min="11789" max="11789" width="61.1666666666667" style="36" customWidth="true"/>
    <col min="11790" max="12032" width="28.5" style="36"/>
    <col min="12033" max="12033" width="12.6666666666667" style="36" customWidth="true"/>
    <col min="12034" max="12034" width="28.5" style="36" hidden="true" customWidth="true"/>
    <col min="12035" max="12035" width="9.83333333333333" style="36" customWidth="true"/>
    <col min="12036" max="12036" width="23" style="36" customWidth="true"/>
    <col min="12037" max="12037" width="15.8333333333333" style="36" customWidth="true"/>
    <col min="12038" max="12038" width="21.5" style="36" customWidth="true"/>
    <col min="12039" max="12039" width="7.33333333333333" style="36" customWidth="true"/>
    <col min="12040" max="12040" width="6.33333333333333" style="36" customWidth="true"/>
    <col min="12041" max="12041" width="7.66666666666667" style="36" customWidth="true"/>
    <col min="12042" max="12042" width="6.66666666666667" style="36" customWidth="true"/>
    <col min="12043" max="12043" width="7.83333333333333" style="36" customWidth="true"/>
    <col min="12044" max="12044" width="8.33333333333333" style="36" customWidth="true"/>
    <col min="12045" max="12045" width="61.1666666666667" style="36" customWidth="true"/>
    <col min="12046" max="12288" width="28.5" style="36"/>
    <col min="12289" max="12289" width="12.6666666666667" style="36" customWidth="true"/>
    <col min="12290" max="12290" width="28.5" style="36" hidden="true" customWidth="true"/>
    <col min="12291" max="12291" width="9.83333333333333" style="36" customWidth="true"/>
    <col min="12292" max="12292" width="23" style="36" customWidth="true"/>
    <col min="12293" max="12293" width="15.8333333333333" style="36" customWidth="true"/>
    <col min="12294" max="12294" width="21.5" style="36" customWidth="true"/>
    <col min="12295" max="12295" width="7.33333333333333" style="36" customWidth="true"/>
    <col min="12296" max="12296" width="6.33333333333333" style="36" customWidth="true"/>
    <col min="12297" max="12297" width="7.66666666666667" style="36" customWidth="true"/>
    <col min="12298" max="12298" width="6.66666666666667" style="36" customWidth="true"/>
    <col min="12299" max="12299" width="7.83333333333333" style="36" customWidth="true"/>
    <col min="12300" max="12300" width="8.33333333333333" style="36" customWidth="true"/>
    <col min="12301" max="12301" width="61.1666666666667" style="36" customWidth="true"/>
    <col min="12302" max="12544" width="28.5" style="36"/>
    <col min="12545" max="12545" width="12.6666666666667" style="36" customWidth="true"/>
    <col min="12546" max="12546" width="28.5" style="36" hidden="true" customWidth="true"/>
    <col min="12547" max="12547" width="9.83333333333333" style="36" customWidth="true"/>
    <col min="12548" max="12548" width="23" style="36" customWidth="true"/>
    <col min="12549" max="12549" width="15.8333333333333" style="36" customWidth="true"/>
    <col min="12550" max="12550" width="21.5" style="36" customWidth="true"/>
    <col min="12551" max="12551" width="7.33333333333333" style="36" customWidth="true"/>
    <col min="12552" max="12552" width="6.33333333333333" style="36" customWidth="true"/>
    <col min="12553" max="12553" width="7.66666666666667" style="36" customWidth="true"/>
    <col min="12554" max="12554" width="6.66666666666667" style="36" customWidth="true"/>
    <col min="12555" max="12555" width="7.83333333333333" style="36" customWidth="true"/>
    <col min="12556" max="12556" width="8.33333333333333" style="36" customWidth="true"/>
    <col min="12557" max="12557" width="61.1666666666667" style="36" customWidth="true"/>
    <col min="12558" max="12800" width="28.5" style="36"/>
    <col min="12801" max="12801" width="12.6666666666667" style="36" customWidth="true"/>
    <col min="12802" max="12802" width="28.5" style="36" hidden="true" customWidth="true"/>
    <col min="12803" max="12803" width="9.83333333333333" style="36" customWidth="true"/>
    <col min="12804" max="12804" width="23" style="36" customWidth="true"/>
    <col min="12805" max="12805" width="15.8333333333333" style="36" customWidth="true"/>
    <col min="12806" max="12806" width="21.5" style="36" customWidth="true"/>
    <col min="12807" max="12807" width="7.33333333333333" style="36" customWidth="true"/>
    <col min="12808" max="12808" width="6.33333333333333" style="36" customWidth="true"/>
    <col min="12809" max="12809" width="7.66666666666667" style="36" customWidth="true"/>
    <col min="12810" max="12810" width="6.66666666666667" style="36" customWidth="true"/>
    <col min="12811" max="12811" width="7.83333333333333" style="36" customWidth="true"/>
    <col min="12812" max="12812" width="8.33333333333333" style="36" customWidth="true"/>
    <col min="12813" max="12813" width="61.1666666666667" style="36" customWidth="true"/>
    <col min="12814" max="13056" width="28.5" style="36"/>
    <col min="13057" max="13057" width="12.6666666666667" style="36" customWidth="true"/>
    <col min="13058" max="13058" width="28.5" style="36" hidden="true" customWidth="true"/>
    <col min="13059" max="13059" width="9.83333333333333" style="36" customWidth="true"/>
    <col min="13060" max="13060" width="23" style="36" customWidth="true"/>
    <col min="13061" max="13061" width="15.8333333333333" style="36" customWidth="true"/>
    <col min="13062" max="13062" width="21.5" style="36" customWidth="true"/>
    <col min="13063" max="13063" width="7.33333333333333" style="36" customWidth="true"/>
    <col min="13064" max="13064" width="6.33333333333333" style="36" customWidth="true"/>
    <col min="13065" max="13065" width="7.66666666666667" style="36" customWidth="true"/>
    <col min="13066" max="13066" width="6.66666666666667" style="36" customWidth="true"/>
    <col min="13067" max="13067" width="7.83333333333333" style="36" customWidth="true"/>
    <col min="13068" max="13068" width="8.33333333333333" style="36" customWidth="true"/>
    <col min="13069" max="13069" width="61.1666666666667" style="36" customWidth="true"/>
    <col min="13070" max="13312" width="28.5" style="36"/>
    <col min="13313" max="13313" width="12.6666666666667" style="36" customWidth="true"/>
    <col min="13314" max="13314" width="28.5" style="36" hidden="true" customWidth="true"/>
    <col min="13315" max="13315" width="9.83333333333333" style="36" customWidth="true"/>
    <col min="13316" max="13316" width="23" style="36" customWidth="true"/>
    <col min="13317" max="13317" width="15.8333333333333" style="36" customWidth="true"/>
    <col min="13318" max="13318" width="21.5" style="36" customWidth="true"/>
    <col min="13319" max="13319" width="7.33333333333333" style="36" customWidth="true"/>
    <col min="13320" max="13320" width="6.33333333333333" style="36" customWidth="true"/>
    <col min="13321" max="13321" width="7.66666666666667" style="36" customWidth="true"/>
    <col min="13322" max="13322" width="6.66666666666667" style="36" customWidth="true"/>
    <col min="13323" max="13323" width="7.83333333333333" style="36" customWidth="true"/>
    <col min="13324" max="13324" width="8.33333333333333" style="36" customWidth="true"/>
    <col min="13325" max="13325" width="61.1666666666667" style="36" customWidth="true"/>
    <col min="13326" max="13568" width="28.5" style="36"/>
    <col min="13569" max="13569" width="12.6666666666667" style="36" customWidth="true"/>
    <col min="13570" max="13570" width="28.5" style="36" hidden="true" customWidth="true"/>
    <col min="13571" max="13571" width="9.83333333333333" style="36" customWidth="true"/>
    <col min="13572" max="13572" width="23" style="36" customWidth="true"/>
    <col min="13573" max="13573" width="15.8333333333333" style="36" customWidth="true"/>
    <col min="13574" max="13574" width="21.5" style="36" customWidth="true"/>
    <col min="13575" max="13575" width="7.33333333333333" style="36" customWidth="true"/>
    <col min="13576" max="13576" width="6.33333333333333" style="36" customWidth="true"/>
    <col min="13577" max="13577" width="7.66666666666667" style="36" customWidth="true"/>
    <col min="13578" max="13578" width="6.66666666666667" style="36" customWidth="true"/>
    <col min="13579" max="13579" width="7.83333333333333" style="36" customWidth="true"/>
    <col min="13580" max="13580" width="8.33333333333333" style="36" customWidth="true"/>
    <col min="13581" max="13581" width="61.1666666666667" style="36" customWidth="true"/>
    <col min="13582" max="13824" width="28.5" style="36"/>
    <col min="13825" max="13825" width="12.6666666666667" style="36" customWidth="true"/>
    <col min="13826" max="13826" width="28.5" style="36" hidden="true" customWidth="true"/>
    <col min="13827" max="13827" width="9.83333333333333" style="36" customWidth="true"/>
    <col min="13828" max="13828" width="23" style="36" customWidth="true"/>
    <col min="13829" max="13829" width="15.8333333333333" style="36" customWidth="true"/>
    <col min="13830" max="13830" width="21.5" style="36" customWidth="true"/>
    <col min="13831" max="13831" width="7.33333333333333" style="36" customWidth="true"/>
    <col min="13832" max="13832" width="6.33333333333333" style="36" customWidth="true"/>
    <col min="13833" max="13833" width="7.66666666666667" style="36" customWidth="true"/>
    <col min="13834" max="13834" width="6.66666666666667" style="36" customWidth="true"/>
    <col min="13835" max="13835" width="7.83333333333333" style="36" customWidth="true"/>
    <col min="13836" max="13836" width="8.33333333333333" style="36" customWidth="true"/>
    <col min="13837" max="13837" width="61.1666666666667" style="36" customWidth="true"/>
    <col min="13838" max="14080" width="28.5" style="36"/>
    <col min="14081" max="14081" width="12.6666666666667" style="36" customWidth="true"/>
    <col min="14082" max="14082" width="28.5" style="36" hidden="true" customWidth="true"/>
    <col min="14083" max="14083" width="9.83333333333333" style="36" customWidth="true"/>
    <col min="14084" max="14084" width="23" style="36" customWidth="true"/>
    <col min="14085" max="14085" width="15.8333333333333" style="36" customWidth="true"/>
    <col min="14086" max="14086" width="21.5" style="36" customWidth="true"/>
    <col min="14087" max="14087" width="7.33333333333333" style="36" customWidth="true"/>
    <col min="14088" max="14088" width="6.33333333333333" style="36" customWidth="true"/>
    <col min="14089" max="14089" width="7.66666666666667" style="36" customWidth="true"/>
    <col min="14090" max="14090" width="6.66666666666667" style="36" customWidth="true"/>
    <col min="14091" max="14091" width="7.83333333333333" style="36" customWidth="true"/>
    <col min="14092" max="14092" width="8.33333333333333" style="36" customWidth="true"/>
    <col min="14093" max="14093" width="61.1666666666667" style="36" customWidth="true"/>
    <col min="14094" max="14336" width="28.5" style="36"/>
    <col min="14337" max="14337" width="12.6666666666667" style="36" customWidth="true"/>
    <col min="14338" max="14338" width="28.5" style="36" hidden="true" customWidth="true"/>
    <col min="14339" max="14339" width="9.83333333333333" style="36" customWidth="true"/>
    <col min="14340" max="14340" width="23" style="36" customWidth="true"/>
    <col min="14341" max="14341" width="15.8333333333333" style="36" customWidth="true"/>
    <col min="14342" max="14342" width="21.5" style="36" customWidth="true"/>
    <col min="14343" max="14343" width="7.33333333333333" style="36" customWidth="true"/>
    <col min="14344" max="14344" width="6.33333333333333" style="36" customWidth="true"/>
    <col min="14345" max="14345" width="7.66666666666667" style="36" customWidth="true"/>
    <col min="14346" max="14346" width="6.66666666666667" style="36" customWidth="true"/>
    <col min="14347" max="14347" width="7.83333333333333" style="36" customWidth="true"/>
    <col min="14348" max="14348" width="8.33333333333333" style="36" customWidth="true"/>
    <col min="14349" max="14349" width="61.1666666666667" style="36" customWidth="true"/>
    <col min="14350" max="14592" width="28.5" style="36"/>
    <col min="14593" max="14593" width="12.6666666666667" style="36" customWidth="true"/>
    <col min="14594" max="14594" width="28.5" style="36" hidden="true" customWidth="true"/>
    <col min="14595" max="14595" width="9.83333333333333" style="36" customWidth="true"/>
    <col min="14596" max="14596" width="23" style="36" customWidth="true"/>
    <col min="14597" max="14597" width="15.8333333333333" style="36" customWidth="true"/>
    <col min="14598" max="14598" width="21.5" style="36" customWidth="true"/>
    <col min="14599" max="14599" width="7.33333333333333" style="36" customWidth="true"/>
    <col min="14600" max="14600" width="6.33333333333333" style="36" customWidth="true"/>
    <col min="14601" max="14601" width="7.66666666666667" style="36" customWidth="true"/>
    <col min="14602" max="14602" width="6.66666666666667" style="36" customWidth="true"/>
    <col min="14603" max="14603" width="7.83333333333333" style="36" customWidth="true"/>
    <col min="14604" max="14604" width="8.33333333333333" style="36" customWidth="true"/>
    <col min="14605" max="14605" width="61.1666666666667" style="36" customWidth="true"/>
    <col min="14606" max="14848" width="28.5" style="36"/>
    <col min="14849" max="14849" width="12.6666666666667" style="36" customWidth="true"/>
    <col min="14850" max="14850" width="28.5" style="36" hidden="true" customWidth="true"/>
    <col min="14851" max="14851" width="9.83333333333333" style="36" customWidth="true"/>
    <col min="14852" max="14852" width="23" style="36" customWidth="true"/>
    <col min="14853" max="14853" width="15.8333333333333" style="36" customWidth="true"/>
    <col min="14854" max="14854" width="21.5" style="36" customWidth="true"/>
    <col min="14855" max="14855" width="7.33333333333333" style="36" customWidth="true"/>
    <col min="14856" max="14856" width="6.33333333333333" style="36" customWidth="true"/>
    <col min="14857" max="14857" width="7.66666666666667" style="36" customWidth="true"/>
    <col min="14858" max="14858" width="6.66666666666667" style="36" customWidth="true"/>
    <col min="14859" max="14859" width="7.83333333333333" style="36" customWidth="true"/>
    <col min="14860" max="14860" width="8.33333333333333" style="36" customWidth="true"/>
    <col min="14861" max="14861" width="61.1666666666667" style="36" customWidth="true"/>
    <col min="14862" max="15104" width="28.5" style="36"/>
    <col min="15105" max="15105" width="12.6666666666667" style="36" customWidth="true"/>
    <col min="15106" max="15106" width="28.5" style="36" hidden="true" customWidth="true"/>
    <col min="15107" max="15107" width="9.83333333333333" style="36" customWidth="true"/>
    <col min="15108" max="15108" width="23" style="36" customWidth="true"/>
    <col min="15109" max="15109" width="15.8333333333333" style="36" customWidth="true"/>
    <col min="15110" max="15110" width="21.5" style="36" customWidth="true"/>
    <col min="15111" max="15111" width="7.33333333333333" style="36" customWidth="true"/>
    <col min="15112" max="15112" width="6.33333333333333" style="36" customWidth="true"/>
    <col min="15113" max="15113" width="7.66666666666667" style="36" customWidth="true"/>
    <col min="15114" max="15114" width="6.66666666666667" style="36" customWidth="true"/>
    <col min="15115" max="15115" width="7.83333333333333" style="36" customWidth="true"/>
    <col min="15116" max="15116" width="8.33333333333333" style="36" customWidth="true"/>
    <col min="15117" max="15117" width="61.1666666666667" style="36" customWidth="true"/>
    <col min="15118" max="15360" width="28.5" style="36"/>
    <col min="15361" max="15361" width="12.6666666666667" style="36" customWidth="true"/>
    <col min="15362" max="15362" width="28.5" style="36" hidden="true" customWidth="true"/>
    <col min="15363" max="15363" width="9.83333333333333" style="36" customWidth="true"/>
    <col min="15364" max="15364" width="23" style="36" customWidth="true"/>
    <col min="15365" max="15365" width="15.8333333333333" style="36" customWidth="true"/>
    <col min="15366" max="15366" width="21.5" style="36" customWidth="true"/>
    <col min="15367" max="15367" width="7.33333333333333" style="36" customWidth="true"/>
    <col min="15368" max="15368" width="6.33333333333333" style="36" customWidth="true"/>
    <col min="15369" max="15369" width="7.66666666666667" style="36" customWidth="true"/>
    <col min="15370" max="15370" width="6.66666666666667" style="36" customWidth="true"/>
    <col min="15371" max="15371" width="7.83333333333333" style="36" customWidth="true"/>
    <col min="15372" max="15372" width="8.33333333333333" style="36" customWidth="true"/>
    <col min="15373" max="15373" width="61.1666666666667" style="36" customWidth="true"/>
    <col min="15374" max="15616" width="28.5" style="36"/>
    <col min="15617" max="15617" width="12.6666666666667" style="36" customWidth="true"/>
    <col min="15618" max="15618" width="28.5" style="36" hidden="true" customWidth="true"/>
    <col min="15619" max="15619" width="9.83333333333333" style="36" customWidth="true"/>
    <col min="15620" max="15620" width="23" style="36" customWidth="true"/>
    <col min="15621" max="15621" width="15.8333333333333" style="36" customWidth="true"/>
    <col min="15622" max="15622" width="21.5" style="36" customWidth="true"/>
    <col min="15623" max="15623" width="7.33333333333333" style="36" customWidth="true"/>
    <col min="15624" max="15624" width="6.33333333333333" style="36" customWidth="true"/>
    <col min="15625" max="15625" width="7.66666666666667" style="36" customWidth="true"/>
    <col min="15626" max="15626" width="6.66666666666667" style="36" customWidth="true"/>
    <col min="15627" max="15627" width="7.83333333333333" style="36" customWidth="true"/>
    <col min="15628" max="15628" width="8.33333333333333" style="36" customWidth="true"/>
    <col min="15629" max="15629" width="61.1666666666667" style="36" customWidth="true"/>
    <col min="15630" max="15872" width="28.5" style="36"/>
    <col min="15873" max="15873" width="12.6666666666667" style="36" customWidth="true"/>
    <col min="15874" max="15874" width="28.5" style="36" hidden="true" customWidth="true"/>
    <col min="15875" max="15875" width="9.83333333333333" style="36" customWidth="true"/>
    <col min="15876" max="15876" width="23" style="36" customWidth="true"/>
    <col min="15877" max="15877" width="15.8333333333333" style="36" customWidth="true"/>
    <col min="15878" max="15878" width="21.5" style="36" customWidth="true"/>
    <col min="15879" max="15879" width="7.33333333333333" style="36" customWidth="true"/>
    <col min="15880" max="15880" width="6.33333333333333" style="36" customWidth="true"/>
    <col min="15881" max="15881" width="7.66666666666667" style="36" customWidth="true"/>
    <col min="15882" max="15882" width="6.66666666666667" style="36" customWidth="true"/>
    <col min="15883" max="15883" width="7.83333333333333" style="36" customWidth="true"/>
    <col min="15884" max="15884" width="8.33333333333333" style="36" customWidth="true"/>
    <col min="15885" max="15885" width="61.1666666666667" style="36" customWidth="true"/>
    <col min="15886" max="16128" width="28.5" style="36"/>
    <col min="16129" max="16129" width="12.6666666666667" style="36" customWidth="true"/>
    <col min="16130" max="16130" width="28.5" style="36" hidden="true" customWidth="true"/>
    <col min="16131" max="16131" width="9.83333333333333" style="36" customWidth="true"/>
    <col min="16132" max="16132" width="23" style="36" customWidth="true"/>
    <col min="16133" max="16133" width="15.8333333333333" style="36" customWidth="true"/>
    <col min="16134" max="16134" width="21.5" style="36" customWidth="true"/>
    <col min="16135" max="16135" width="7.33333333333333" style="36" customWidth="true"/>
    <col min="16136" max="16136" width="6.33333333333333" style="36" customWidth="true"/>
    <col min="16137" max="16137" width="7.66666666666667" style="36" customWidth="true"/>
    <col min="16138" max="16138" width="6.66666666666667" style="36" customWidth="true"/>
    <col min="16139" max="16139" width="7.83333333333333" style="36" customWidth="true"/>
    <col min="16140" max="16140" width="8.33333333333333" style="36" customWidth="true"/>
    <col min="16141" max="16141" width="61.1666666666667" style="36" customWidth="true"/>
    <col min="16142" max="16384" width="28.5" style="36"/>
  </cols>
  <sheetData>
    <row r="1" s="172" customFormat="true" spans="1:13">
      <c r="A1" s="14" t="s">
        <v>4111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="172" customFormat="true" ht="13" customHeight="true" spans="1:13">
      <c r="A2" s="14" t="s">
        <v>131</v>
      </c>
      <c r="B2" s="14" t="s">
        <v>1</v>
      </c>
      <c r="C2" s="14" t="s">
        <v>132</v>
      </c>
      <c r="D2" s="14" t="s">
        <v>133</v>
      </c>
      <c r="E2" s="14" t="s">
        <v>134</v>
      </c>
      <c r="F2" s="14" t="s">
        <v>135</v>
      </c>
      <c r="G2" s="14" t="s">
        <v>45</v>
      </c>
      <c r="H2" s="14"/>
      <c r="I2" s="14"/>
      <c r="J2" s="14" t="s">
        <v>46</v>
      </c>
      <c r="K2" s="14"/>
      <c r="L2" s="14"/>
      <c r="M2" s="14" t="s">
        <v>47</v>
      </c>
    </row>
    <row r="3" s="172" customFormat="true" ht="13" customHeight="true" spans="1:13">
      <c r="A3" s="14"/>
      <c r="B3" s="14"/>
      <c r="C3" s="14"/>
      <c r="D3" s="14"/>
      <c r="E3" s="14"/>
      <c r="F3" s="14"/>
      <c r="G3" s="14" t="s">
        <v>136</v>
      </c>
      <c r="H3" s="14" t="s">
        <v>137</v>
      </c>
      <c r="I3" s="14" t="s">
        <v>138</v>
      </c>
      <c r="J3" s="14" t="s">
        <v>136</v>
      </c>
      <c r="K3" s="14" t="s">
        <v>137</v>
      </c>
      <c r="L3" s="14" t="s">
        <v>138</v>
      </c>
      <c r="M3" s="14"/>
    </row>
    <row r="4" s="172" customFormat="true" ht="30" hidden="true" customHeight="true" spans="1:13">
      <c r="A4" s="207" t="s">
        <v>139</v>
      </c>
      <c r="B4" s="207">
        <v>1</v>
      </c>
      <c r="C4" s="207" t="s">
        <v>522</v>
      </c>
      <c r="D4" s="207" t="s">
        <v>4112</v>
      </c>
      <c r="E4" s="207" t="s">
        <v>142</v>
      </c>
      <c r="F4" s="207" t="s">
        <v>4113</v>
      </c>
      <c r="G4" s="207">
        <v>50</v>
      </c>
      <c r="H4" s="207">
        <v>2</v>
      </c>
      <c r="I4" s="215">
        <v>100</v>
      </c>
      <c r="J4" s="207">
        <v>0</v>
      </c>
      <c r="K4" s="207">
        <v>0</v>
      </c>
      <c r="L4" s="215">
        <v>0</v>
      </c>
      <c r="M4" s="207" t="s">
        <v>4114</v>
      </c>
    </row>
    <row r="5" ht="67.5" hidden="true" spans="1:16130">
      <c r="A5" s="208" t="s">
        <v>139</v>
      </c>
      <c r="B5" s="209">
        <v>1</v>
      </c>
      <c r="C5" s="208" t="s">
        <v>3497</v>
      </c>
      <c r="D5" s="209" t="s">
        <v>4115</v>
      </c>
      <c r="E5" s="208" t="s">
        <v>3504</v>
      </c>
      <c r="F5" s="209" t="s">
        <v>4116</v>
      </c>
      <c r="G5" s="209">
        <v>77</v>
      </c>
      <c r="H5" s="209">
        <v>2</v>
      </c>
      <c r="I5" s="216">
        <v>154</v>
      </c>
      <c r="J5" s="207">
        <v>50</v>
      </c>
      <c r="K5" s="207">
        <v>2</v>
      </c>
      <c r="L5" s="215">
        <f>J5*K5</f>
        <v>100</v>
      </c>
      <c r="M5" s="222" t="s">
        <v>4117</v>
      </c>
      <c r="N5" s="206" t="s">
        <v>4118</v>
      </c>
      <c r="O5" s="42">
        <f>G5-J5</f>
        <v>27</v>
      </c>
      <c r="IX5" s="226"/>
      <c r="ST5" s="226"/>
      <c r="ACP5" s="226"/>
      <c r="AML5" s="226"/>
      <c r="AWH5" s="226"/>
      <c r="BGD5" s="226"/>
      <c r="BPZ5" s="226"/>
      <c r="BZV5" s="226"/>
      <c r="CJR5" s="226"/>
      <c r="CTN5" s="226"/>
      <c r="DDJ5" s="226"/>
      <c r="DNF5" s="226"/>
      <c r="DXB5" s="226"/>
      <c r="EGX5" s="226"/>
      <c r="EQT5" s="226"/>
      <c r="FAP5" s="226"/>
      <c r="FKL5" s="226"/>
      <c r="FUH5" s="226"/>
      <c r="GED5" s="226"/>
      <c r="GNZ5" s="226"/>
      <c r="GXV5" s="226"/>
      <c r="HHR5" s="226"/>
      <c r="HRN5" s="226"/>
      <c r="IBJ5" s="226"/>
      <c r="ILF5" s="226"/>
      <c r="IVB5" s="226"/>
      <c r="JEX5" s="226"/>
      <c r="JOT5" s="226"/>
      <c r="JYP5" s="226"/>
      <c r="KIL5" s="226"/>
      <c r="KSH5" s="226"/>
      <c r="LCD5" s="226"/>
      <c r="LLZ5" s="226"/>
      <c r="LVV5" s="226"/>
      <c r="MFR5" s="226"/>
      <c r="MPN5" s="226"/>
      <c r="MZJ5" s="226"/>
      <c r="NJF5" s="226"/>
      <c r="NTB5" s="226"/>
      <c r="OCX5" s="226"/>
      <c r="OMT5" s="226"/>
      <c r="OWP5" s="226"/>
      <c r="PGL5" s="226"/>
      <c r="PQH5" s="226"/>
      <c r="QAD5" s="226"/>
      <c r="QJZ5" s="226"/>
      <c r="QTV5" s="226"/>
      <c r="RDR5" s="226"/>
      <c r="RNN5" s="226"/>
      <c r="RXJ5" s="226"/>
      <c r="SHF5" s="226"/>
      <c r="SRB5" s="226"/>
      <c r="TAX5" s="226"/>
      <c r="TKT5" s="226"/>
      <c r="TUP5" s="226"/>
      <c r="UEL5" s="226"/>
      <c r="UOH5" s="226"/>
      <c r="UYD5" s="226"/>
      <c r="VHZ5" s="226"/>
      <c r="VRV5" s="226"/>
      <c r="WBR5" s="226"/>
      <c r="WLN5" s="226"/>
      <c r="WVJ5" s="226"/>
    </row>
    <row r="6" hidden="true" spans="1:15">
      <c r="A6" s="210" t="s">
        <v>139</v>
      </c>
      <c r="B6" s="196">
        <v>5</v>
      </c>
      <c r="C6" s="210" t="s">
        <v>3514</v>
      </c>
      <c r="D6" s="196" t="s">
        <v>4119</v>
      </c>
      <c r="E6" s="210" t="s">
        <v>3532</v>
      </c>
      <c r="F6" s="196" t="s">
        <v>1833</v>
      </c>
      <c r="G6" s="196">
        <v>17</v>
      </c>
      <c r="H6" s="196">
        <v>3</v>
      </c>
      <c r="I6" s="217">
        <v>51</v>
      </c>
      <c r="J6" s="52">
        <v>17</v>
      </c>
      <c r="K6" s="52">
        <v>3</v>
      </c>
      <c r="L6" s="218">
        <f>J6*K6</f>
        <v>51</v>
      </c>
      <c r="M6" s="223"/>
      <c r="O6" s="42">
        <f t="shared" ref="O6:O37" si="0">G6-J6</f>
        <v>0</v>
      </c>
    </row>
    <row r="7" hidden="true" spans="1:15">
      <c r="A7" s="210" t="s">
        <v>139</v>
      </c>
      <c r="B7" s="196">
        <v>7</v>
      </c>
      <c r="C7" s="210" t="s">
        <v>4120</v>
      </c>
      <c r="D7" s="196" t="s">
        <v>4121</v>
      </c>
      <c r="E7" s="210" t="s">
        <v>3504</v>
      </c>
      <c r="F7" s="196" t="s">
        <v>4122</v>
      </c>
      <c r="G7" s="196">
        <v>9</v>
      </c>
      <c r="H7" s="196">
        <v>4</v>
      </c>
      <c r="I7" s="217">
        <v>36</v>
      </c>
      <c r="J7" s="52">
        <v>9</v>
      </c>
      <c r="K7" s="52">
        <v>3</v>
      </c>
      <c r="L7" s="218">
        <f>J7*K7</f>
        <v>27</v>
      </c>
      <c r="M7" s="122" t="s">
        <v>4123</v>
      </c>
      <c r="O7" s="42">
        <f t="shared" si="0"/>
        <v>0</v>
      </c>
    </row>
    <row r="8" hidden="true" spans="1:16130">
      <c r="A8" s="210" t="s">
        <v>139</v>
      </c>
      <c r="B8" s="196">
        <v>8</v>
      </c>
      <c r="C8" s="210" t="s">
        <v>3548</v>
      </c>
      <c r="D8" s="196" t="s">
        <v>4124</v>
      </c>
      <c r="E8" s="210" t="s">
        <v>3504</v>
      </c>
      <c r="F8" s="196" t="s">
        <v>4125</v>
      </c>
      <c r="G8" s="196">
        <v>15</v>
      </c>
      <c r="H8" s="196">
        <v>3</v>
      </c>
      <c r="I8" s="217">
        <v>45</v>
      </c>
      <c r="J8" s="52">
        <v>0</v>
      </c>
      <c r="K8" s="52">
        <v>0</v>
      </c>
      <c r="L8" s="218">
        <v>0</v>
      </c>
      <c r="M8" s="122" t="s">
        <v>4126</v>
      </c>
      <c r="O8" s="42">
        <f t="shared" si="0"/>
        <v>15</v>
      </c>
      <c r="IX8" s="226"/>
      <c r="ST8" s="226"/>
      <c r="ACP8" s="226"/>
      <c r="AML8" s="226"/>
      <c r="AWH8" s="226"/>
      <c r="BGD8" s="226"/>
      <c r="BPZ8" s="226"/>
      <c r="BZV8" s="226"/>
      <c r="CJR8" s="226"/>
      <c r="CTN8" s="226"/>
      <c r="DDJ8" s="226"/>
      <c r="DNF8" s="226"/>
      <c r="DXB8" s="226"/>
      <c r="EGX8" s="226"/>
      <c r="EQT8" s="226"/>
      <c r="FAP8" s="226"/>
      <c r="FKL8" s="226"/>
      <c r="FUH8" s="226"/>
      <c r="GED8" s="226"/>
      <c r="GNZ8" s="226"/>
      <c r="GXV8" s="226"/>
      <c r="HHR8" s="226"/>
      <c r="HRN8" s="226"/>
      <c r="IBJ8" s="226"/>
      <c r="ILF8" s="226"/>
      <c r="IVB8" s="226"/>
      <c r="JEX8" s="226"/>
      <c r="JOT8" s="226"/>
      <c r="JYP8" s="226"/>
      <c r="KIL8" s="226"/>
      <c r="KSH8" s="226"/>
      <c r="LCD8" s="226"/>
      <c r="LLZ8" s="226"/>
      <c r="LVV8" s="226"/>
      <c r="MFR8" s="226"/>
      <c r="MPN8" s="226"/>
      <c r="MZJ8" s="226"/>
      <c r="NJF8" s="226"/>
      <c r="NTB8" s="226"/>
      <c r="OCX8" s="226"/>
      <c r="OMT8" s="226"/>
      <c r="OWP8" s="226"/>
      <c r="PGL8" s="226"/>
      <c r="PQH8" s="226"/>
      <c r="QAD8" s="226"/>
      <c r="QJZ8" s="226"/>
      <c r="QTV8" s="226"/>
      <c r="RDR8" s="226"/>
      <c r="RNN8" s="226"/>
      <c r="RXJ8" s="226"/>
      <c r="SHF8" s="226"/>
      <c r="SRB8" s="226"/>
      <c r="TAX8" s="226"/>
      <c r="TKT8" s="226"/>
      <c r="TUP8" s="226"/>
      <c r="UEL8" s="226"/>
      <c r="UOH8" s="226"/>
      <c r="UYD8" s="226"/>
      <c r="VHZ8" s="226"/>
      <c r="VRV8" s="226"/>
      <c r="WBR8" s="226"/>
      <c r="WLN8" s="226"/>
      <c r="WVJ8" s="226"/>
    </row>
    <row r="9" s="2" customFormat="true" spans="1:15">
      <c r="A9" s="211" t="s">
        <v>1177</v>
      </c>
      <c r="B9" s="212"/>
      <c r="C9" s="212"/>
      <c r="D9" s="212"/>
      <c r="E9" s="212"/>
      <c r="F9" s="212"/>
      <c r="G9" s="212">
        <f>SUM(G4:G8)</f>
        <v>168</v>
      </c>
      <c r="H9" s="212">
        <f t="shared" ref="H9:L9" si="1">SUM(H5:H8)</f>
        <v>12</v>
      </c>
      <c r="I9" s="212">
        <f t="shared" si="1"/>
        <v>286</v>
      </c>
      <c r="J9" s="212">
        <f t="shared" si="1"/>
        <v>76</v>
      </c>
      <c r="K9" s="212">
        <f t="shared" si="1"/>
        <v>8</v>
      </c>
      <c r="L9" s="212">
        <f t="shared" si="1"/>
        <v>178</v>
      </c>
      <c r="M9" s="224"/>
      <c r="O9" s="42"/>
    </row>
    <row r="10" spans="1:15">
      <c r="A10" s="210" t="s">
        <v>165</v>
      </c>
      <c r="B10" s="196">
        <v>1</v>
      </c>
      <c r="C10" s="210" t="s">
        <v>3548</v>
      </c>
      <c r="D10" s="196" t="s">
        <v>4127</v>
      </c>
      <c r="E10" s="210" t="s">
        <v>364</v>
      </c>
      <c r="F10" s="196" t="s">
        <v>2462</v>
      </c>
      <c r="G10" s="196">
        <v>39</v>
      </c>
      <c r="H10" s="196">
        <v>5</v>
      </c>
      <c r="I10" s="217">
        <v>195</v>
      </c>
      <c r="J10" s="52">
        <v>38</v>
      </c>
      <c r="K10" s="52">
        <v>4</v>
      </c>
      <c r="L10" s="218">
        <f>J10*K10</f>
        <v>152</v>
      </c>
      <c r="M10" s="122" t="s">
        <v>4128</v>
      </c>
      <c r="N10" s="42"/>
      <c r="O10" s="42">
        <f t="shared" si="0"/>
        <v>1</v>
      </c>
    </row>
    <row r="11" ht="26.25" spans="1:15">
      <c r="A11" s="210" t="s">
        <v>165</v>
      </c>
      <c r="B11" s="196">
        <v>2</v>
      </c>
      <c r="C11" s="210" t="s">
        <v>3548</v>
      </c>
      <c r="D11" s="196" t="s">
        <v>4129</v>
      </c>
      <c r="E11" s="210" t="s">
        <v>171</v>
      </c>
      <c r="F11" s="196" t="s">
        <v>262</v>
      </c>
      <c r="G11" s="196">
        <v>17</v>
      </c>
      <c r="H11" s="196">
        <v>9</v>
      </c>
      <c r="I11" s="217">
        <v>153</v>
      </c>
      <c r="J11" s="52">
        <v>16</v>
      </c>
      <c r="K11" s="52">
        <v>4</v>
      </c>
      <c r="L11" s="218">
        <f t="shared" ref="L11:L74" si="2">J11*K11</f>
        <v>64</v>
      </c>
      <c r="M11" s="122" t="s">
        <v>4130</v>
      </c>
      <c r="O11" s="42">
        <f t="shared" si="0"/>
        <v>1</v>
      </c>
    </row>
    <row r="12" spans="1:15">
      <c r="A12" s="210" t="s">
        <v>165</v>
      </c>
      <c r="B12" s="196">
        <v>3</v>
      </c>
      <c r="C12" s="210" t="s">
        <v>3548</v>
      </c>
      <c r="D12" s="196" t="s">
        <v>4131</v>
      </c>
      <c r="E12" s="210" t="s">
        <v>364</v>
      </c>
      <c r="F12" s="196" t="s">
        <v>2992</v>
      </c>
      <c r="G12" s="196">
        <v>23</v>
      </c>
      <c r="H12" s="196">
        <v>5</v>
      </c>
      <c r="I12" s="217">
        <v>115</v>
      </c>
      <c r="J12" s="52">
        <v>22</v>
      </c>
      <c r="K12" s="52">
        <v>4</v>
      </c>
      <c r="L12" s="218">
        <f t="shared" si="2"/>
        <v>88</v>
      </c>
      <c r="M12" s="122" t="s">
        <v>4132</v>
      </c>
      <c r="O12" s="42">
        <f t="shared" si="0"/>
        <v>1</v>
      </c>
    </row>
    <row r="13" ht="26.25" spans="1:15">
      <c r="A13" s="210" t="s">
        <v>165</v>
      </c>
      <c r="B13" s="196">
        <v>4</v>
      </c>
      <c r="C13" s="210" t="s">
        <v>3497</v>
      </c>
      <c r="D13" s="196" t="s">
        <v>4133</v>
      </c>
      <c r="E13" s="210" t="s">
        <v>171</v>
      </c>
      <c r="F13" s="196" t="s">
        <v>1939</v>
      </c>
      <c r="G13" s="196">
        <v>21</v>
      </c>
      <c r="H13" s="196">
        <v>8</v>
      </c>
      <c r="I13" s="217">
        <v>168</v>
      </c>
      <c r="J13" s="52">
        <v>20</v>
      </c>
      <c r="K13" s="52">
        <v>5</v>
      </c>
      <c r="L13" s="218">
        <f t="shared" si="2"/>
        <v>100</v>
      </c>
      <c r="M13" s="122" t="s">
        <v>4134</v>
      </c>
      <c r="O13" s="42">
        <f t="shared" si="0"/>
        <v>1</v>
      </c>
    </row>
    <row r="14" ht="26.25" spans="1:15">
      <c r="A14" s="210" t="s">
        <v>165</v>
      </c>
      <c r="B14" s="196">
        <v>5</v>
      </c>
      <c r="C14" s="210" t="s">
        <v>3497</v>
      </c>
      <c r="D14" s="196" t="s">
        <v>4135</v>
      </c>
      <c r="E14" s="210" t="s">
        <v>171</v>
      </c>
      <c r="F14" s="196" t="s">
        <v>3695</v>
      </c>
      <c r="G14" s="196">
        <v>18</v>
      </c>
      <c r="H14" s="196">
        <v>8</v>
      </c>
      <c r="I14" s="217">
        <v>144</v>
      </c>
      <c r="J14" s="52">
        <v>18</v>
      </c>
      <c r="K14" s="52">
        <v>7</v>
      </c>
      <c r="L14" s="218">
        <f t="shared" si="2"/>
        <v>126</v>
      </c>
      <c r="M14" s="122" t="s">
        <v>4123</v>
      </c>
      <c r="O14" s="42">
        <f t="shared" si="0"/>
        <v>0</v>
      </c>
    </row>
    <row r="15" ht="26.25" spans="1:15">
      <c r="A15" s="210" t="s">
        <v>165</v>
      </c>
      <c r="B15" s="196">
        <v>6</v>
      </c>
      <c r="C15" s="210" t="s">
        <v>3497</v>
      </c>
      <c r="D15" s="196" t="s">
        <v>4136</v>
      </c>
      <c r="E15" s="210" t="s">
        <v>171</v>
      </c>
      <c r="F15" s="196" t="s">
        <v>279</v>
      </c>
      <c r="G15" s="196">
        <v>32</v>
      </c>
      <c r="H15" s="196">
        <v>8</v>
      </c>
      <c r="I15" s="217">
        <v>256</v>
      </c>
      <c r="J15" s="52">
        <v>32</v>
      </c>
      <c r="K15" s="52">
        <v>5</v>
      </c>
      <c r="L15" s="218">
        <f t="shared" si="2"/>
        <v>160</v>
      </c>
      <c r="M15" s="122" t="s">
        <v>2049</v>
      </c>
      <c r="O15" s="42">
        <f t="shared" si="0"/>
        <v>0</v>
      </c>
    </row>
    <row r="16" spans="1:15">
      <c r="A16" s="210" t="s">
        <v>165</v>
      </c>
      <c r="B16" s="196">
        <v>7</v>
      </c>
      <c r="C16" s="210" t="s">
        <v>3497</v>
      </c>
      <c r="D16" s="196" t="s">
        <v>4137</v>
      </c>
      <c r="E16" s="210" t="s">
        <v>364</v>
      </c>
      <c r="F16" s="196" t="s">
        <v>2373</v>
      </c>
      <c r="G16" s="196">
        <v>18</v>
      </c>
      <c r="H16" s="196">
        <v>6</v>
      </c>
      <c r="I16" s="217">
        <v>108</v>
      </c>
      <c r="J16" s="52">
        <v>18</v>
      </c>
      <c r="K16" s="52">
        <v>5</v>
      </c>
      <c r="L16" s="218">
        <f t="shared" si="2"/>
        <v>90</v>
      </c>
      <c r="M16" s="122" t="s">
        <v>4123</v>
      </c>
      <c r="O16" s="42">
        <f t="shared" si="0"/>
        <v>0</v>
      </c>
    </row>
    <row r="17" ht="26.25" spans="1:15">
      <c r="A17" s="210" t="s">
        <v>165</v>
      </c>
      <c r="B17" s="196">
        <v>8</v>
      </c>
      <c r="C17" s="210" t="s">
        <v>3497</v>
      </c>
      <c r="D17" s="196" t="s">
        <v>4138</v>
      </c>
      <c r="E17" s="210" t="s">
        <v>171</v>
      </c>
      <c r="F17" s="196" t="s">
        <v>265</v>
      </c>
      <c r="G17" s="196">
        <v>19</v>
      </c>
      <c r="H17" s="196">
        <v>8</v>
      </c>
      <c r="I17" s="217">
        <v>152</v>
      </c>
      <c r="J17" s="52">
        <v>19</v>
      </c>
      <c r="K17" s="52">
        <v>6</v>
      </c>
      <c r="L17" s="218">
        <f t="shared" si="2"/>
        <v>114</v>
      </c>
      <c r="M17" s="122" t="s">
        <v>2082</v>
      </c>
      <c r="O17" s="42">
        <f t="shared" si="0"/>
        <v>0</v>
      </c>
    </row>
    <row r="18" ht="26.25" spans="1:15">
      <c r="A18" s="210" t="s">
        <v>165</v>
      </c>
      <c r="B18" s="196">
        <v>9</v>
      </c>
      <c r="C18" s="210" t="s">
        <v>3497</v>
      </c>
      <c r="D18" s="196" t="s">
        <v>4139</v>
      </c>
      <c r="E18" s="210" t="s">
        <v>171</v>
      </c>
      <c r="F18" s="196" t="s">
        <v>265</v>
      </c>
      <c r="G18" s="196">
        <v>25</v>
      </c>
      <c r="H18" s="196">
        <v>8</v>
      </c>
      <c r="I18" s="217">
        <v>200</v>
      </c>
      <c r="J18" s="52">
        <v>25</v>
      </c>
      <c r="K18" s="52">
        <v>4</v>
      </c>
      <c r="L18" s="218">
        <f t="shared" si="2"/>
        <v>100</v>
      </c>
      <c r="M18" s="122" t="s">
        <v>2031</v>
      </c>
      <c r="O18" s="42">
        <f t="shared" si="0"/>
        <v>0</v>
      </c>
    </row>
    <row r="19" ht="26.25" spans="1:15">
      <c r="A19" s="210" t="s">
        <v>165</v>
      </c>
      <c r="B19" s="196">
        <v>10</v>
      </c>
      <c r="C19" s="210" t="s">
        <v>3497</v>
      </c>
      <c r="D19" s="196" t="s">
        <v>4140</v>
      </c>
      <c r="E19" s="210" t="s">
        <v>171</v>
      </c>
      <c r="F19" s="196" t="s">
        <v>265</v>
      </c>
      <c r="G19" s="196">
        <v>24</v>
      </c>
      <c r="H19" s="196">
        <v>8</v>
      </c>
      <c r="I19" s="217">
        <v>192</v>
      </c>
      <c r="J19" s="52">
        <v>24</v>
      </c>
      <c r="K19" s="52">
        <v>4</v>
      </c>
      <c r="L19" s="218">
        <f t="shared" si="2"/>
        <v>96</v>
      </c>
      <c r="M19" s="122" t="s">
        <v>2031</v>
      </c>
      <c r="O19" s="42">
        <f t="shared" si="0"/>
        <v>0</v>
      </c>
    </row>
    <row r="20" ht="26.25" spans="1:15">
      <c r="A20" s="210" t="s">
        <v>165</v>
      </c>
      <c r="B20" s="196">
        <v>11</v>
      </c>
      <c r="C20" s="210" t="s">
        <v>3497</v>
      </c>
      <c r="D20" s="196" t="s">
        <v>4141</v>
      </c>
      <c r="E20" s="210" t="s">
        <v>171</v>
      </c>
      <c r="F20" s="196" t="s">
        <v>267</v>
      </c>
      <c r="G20" s="196">
        <v>31</v>
      </c>
      <c r="H20" s="196">
        <v>8</v>
      </c>
      <c r="I20" s="217">
        <v>248</v>
      </c>
      <c r="J20" s="52">
        <v>31</v>
      </c>
      <c r="K20" s="52">
        <v>4</v>
      </c>
      <c r="L20" s="218">
        <f t="shared" si="2"/>
        <v>124</v>
      </c>
      <c r="M20" s="122" t="s">
        <v>2031</v>
      </c>
      <c r="O20" s="42">
        <f t="shared" si="0"/>
        <v>0</v>
      </c>
    </row>
    <row r="21" ht="26.25" spans="1:15">
      <c r="A21" s="210" t="s">
        <v>165</v>
      </c>
      <c r="B21" s="196">
        <v>12</v>
      </c>
      <c r="C21" s="210" t="s">
        <v>3497</v>
      </c>
      <c r="D21" s="196" t="s">
        <v>4142</v>
      </c>
      <c r="E21" s="210" t="s">
        <v>171</v>
      </c>
      <c r="F21" s="196" t="s">
        <v>1194</v>
      </c>
      <c r="G21" s="196">
        <v>34</v>
      </c>
      <c r="H21" s="196">
        <v>8</v>
      </c>
      <c r="I21" s="217">
        <v>272</v>
      </c>
      <c r="J21" s="52">
        <v>34</v>
      </c>
      <c r="K21" s="52">
        <v>4</v>
      </c>
      <c r="L21" s="218">
        <f t="shared" si="2"/>
        <v>136</v>
      </c>
      <c r="M21" s="122" t="s">
        <v>2031</v>
      </c>
      <c r="O21" s="42">
        <f t="shared" si="0"/>
        <v>0</v>
      </c>
    </row>
    <row r="22" ht="26.25" spans="1:15">
      <c r="A22" s="210" t="s">
        <v>165</v>
      </c>
      <c r="B22" s="196">
        <v>13</v>
      </c>
      <c r="C22" s="210" t="s">
        <v>3497</v>
      </c>
      <c r="D22" s="196" t="s">
        <v>4143</v>
      </c>
      <c r="E22" s="210" t="s">
        <v>171</v>
      </c>
      <c r="F22" s="196" t="s">
        <v>283</v>
      </c>
      <c r="G22" s="196">
        <v>21</v>
      </c>
      <c r="H22" s="196">
        <v>8</v>
      </c>
      <c r="I22" s="217">
        <v>168</v>
      </c>
      <c r="J22" s="52">
        <v>21</v>
      </c>
      <c r="K22" s="52">
        <v>7</v>
      </c>
      <c r="L22" s="218">
        <f t="shared" si="2"/>
        <v>147</v>
      </c>
      <c r="M22" s="122" t="s">
        <v>4123</v>
      </c>
      <c r="O22" s="42">
        <f t="shared" si="0"/>
        <v>0</v>
      </c>
    </row>
    <row r="23" ht="26.25" spans="1:15">
      <c r="A23" s="210" t="s">
        <v>165</v>
      </c>
      <c r="B23" s="196">
        <v>14</v>
      </c>
      <c r="C23" s="210" t="s">
        <v>3497</v>
      </c>
      <c r="D23" s="196" t="s">
        <v>4144</v>
      </c>
      <c r="E23" s="210" t="s">
        <v>171</v>
      </c>
      <c r="F23" s="196" t="s">
        <v>279</v>
      </c>
      <c r="G23" s="196">
        <v>18</v>
      </c>
      <c r="H23" s="196">
        <v>8</v>
      </c>
      <c r="I23" s="217">
        <v>144</v>
      </c>
      <c r="J23" s="52">
        <v>18</v>
      </c>
      <c r="K23" s="52">
        <v>7</v>
      </c>
      <c r="L23" s="218">
        <f t="shared" si="2"/>
        <v>126</v>
      </c>
      <c r="M23" s="122" t="s">
        <v>4123</v>
      </c>
      <c r="O23" s="42">
        <f t="shared" si="0"/>
        <v>0</v>
      </c>
    </row>
    <row r="24" ht="26.25" spans="1:15">
      <c r="A24" s="210" t="s">
        <v>165</v>
      </c>
      <c r="B24" s="196">
        <v>15</v>
      </c>
      <c r="C24" s="210" t="s">
        <v>3497</v>
      </c>
      <c r="D24" s="196" t="s">
        <v>4145</v>
      </c>
      <c r="E24" s="210" t="s">
        <v>171</v>
      </c>
      <c r="F24" s="196" t="s">
        <v>241</v>
      </c>
      <c r="G24" s="196">
        <v>16</v>
      </c>
      <c r="H24" s="196">
        <v>8</v>
      </c>
      <c r="I24" s="217">
        <v>128</v>
      </c>
      <c r="J24" s="52">
        <v>15</v>
      </c>
      <c r="K24" s="52">
        <v>4</v>
      </c>
      <c r="L24" s="218">
        <f t="shared" si="2"/>
        <v>60</v>
      </c>
      <c r="M24" s="122" t="s">
        <v>4146</v>
      </c>
      <c r="O24" s="42">
        <f t="shared" si="0"/>
        <v>1</v>
      </c>
    </row>
    <row r="25" ht="26.25" spans="1:15">
      <c r="A25" s="210" t="s">
        <v>165</v>
      </c>
      <c r="B25" s="196">
        <v>16</v>
      </c>
      <c r="C25" s="210" t="s">
        <v>3525</v>
      </c>
      <c r="D25" s="196" t="s">
        <v>4147</v>
      </c>
      <c r="E25" s="210" t="s">
        <v>171</v>
      </c>
      <c r="F25" s="196" t="s">
        <v>4148</v>
      </c>
      <c r="G25" s="196">
        <v>5</v>
      </c>
      <c r="H25" s="196">
        <v>13</v>
      </c>
      <c r="I25" s="217">
        <v>65</v>
      </c>
      <c r="J25" s="52">
        <v>5</v>
      </c>
      <c r="K25" s="52">
        <v>5</v>
      </c>
      <c r="L25" s="218">
        <f t="shared" si="2"/>
        <v>25</v>
      </c>
      <c r="M25" s="122" t="s">
        <v>2069</v>
      </c>
      <c r="O25" s="42">
        <f t="shared" si="0"/>
        <v>0</v>
      </c>
    </row>
    <row r="26" ht="27" spans="1:15">
      <c r="A26" s="210" t="s">
        <v>165</v>
      </c>
      <c r="B26" s="196">
        <v>17</v>
      </c>
      <c r="C26" s="210" t="s">
        <v>3548</v>
      </c>
      <c r="D26" s="196" t="s">
        <v>4149</v>
      </c>
      <c r="E26" s="210" t="s">
        <v>162</v>
      </c>
      <c r="F26" s="196" t="s">
        <v>486</v>
      </c>
      <c r="G26" s="196">
        <v>17</v>
      </c>
      <c r="H26" s="196">
        <v>6</v>
      </c>
      <c r="I26" s="217">
        <v>102</v>
      </c>
      <c r="J26" s="52">
        <v>16</v>
      </c>
      <c r="K26" s="52">
        <v>5</v>
      </c>
      <c r="L26" s="218">
        <f t="shared" si="2"/>
        <v>80</v>
      </c>
      <c r="M26" s="122" t="s">
        <v>4150</v>
      </c>
      <c r="O26" s="42">
        <f t="shared" si="0"/>
        <v>1</v>
      </c>
    </row>
    <row r="27" ht="27" spans="1:15">
      <c r="A27" s="210" t="s">
        <v>165</v>
      </c>
      <c r="B27" s="196">
        <v>18</v>
      </c>
      <c r="C27" s="210" t="s">
        <v>3548</v>
      </c>
      <c r="D27" s="196" t="s">
        <v>4151</v>
      </c>
      <c r="E27" s="210" t="s">
        <v>162</v>
      </c>
      <c r="F27" s="196" t="s">
        <v>445</v>
      </c>
      <c r="G27" s="196">
        <v>11</v>
      </c>
      <c r="H27" s="196">
        <v>6</v>
      </c>
      <c r="I27" s="217">
        <v>66</v>
      </c>
      <c r="J27" s="52">
        <v>10</v>
      </c>
      <c r="K27" s="52">
        <v>5</v>
      </c>
      <c r="L27" s="218">
        <f t="shared" si="2"/>
        <v>50</v>
      </c>
      <c r="M27" s="122" t="s">
        <v>4152</v>
      </c>
      <c r="O27" s="42">
        <f t="shared" si="0"/>
        <v>1</v>
      </c>
    </row>
    <row r="28" ht="27" spans="1:15">
      <c r="A28" s="210" t="s">
        <v>165</v>
      </c>
      <c r="B28" s="196">
        <v>19</v>
      </c>
      <c r="C28" s="210" t="s">
        <v>3548</v>
      </c>
      <c r="D28" s="196" t="s">
        <v>4153</v>
      </c>
      <c r="E28" s="210" t="s">
        <v>162</v>
      </c>
      <c r="F28" s="196" t="s">
        <v>2000</v>
      </c>
      <c r="G28" s="196">
        <v>19</v>
      </c>
      <c r="H28" s="196">
        <v>7</v>
      </c>
      <c r="I28" s="217">
        <v>133</v>
      </c>
      <c r="J28" s="52">
        <v>18</v>
      </c>
      <c r="K28" s="52">
        <v>6</v>
      </c>
      <c r="L28" s="218">
        <f t="shared" si="2"/>
        <v>108</v>
      </c>
      <c r="M28" s="122" t="s">
        <v>4154</v>
      </c>
      <c r="O28" s="42">
        <f t="shared" si="0"/>
        <v>1</v>
      </c>
    </row>
    <row r="29" ht="26.25" spans="1:15">
      <c r="A29" s="210" t="s">
        <v>165</v>
      </c>
      <c r="B29" s="196">
        <v>20</v>
      </c>
      <c r="C29" s="210" t="s">
        <v>3548</v>
      </c>
      <c r="D29" s="196" t="s">
        <v>4155</v>
      </c>
      <c r="E29" s="210" t="s">
        <v>162</v>
      </c>
      <c r="F29" s="196" t="s">
        <v>498</v>
      </c>
      <c r="G29" s="196">
        <v>9</v>
      </c>
      <c r="H29" s="196">
        <v>6</v>
      </c>
      <c r="I29" s="217">
        <v>54</v>
      </c>
      <c r="J29" s="52">
        <v>8</v>
      </c>
      <c r="K29" s="52">
        <v>4</v>
      </c>
      <c r="L29" s="218">
        <f t="shared" si="2"/>
        <v>32</v>
      </c>
      <c r="M29" s="122" t="s">
        <v>4156</v>
      </c>
      <c r="O29" s="42">
        <f t="shared" si="0"/>
        <v>1</v>
      </c>
    </row>
    <row r="30" ht="26.25" spans="1:15">
      <c r="A30" s="210" t="s">
        <v>165</v>
      </c>
      <c r="B30" s="196">
        <v>21</v>
      </c>
      <c r="C30" s="210" t="s">
        <v>3548</v>
      </c>
      <c r="D30" s="196" t="s">
        <v>4157</v>
      </c>
      <c r="E30" s="210" t="s">
        <v>162</v>
      </c>
      <c r="F30" s="196" t="s">
        <v>448</v>
      </c>
      <c r="G30" s="196">
        <v>26</v>
      </c>
      <c r="H30" s="196">
        <v>6</v>
      </c>
      <c r="I30" s="217">
        <v>156</v>
      </c>
      <c r="J30" s="52">
        <v>25</v>
      </c>
      <c r="K30" s="52">
        <v>4</v>
      </c>
      <c r="L30" s="218">
        <f t="shared" si="2"/>
        <v>100</v>
      </c>
      <c r="M30" s="122" t="s">
        <v>4158</v>
      </c>
      <c r="O30" s="42">
        <f t="shared" si="0"/>
        <v>1</v>
      </c>
    </row>
    <row r="31" spans="1:15">
      <c r="A31" s="210" t="s">
        <v>165</v>
      </c>
      <c r="B31" s="196">
        <v>22</v>
      </c>
      <c r="C31" s="210" t="s">
        <v>3548</v>
      </c>
      <c r="D31" s="196" t="s">
        <v>4159</v>
      </c>
      <c r="E31" s="210" t="s">
        <v>364</v>
      </c>
      <c r="F31" s="196" t="s">
        <v>2928</v>
      </c>
      <c r="G31" s="196">
        <v>16</v>
      </c>
      <c r="H31" s="196">
        <v>5</v>
      </c>
      <c r="I31" s="217">
        <v>80</v>
      </c>
      <c r="J31" s="52">
        <v>15</v>
      </c>
      <c r="K31" s="52">
        <v>4</v>
      </c>
      <c r="L31" s="218">
        <f t="shared" si="2"/>
        <v>60</v>
      </c>
      <c r="M31" s="122" t="s">
        <v>4160</v>
      </c>
      <c r="O31" s="42">
        <f t="shared" si="0"/>
        <v>1</v>
      </c>
    </row>
    <row r="32" spans="1:15">
      <c r="A32" s="210" t="s">
        <v>165</v>
      </c>
      <c r="B32" s="196">
        <v>23</v>
      </c>
      <c r="C32" s="210" t="s">
        <v>3548</v>
      </c>
      <c r="D32" s="196" t="s">
        <v>4161</v>
      </c>
      <c r="E32" s="210" t="s">
        <v>364</v>
      </c>
      <c r="F32" s="196" t="s">
        <v>2546</v>
      </c>
      <c r="G32" s="196">
        <v>20</v>
      </c>
      <c r="H32" s="196">
        <v>5</v>
      </c>
      <c r="I32" s="217">
        <v>100</v>
      </c>
      <c r="J32" s="52">
        <v>19</v>
      </c>
      <c r="K32" s="52">
        <v>4</v>
      </c>
      <c r="L32" s="218">
        <f t="shared" si="2"/>
        <v>76</v>
      </c>
      <c r="M32" s="122" t="s">
        <v>4162</v>
      </c>
      <c r="O32" s="42">
        <f t="shared" si="0"/>
        <v>1</v>
      </c>
    </row>
    <row r="33" ht="26.25" spans="1:15">
      <c r="A33" s="210" t="s">
        <v>165</v>
      </c>
      <c r="B33" s="196">
        <v>24</v>
      </c>
      <c r="C33" s="210" t="s">
        <v>3497</v>
      </c>
      <c r="D33" s="196" t="s">
        <v>4163</v>
      </c>
      <c r="E33" s="210" t="s">
        <v>162</v>
      </c>
      <c r="F33" s="196" t="s">
        <v>1950</v>
      </c>
      <c r="G33" s="196">
        <v>11</v>
      </c>
      <c r="H33" s="196">
        <v>7</v>
      </c>
      <c r="I33" s="217">
        <v>77</v>
      </c>
      <c r="J33" s="52">
        <v>10</v>
      </c>
      <c r="K33" s="52">
        <v>6</v>
      </c>
      <c r="L33" s="218">
        <f t="shared" si="2"/>
        <v>60</v>
      </c>
      <c r="M33" s="122" t="s">
        <v>4164</v>
      </c>
      <c r="O33" s="42">
        <f t="shared" si="0"/>
        <v>1</v>
      </c>
    </row>
    <row r="34" ht="26.25" spans="1:15">
      <c r="A34" s="210" t="s">
        <v>165</v>
      </c>
      <c r="B34" s="196">
        <v>25</v>
      </c>
      <c r="C34" s="210" t="s">
        <v>3497</v>
      </c>
      <c r="D34" s="196" t="s">
        <v>4165</v>
      </c>
      <c r="E34" s="210" t="s">
        <v>171</v>
      </c>
      <c r="F34" s="196" t="s">
        <v>1200</v>
      </c>
      <c r="G34" s="196">
        <v>18</v>
      </c>
      <c r="H34" s="196">
        <v>8</v>
      </c>
      <c r="I34" s="217">
        <v>144</v>
      </c>
      <c r="J34" s="52">
        <v>17</v>
      </c>
      <c r="K34" s="52">
        <v>4</v>
      </c>
      <c r="L34" s="218">
        <f t="shared" si="2"/>
        <v>68</v>
      </c>
      <c r="M34" s="122" t="s">
        <v>4166</v>
      </c>
      <c r="O34" s="42">
        <f t="shared" si="0"/>
        <v>1</v>
      </c>
    </row>
    <row r="35" ht="26.25" spans="1:15">
      <c r="A35" s="210" t="s">
        <v>165</v>
      </c>
      <c r="B35" s="196">
        <v>26</v>
      </c>
      <c r="C35" s="210" t="s">
        <v>3497</v>
      </c>
      <c r="D35" s="196" t="s">
        <v>4167</v>
      </c>
      <c r="E35" s="210" t="s">
        <v>171</v>
      </c>
      <c r="F35" s="196" t="s">
        <v>501</v>
      </c>
      <c r="G35" s="196">
        <v>17</v>
      </c>
      <c r="H35" s="196">
        <v>8</v>
      </c>
      <c r="I35" s="217">
        <v>136</v>
      </c>
      <c r="J35" s="52">
        <v>16</v>
      </c>
      <c r="K35" s="52">
        <v>4</v>
      </c>
      <c r="L35" s="218">
        <f t="shared" si="2"/>
        <v>64</v>
      </c>
      <c r="M35" s="122" t="s">
        <v>4168</v>
      </c>
      <c r="O35" s="42">
        <f t="shared" si="0"/>
        <v>1</v>
      </c>
    </row>
    <row r="36" ht="26.25" spans="1:15">
      <c r="A36" s="210" t="s">
        <v>165</v>
      </c>
      <c r="B36" s="196">
        <v>27</v>
      </c>
      <c r="C36" s="210" t="s">
        <v>3497</v>
      </c>
      <c r="D36" s="196" t="s">
        <v>4169</v>
      </c>
      <c r="E36" s="210" t="s">
        <v>171</v>
      </c>
      <c r="F36" s="196" t="s">
        <v>501</v>
      </c>
      <c r="G36" s="196">
        <v>24</v>
      </c>
      <c r="H36" s="196">
        <v>8</v>
      </c>
      <c r="I36" s="217">
        <v>192</v>
      </c>
      <c r="J36" s="52">
        <v>23</v>
      </c>
      <c r="K36" s="52">
        <v>4</v>
      </c>
      <c r="L36" s="218">
        <f t="shared" si="2"/>
        <v>92</v>
      </c>
      <c r="M36" s="122" t="s">
        <v>4170</v>
      </c>
      <c r="O36" s="42">
        <f t="shared" si="0"/>
        <v>1</v>
      </c>
    </row>
    <row r="37" ht="26.25" spans="1:15">
      <c r="A37" s="210" t="s">
        <v>165</v>
      </c>
      <c r="B37" s="196">
        <v>28</v>
      </c>
      <c r="C37" s="210" t="s">
        <v>3497</v>
      </c>
      <c r="D37" s="196" t="s">
        <v>4171</v>
      </c>
      <c r="E37" s="210" t="s">
        <v>171</v>
      </c>
      <c r="F37" s="196" t="s">
        <v>378</v>
      </c>
      <c r="G37" s="196">
        <v>36</v>
      </c>
      <c r="H37" s="196">
        <v>8</v>
      </c>
      <c r="I37" s="217">
        <v>288</v>
      </c>
      <c r="J37" s="52">
        <v>35</v>
      </c>
      <c r="K37" s="52">
        <v>4</v>
      </c>
      <c r="L37" s="218">
        <f t="shared" si="2"/>
        <v>140</v>
      </c>
      <c r="M37" s="122" t="s">
        <v>4172</v>
      </c>
      <c r="O37" s="42">
        <f t="shared" si="0"/>
        <v>1</v>
      </c>
    </row>
    <row r="38" ht="26.25" spans="1:15">
      <c r="A38" s="210" t="s">
        <v>165</v>
      </c>
      <c r="B38" s="196">
        <v>29</v>
      </c>
      <c r="C38" s="210" t="s">
        <v>3497</v>
      </c>
      <c r="D38" s="196" t="s">
        <v>4173</v>
      </c>
      <c r="E38" s="210" t="s">
        <v>171</v>
      </c>
      <c r="F38" s="196" t="s">
        <v>368</v>
      </c>
      <c r="G38" s="196">
        <v>20</v>
      </c>
      <c r="H38" s="196">
        <v>8</v>
      </c>
      <c r="I38" s="217">
        <v>160</v>
      </c>
      <c r="J38" s="52">
        <v>20</v>
      </c>
      <c r="K38" s="52">
        <v>7</v>
      </c>
      <c r="L38" s="218">
        <f t="shared" si="2"/>
        <v>140</v>
      </c>
      <c r="M38" s="122" t="s">
        <v>4123</v>
      </c>
      <c r="O38" s="42">
        <f t="shared" ref="O38:O69" si="3">G38-J38</f>
        <v>0</v>
      </c>
    </row>
    <row r="39" ht="26.25" spans="1:15">
      <c r="A39" s="210" t="s">
        <v>165</v>
      </c>
      <c r="B39" s="196">
        <v>30</v>
      </c>
      <c r="C39" s="210" t="s">
        <v>3497</v>
      </c>
      <c r="D39" s="196" t="s">
        <v>4174</v>
      </c>
      <c r="E39" s="210" t="s">
        <v>171</v>
      </c>
      <c r="F39" s="196" t="s">
        <v>4175</v>
      </c>
      <c r="G39" s="196">
        <v>19</v>
      </c>
      <c r="H39" s="196">
        <v>8</v>
      </c>
      <c r="I39" s="217">
        <v>152</v>
      </c>
      <c r="J39" s="52">
        <v>19</v>
      </c>
      <c r="K39" s="52">
        <v>5</v>
      </c>
      <c r="L39" s="218">
        <f t="shared" si="2"/>
        <v>95</v>
      </c>
      <c r="M39" s="122" t="s">
        <v>2049</v>
      </c>
      <c r="O39" s="42">
        <f t="shared" si="3"/>
        <v>0</v>
      </c>
    </row>
    <row r="40" ht="26.25" spans="1:15">
      <c r="A40" s="210" t="s">
        <v>165</v>
      </c>
      <c r="B40" s="196">
        <v>31</v>
      </c>
      <c r="C40" s="210" t="s">
        <v>3497</v>
      </c>
      <c r="D40" s="196" t="s">
        <v>4176</v>
      </c>
      <c r="E40" s="210" t="s">
        <v>171</v>
      </c>
      <c r="F40" s="196" t="s">
        <v>1502</v>
      </c>
      <c r="G40" s="196">
        <v>22</v>
      </c>
      <c r="H40" s="196">
        <v>8</v>
      </c>
      <c r="I40" s="217">
        <v>176</v>
      </c>
      <c r="J40" s="52">
        <v>22</v>
      </c>
      <c r="K40" s="52">
        <v>5</v>
      </c>
      <c r="L40" s="218">
        <f t="shared" si="2"/>
        <v>110</v>
      </c>
      <c r="M40" s="122" t="s">
        <v>2049</v>
      </c>
      <c r="O40" s="42">
        <f t="shared" si="3"/>
        <v>0</v>
      </c>
    </row>
    <row r="41" ht="26.25" spans="1:15">
      <c r="A41" s="210" t="s">
        <v>165</v>
      </c>
      <c r="B41" s="196">
        <v>32</v>
      </c>
      <c r="C41" s="210" t="s">
        <v>3497</v>
      </c>
      <c r="D41" s="196" t="s">
        <v>4177</v>
      </c>
      <c r="E41" s="210" t="s">
        <v>171</v>
      </c>
      <c r="F41" s="196" t="s">
        <v>1512</v>
      </c>
      <c r="G41" s="196">
        <v>20</v>
      </c>
      <c r="H41" s="196">
        <v>8</v>
      </c>
      <c r="I41" s="217">
        <v>160</v>
      </c>
      <c r="J41" s="52">
        <v>20</v>
      </c>
      <c r="K41" s="52">
        <v>4</v>
      </c>
      <c r="L41" s="218">
        <f t="shared" si="2"/>
        <v>80</v>
      </c>
      <c r="M41" s="122" t="s">
        <v>2031</v>
      </c>
      <c r="O41" s="42">
        <f t="shared" si="3"/>
        <v>0</v>
      </c>
    </row>
    <row r="42" ht="39.75" spans="1:15">
      <c r="A42" s="210" t="s">
        <v>165</v>
      </c>
      <c r="B42" s="196">
        <v>33</v>
      </c>
      <c r="C42" s="210" t="s">
        <v>3497</v>
      </c>
      <c r="D42" s="196" t="s">
        <v>4178</v>
      </c>
      <c r="E42" s="210" t="s">
        <v>380</v>
      </c>
      <c r="F42" s="196" t="s">
        <v>1091</v>
      </c>
      <c r="G42" s="196">
        <v>21</v>
      </c>
      <c r="H42" s="196">
        <v>8</v>
      </c>
      <c r="I42" s="217">
        <v>168</v>
      </c>
      <c r="J42" s="52">
        <v>20</v>
      </c>
      <c r="K42" s="52">
        <v>4</v>
      </c>
      <c r="L42" s="218">
        <f t="shared" si="2"/>
        <v>80</v>
      </c>
      <c r="M42" s="122" t="s">
        <v>4179</v>
      </c>
      <c r="O42" s="42">
        <f t="shared" si="3"/>
        <v>1</v>
      </c>
    </row>
    <row r="43" ht="27" spans="1:15">
      <c r="A43" s="210" t="s">
        <v>165</v>
      </c>
      <c r="B43" s="196">
        <v>34</v>
      </c>
      <c r="C43" s="210" t="s">
        <v>3497</v>
      </c>
      <c r="D43" s="196" t="s">
        <v>4180</v>
      </c>
      <c r="E43" s="210" t="s">
        <v>4181</v>
      </c>
      <c r="F43" s="196" t="s">
        <v>456</v>
      </c>
      <c r="G43" s="196">
        <v>15</v>
      </c>
      <c r="H43" s="196">
        <v>8</v>
      </c>
      <c r="I43" s="217">
        <v>120</v>
      </c>
      <c r="J43" s="52">
        <v>13</v>
      </c>
      <c r="K43" s="52">
        <v>4</v>
      </c>
      <c r="L43" s="218">
        <f t="shared" si="2"/>
        <v>52</v>
      </c>
      <c r="M43" s="122" t="s">
        <v>4182</v>
      </c>
      <c r="O43" s="42">
        <f t="shared" si="3"/>
        <v>2</v>
      </c>
    </row>
    <row r="44" ht="26.25" spans="1:15">
      <c r="A44" s="210" t="s">
        <v>165</v>
      </c>
      <c r="B44" s="196">
        <v>35</v>
      </c>
      <c r="C44" s="210" t="s">
        <v>3497</v>
      </c>
      <c r="D44" s="196" t="s">
        <v>4183</v>
      </c>
      <c r="E44" s="210" t="s">
        <v>162</v>
      </c>
      <c r="F44" s="196" t="s">
        <v>1216</v>
      </c>
      <c r="G44" s="196">
        <v>25</v>
      </c>
      <c r="H44" s="196">
        <v>8</v>
      </c>
      <c r="I44" s="217">
        <v>200</v>
      </c>
      <c r="J44" s="52">
        <v>25</v>
      </c>
      <c r="K44" s="52">
        <v>5</v>
      </c>
      <c r="L44" s="218">
        <f t="shared" si="2"/>
        <v>125</v>
      </c>
      <c r="M44" s="122" t="s">
        <v>2049</v>
      </c>
      <c r="O44" s="42">
        <f t="shared" si="3"/>
        <v>0</v>
      </c>
    </row>
    <row r="45" ht="26.25" spans="1:15">
      <c r="A45" s="210" t="s">
        <v>165</v>
      </c>
      <c r="B45" s="196">
        <v>36</v>
      </c>
      <c r="C45" s="210" t="s">
        <v>3497</v>
      </c>
      <c r="D45" s="196" t="s">
        <v>4184</v>
      </c>
      <c r="E45" s="210" t="s">
        <v>171</v>
      </c>
      <c r="F45" s="196" t="s">
        <v>376</v>
      </c>
      <c r="G45" s="196">
        <v>17</v>
      </c>
      <c r="H45" s="196">
        <v>8</v>
      </c>
      <c r="I45" s="217">
        <v>136</v>
      </c>
      <c r="J45" s="52">
        <v>17</v>
      </c>
      <c r="K45" s="52">
        <v>4</v>
      </c>
      <c r="L45" s="218">
        <f t="shared" si="2"/>
        <v>68</v>
      </c>
      <c r="M45" s="122" t="s">
        <v>2031</v>
      </c>
      <c r="O45" s="42">
        <f t="shared" si="3"/>
        <v>0</v>
      </c>
    </row>
    <row r="46" ht="26.25" spans="1:15">
      <c r="A46" s="210" t="s">
        <v>165</v>
      </c>
      <c r="B46" s="196">
        <v>37</v>
      </c>
      <c r="C46" s="210" t="s">
        <v>3497</v>
      </c>
      <c r="D46" s="196" t="s">
        <v>4185</v>
      </c>
      <c r="E46" s="210" t="s">
        <v>171</v>
      </c>
      <c r="F46" s="196" t="s">
        <v>3720</v>
      </c>
      <c r="G46" s="196">
        <v>10</v>
      </c>
      <c r="H46" s="196">
        <v>8</v>
      </c>
      <c r="I46" s="217">
        <v>80</v>
      </c>
      <c r="J46" s="52">
        <v>10</v>
      </c>
      <c r="K46" s="52">
        <v>7</v>
      </c>
      <c r="L46" s="218">
        <f t="shared" si="2"/>
        <v>70</v>
      </c>
      <c r="M46" s="122" t="s">
        <v>4123</v>
      </c>
      <c r="O46" s="42">
        <f t="shared" si="3"/>
        <v>0</v>
      </c>
    </row>
    <row r="47" ht="26.25" spans="1:15">
      <c r="A47" s="210" t="s">
        <v>165</v>
      </c>
      <c r="B47" s="196">
        <v>38</v>
      </c>
      <c r="C47" s="210" t="s">
        <v>3497</v>
      </c>
      <c r="D47" s="196" t="s">
        <v>4186</v>
      </c>
      <c r="E47" s="210" t="s">
        <v>171</v>
      </c>
      <c r="F47" s="196" t="s">
        <v>1529</v>
      </c>
      <c r="G47" s="196">
        <v>22</v>
      </c>
      <c r="H47" s="196">
        <v>9</v>
      </c>
      <c r="I47" s="217">
        <v>198</v>
      </c>
      <c r="J47" s="52">
        <v>22</v>
      </c>
      <c r="K47" s="52">
        <v>6</v>
      </c>
      <c r="L47" s="218">
        <f t="shared" si="2"/>
        <v>132</v>
      </c>
      <c r="M47" s="122" t="s">
        <v>2049</v>
      </c>
      <c r="O47" s="42">
        <f t="shared" si="3"/>
        <v>0</v>
      </c>
    </row>
    <row r="48" ht="26.25" spans="1:15">
      <c r="A48" s="210" t="s">
        <v>165</v>
      </c>
      <c r="B48" s="196">
        <v>39</v>
      </c>
      <c r="C48" s="210" t="s">
        <v>3497</v>
      </c>
      <c r="D48" s="196" t="s">
        <v>4187</v>
      </c>
      <c r="E48" s="210" t="s">
        <v>171</v>
      </c>
      <c r="F48" s="196" t="s">
        <v>456</v>
      </c>
      <c r="G48" s="196">
        <v>21</v>
      </c>
      <c r="H48" s="196">
        <v>8</v>
      </c>
      <c r="I48" s="217">
        <v>168</v>
      </c>
      <c r="J48" s="52">
        <v>21</v>
      </c>
      <c r="K48" s="52">
        <v>7</v>
      </c>
      <c r="L48" s="218">
        <f t="shared" si="2"/>
        <v>147</v>
      </c>
      <c r="M48" s="122" t="s">
        <v>4123</v>
      </c>
      <c r="O48" s="42">
        <f t="shared" si="3"/>
        <v>0</v>
      </c>
    </row>
    <row r="49" ht="26.25" spans="1:15">
      <c r="A49" s="210" t="s">
        <v>165</v>
      </c>
      <c r="B49" s="196">
        <v>40</v>
      </c>
      <c r="C49" s="210" t="s">
        <v>3514</v>
      </c>
      <c r="D49" s="196" t="s">
        <v>4188</v>
      </c>
      <c r="E49" s="210" t="s">
        <v>171</v>
      </c>
      <c r="F49" s="196" t="s">
        <v>537</v>
      </c>
      <c r="G49" s="196">
        <v>27</v>
      </c>
      <c r="H49" s="196">
        <v>8</v>
      </c>
      <c r="I49" s="217">
        <v>216</v>
      </c>
      <c r="J49" s="52">
        <v>27</v>
      </c>
      <c r="K49" s="52">
        <v>6</v>
      </c>
      <c r="L49" s="218">
        <f t="shared" si="2"/>
        <v>162</v>
      </c>
      <c r="M49" s="122" t="s">
        <v>2082</v>
      </c>
      <c r="O49" s="42">
        <f t="shared" si="3"/>
        <v>0</v>
      </c>
    </row>
    <row r="50" ht="26.25" spans="1:15">
      <c r="A50" s="210" t="s">
        <v>165</v>
      </c>
      <c r="B50" s="196">
        <v>41</v>
      </c>
      <c r="C50" s="210" t="s">
        <v>3548</v>
      </c>
      <c r="D50" s="196" t="s">
        <v>4189</v>
      </c>
      <c r="E50" s="210" t="s">
        <v>1107</v>
      </c>
      <c r="F50" s="196" t="s">
        <v>545</v>
      </c>
      <c r="G50" s="196">
        <v>17</v>
      </c>
      <c r="H50" s="196">
        <v>8</v>
      </c>
      <c r="I50" s="217">
        <v>136</v>
      </c>
      <c r="J50" s="52">
        <v>16</v>
      </c>
      <c r="K50" s="52">
        <v>4</v>
      </c>
      <c r="L50" s="218">
        <f t="shared" si="2"/>
        <v>64</v>
      </c>
      <c r="M50" s="122" t="s">
        <v>4168</v>
      </c>
      <c r="O50" s="42">
        <f t="shared" si="3"/>
        <v>1</v>
      </c>
    </row>
    <row r="51" ht="26.25" spans="1:15">
      <c r="A51" s="210" t="s">
        <v>165</v>
      </c>
      <c r="B51" s="196">
        <v>42</v>
      </c>
      <c r="C51" s="210" t="s">
        <v>3548</v>
      </c>
      <c r="D51" s="196" t="s">
        <v>4190</v>
      </c>
      <c r="E51" s="210" t="s">
        <v>162</v>
      </c>
      <c r="F51" s="196" t="s">
        <v>569</v>
      </c>
      <c r="G51" s="196">
        <v>21</v>
      </c>
      <c r="H51" s="196">
        <v>8</v>
      </c>
      <c r="I51" s="217">
        <v>168</v>
      </c>
      <c r="J51" s="52">
        <v>20</v>
      </c>
      <c r="K51" s="52">
        <v>5</v>
      </c>
      <c r="L51" s="218">
        <f t="shared" si="2"/>
        <v>100</v>
      </c>
      <c r="M51" s="122" t="s">
        <v>4134</v>
      </c>
      <c r="O51" s="42">
        <f t="shared" si="3"/>
        <v>1</v>
      </c>
    </row>
    <row r="52" ht="26.25" hidden="true" spans="1:16130">
      <c r="A52" s="210" t="s">
        <v>165</v>
      </c>
      <c r="B52" s="196">
        <v>43</v>
      </c>
      <c r="C52" s="210" t="s">
        <v>3548</v>
      </c>
      <c r="D52" s="196" t="s">
        <v>4191</v>
      </c>
      <c r="E52" s="210" t="s">
        <v>162</v>
      </c>
      <c r="F52" s="196" t="s">
        <v>2589</v>
      </c>
      <c r="G52" s="196">
        <v>33</v>
      </c>
      <c r="H52" s="196">
        <v>6</v>
      </c>
      <c r="I52" s="217">
        <v>198</v>
      </c>
      <c r="J52" s="52">
        <v>0</v>
      </c>
      <c r="K52" s="52">
        <v>0</v>
      </c>
      <c r="L52" s="218">
        <f t="shared" si="2"/>
        <v>0</v>
      </c>
      <c r="M52" s="122" t="s">
        <v>4126</v>
      </c>
      <c r="O52" s="42">
        <f t="shared" si="3"/>
        <v>33</v>
      </c>
      <c r="IX52" s="226"/>
      <c r="ST52" s="226"/>
      <c r="ACP52" s="226"/>
      <c r="AML52" s="226"/>
      <c r="AWH52" s="226"/>
      <c r="BGD52" s="226"/>
      <c r="BPZ52" s="226"/>
      <c r="BZV52" s="226"/>
      <c r="CJR52" s="226"/>
      <c r="CTN52" s="226"/>
      <c r="DDJ52" s="226"/>
      <c r="DNF52" s="226"/>
      <c r="DXB52" s="226"/>
      <c r="EGX52" s="226"/>
      <c r="EQT52" s="226"/>
      <c r="FAP52" s="226"/>
      <c r="FKL52" s="226"/>
      <c r="FUH52" s="226"/>
      <c r="GED52" s="226"/>
      <c r="GNZ52" s="226"/>
      <c r="GXV52" s="226"/>
      <c r="HHR52" s="226"/>
      <c r="HRN52" s="226"/>
      <c r="IBJ52" s="226"/>
      <c r="ILF52" s="226"/>
      <c r="IVB52" s="226"/>
      <c r="JEX52" s="226"/>
      <c r="JOT52" s="226"/>
      <c r="JYP52" s="226"/>
      <c r="KIL52" s="226"/>
      <c r="KSH52" s="226"/>
      <c r="LCD52" s="226"/>
      <c r="LLZ52" s="226"/>
      <c r="LVV52" s="226"/>
      <c r="MFR52" s="226"/>
      <c r="MPN52" s="226"/>
      <c r="MZJ52" s="226"/>
      <c r="NJF52" s="226"/>
      <c r="NTB52" s="226"/>
      <c r="OCX52" s="226"/>
      <c r="OMT52" s="226"/>
      <c r="OWP52" s="226"/>
      <c r="PGL52" s="226"/>
      <c r="PQH52" s="226"/>
      <c r="QAD52" s="226"/>
      <c r="QJZ52" s="226"/>
      <c r="QTV52" s="226"/>
      <c r="RDR52" s="226"/>
      <c r="RNN52" s="226"/>
      <c r="RXJ52" s="226"/>
      <c r="SHF52" s="226"/>
      <c r="SRB52" s="226"/>
      <c r="TAX52" s="226"/>
      <c r="TKT52" s="226"/>
      <c r="TUP52" s="226"/>
      <c r="UEL52" s="226"/>
      <c r="UOH52" s="226"/>
      <c r="UYD52" s="226"/>
      <c r="VHZ52" s="226"/>
      <c r="VRV52" s="226"/>
      <c r="WBR52" s="226"/>
      <c r="WLN52" s="226"/>
      <c r="WVJ52" s="226"/>
    </row>
    <row r="53" ht="26.25" hidden="true" spans="1:16130">
      <c r="A53" s="210" t="s">
        <v>165</v>
      </c>
      <c r="B53" s="196">
        <v>44</v>
      </c>
      <c r="C53" s="210" t="s">
        <v>3548</v>
      </c>
      <c r="D53" s="196" t="s">
        <v>4192</v>
      </c>
      <c r="E53" s="210" t="s">
        <v>162</v>
      </c>
      <c r="F53" s="196" t="s">
        <v>620</v>
      </c>
      <c r="G53" s="196">
        <v>19</v>
      </c>
      <c r="H53" s="196">
        <v>6</v>
      </c>
      <c r="I53" s="217">
        <v>114</v>
      </c>
      <c r="J53" s="52">
        <v>0</v>
      </c>
      <c r="K53" s="52">
        <v>0</v>
      </c>
      <c r="L53" s="218">
        <f t="shared" si="2"/>
        <v>0</v>
      </c>
      <c r="M53" s="122" t="s">
        <v>4126</v>
      </c>
      <c r="N53" s="225"/>
      <c r="O53" s="42">
        <f t="shared" si="3"/>
        <v>19</v>
      </c>
      <c r="IX53" s="226"/>
      <c r="ST53" s="226"/>
      <c r="ACP53" s="226"/>
      <c r="AML53" s="226"/>
      <c r="AWH53" s="226"/>
      <c r="BGD53" s="226"/>
      <c r="BPZ53" s="226"/>
      <c r="BZV53" s="226"/>
      <c r="CJR53" s="226"/>
      <c r="CTN53" s="226"/>
      <c r="DDJ53" s="226"/>
      <c r="DNF53" s="226"/>
      <c r="DXB53" s="226"/>
      <c r="EGX53" s="226"/>
      <c r="EQT53" s="226"/>
      <c r="FAP53" s="226"/>
      <c r="FKL53" s="226"/>
      <c r="FUH53" s="226"/>
      <c r="GED53" s="226"/>
      <c r="GNZ53" s="226"/>
      <c r="GXV53" s="226"/>
      <c r="HHR53" s="226"/>
      <c r="HRN53" s="226"/>
      <c r="IBJ53" s="226"/>
      <c r="ILF53" s="226"/>
      <c r="IVB53" s="226"/>
      <c r="JEX53" s="226"/>
      <c r="JOT53" s="226"/>
      <c r="JYP53" s="226"/>
      <c r="KIL53" s="226"/>
      <c r="KSH53" s="226"/>
      <c r="LCD53" s="226"/>
      <c r="LLZ53" s="226"/>
      <c r="LVV53" s="226"/>
      <c r="MFR53" s="226"/>
      <c r="MPN53" s="226"/>
      <c r="MZJ53" s="226"/>
      <c r="NJF53" s="226"/>
      <c r="NTB53" s="226"/>
      <c r="OCX53" s="226"/>
      <c r="OMT53" s="226"/>
      <c r="OWP53" s="226"/>
      <c r="PGL53" s="226"/>
      <c r="PQH53" s="226"/>
      <c r="QAD53" s="226"/>
      <c r="QJZ53" s="226"/>
      <c r="QTV53" s="226"/>
      <c r="RDR53" s="226"/>
      <c r="RNN53" s="226"/>
      <c r="RXJ53" s="226"/>
      <c r="SHF53" s="226"/>
      <c r="SRB53" s="226"/>
      <c r="TAX53" s="226"/>
      <c r="TKT53" s="226"/>
      <c r="TUP53" s="226"/>
      <c r="UEL53" s="226"/>
      <c r="UOH53" s="226"/>
      <c r="UYD53" s="226"/>
      <c r="VHZ53" s="226"/>
      <c r="VRV53" s="226"/>
      <c r="WBR53" s="226"/>
      <c r="WLN53" s="226"/>
      <c r="WVJ53" s="226"/>
    </row>
    <row r="54" ht="26.25" spans="1:15">
      <c r="A54" s="210" t="s">
        <v>165</v>
      </c>
      <c r="B54" s="196">
        <v>45</v>
      </c>
      <c r="C54" s="210" t="s">
        <v>3548</v>
      </c>
      <c r="D54" s="196" t="s">
        <v>4192</v>
      </c>
      <c r="E54" s="210" t="s">
        <v>162</v>
      </c>
      <c r="F54" s="196" t="s">
        <v>620</v>
      </c>
      <c r="G54" s="196">
        <v>19</v>
      </c>
      <c r="H54" s="196">
        <v>6</v>
      </c>
      <c r="I54" s="217">
        <v>114</v>
      </c>
      <c r="J54" s="52">
        <v>18</v>
      </c>
      <c r="K54" s="52">
        <v>5</v>
      </c>
      <c r="L54" s="218">
        <f t="shared" si="2"/>
        <v>90</v>
      </c>
      <c r="M54" s="122" t="s">
        <v>4193</v>
      </c>
      <c r="N54" s="225"/>
      <c r="O54" s="42">
        <f t="shared" si="3"/>
        <v>1</v>
      </c>
    </row>
    <row r="55" ht="26.25" spans="1:15">
      <c r="A55" s="210" t="s">
        <v>165</v>
      </c>
      <c r="B55" s="196">
        <v>46</v>
      </c>
      <c r="C55" s="210" t="s">
        <v>3548</v>
      </c>
      <c r="D55" s="196" t="s">
        <v>4194</v>
      </c>
      <c r="E55" s="210" t="s">
        <v>162</v>
      </c>
      <c r="F55" s="196" t="s">
        <v>623</v>
      </c>
      <c r="G55" s="196">
        <v>17</v>
      </c>
      <c r="H55" s="196">
        <v>6</v>
      </c>
      <c r="I55" s="217">
        <v>102</v>
      </c>
      <c r="J55" s="52">
        <v>16</v>
      </c>
      <c r="K55" s="52">
        <v>5</v>
      </c>
      <c r="L55" s="218">
        <f t="shared" si="2"/>
        <v>80</v>
      </c>
      <c r="M55" s="122" t="s">
        <v>4195</v>
      </c>
      <c r="O55" s="42">
        <f t="shared" si="3"/>
        <v>1</v>
      </c>
    </row>
    <row r="56" s="37" customFormat="true" ht="26.25" spans="1:15">
      <c r="A56" s="213" t="s">
        <v>165</v>
      </c>
      <c r="B56" s="214">
        <v>47</v>
      </c>
      <c r="C56" s="213" t="s">
        <v>3548</v>
      </c>
      <c r="D56" s="214" t="s">
        <v>4196</v>
      </c>
      <c r="E56" s="213" t="s">
        <v>162</v>
      </c>
      <c r="F56" s="214" t="s">
        <v>623</v>
      </c>
      <c r="G56" s="214">
        <v>25</v>
      </c>
      <c r="H56" s="214">
        <v>6</v>
      </c>
      <c r="I56" s="219">
        <v>150</v>
      </c>
      <c r="J56" s="220">
        <v>24</v>
      </c>
      <c r="K56" s="220">
        <v>5</v>
      </c>
      <c r="L56" s="221">
        <f t="shared" si="2"/>
        <v>120</v>
      </c>
      <c r="M56" s="122" t="s">
        <v>4197</v>
      </c>
      <c r="O56" s="42">
        <f t="shared" si="3"/>
        <v>1</v>
      </c>
    </row>
    <row r="57" ht="26.25" hidden="true" spans="1:16130">
      <c r="A57" s="210" t="s">
        <v>165</v>
      </c>
      <c r="B57" s="196">
        <v>48</v>
      </c>
      <c r="C57" s="210" t="s">
        <v>3548</v>
      </c>
      <c r="D57" s="196" t="s">
        <v>4198</v>
      </c>
      <c r="E57" s="210" t="s">
        <v>162</v>
      </c>
      <c r="F57" s="196" t="s">
        <v>672</v>
      </c>
      <c r="G57" s="196">
        <v>25</v>
      </c>
      <c r="H57" s="196">
        <v>6</v>
      </c>
      <c r="I57" s="217">
        <v>150</v>
      </c>
      <c r="J57" s="52">
        <v>0</v>
      </c>
      <c r="K57" s="52">
        <v>0</v>
      </c>
      <c r="L57" s="218">
        <f t="shared" si="2"/>
        <v>0</v>
      </c>
      <c r="M57" s="122" t="s">
        <v>4126</v>
      </c>
      <c r="O57" s="42">
        <f t="shared" si="3"/>
        <v>25</v>
      </c>
      <c r="IX57" s="226"/>
      <c r="ST57" s="226"/>
      <c r="ACP57" s="226"/>
      <c r="AML57" s="226"/>
      <c r="AWH57" s="226"/>
      <c r="BGD57" s="226"/>
      <c r="BPZ57" s="226"/>
      <c r="BZV57" s="226"/>
      <c r="CJR57" s="226"/>
      <c r="CTN57" s="226"/>
      <c r="DDJ57" s="226"/>
      <c r="DNF57" s="226"/>
      <c r="DXB57" s="226"/>
      <c r="EGX57" s="226"/>
      <c r="EQT57" s="226"/>
      <c r="FAP57" s="226"/>
      <c r="FKL57" s="226"/>
      <c r="FUH57" s="226"/>
      <c r="GED57" s="226"/>
      <c r="GNZ57" s="226"/>
      <c r="GXV57" s="226"/>
      <c r="HHR57" s="226"/>
      <c r="HRN57" s="226"/>
      <c r="IBJ57" s="226"/>
      <c r="ILF57" s="226"/>
      <c r="IVB57" s="226"/>
      <c r="JEX57" s="226"/>
      <c r="JOT57" s="226"/>
      <c r="JYP57" s="226"/>
      <c r="KIL57" s="226"/>
      <c r="KSH57" s="226"/>
      <c r="LCD57" s="226"/>
      <c r="LLZ57" s="226"/>
      <c r="LVV57" s="226"/>
      <c r="MFR57" s="226"/>
      <c r="MPN57" s="226"/>
      <c r="MZJ57" s="226"/>
      <c r="NJF57" s="226"/>
      <c r="NTB57" s="226"/>
      <c r="OCX57" s="226"/>
      <c r="OMT57" s="226"/>
      <c r="OWP57" s="226"/>
      <c r="PGL57" s="226"/>
      <c r="PQH57" s="226"/>
      <c r="QAD57" s="226"/>
      <c r="QJZ57" s="226"/>
      <c r="QTV57" s="226"/>
      <c r="RDR57" s="226"/>
      <c r="RNN57" s="226"/>
      <c r="RXJ57" s="226"/>
      <c r="SHF57" s="226"/>
      <c r="SRB57" s="226"/>
      <c r="TAX57" s="226"/>
      <c r="TKT57" s="226"/>
      <c r="TUP57" s="226"/>
      <c r="UEL57" s="226"/>
      <c r="UOH57" s="226"/>
      <c r="UYD57" s="226"/>
      <c r="VHZ57" s="226"/>
      <c r="VRV57" s="226"/>
      <c r="WBR57" s="226"/>
      <c r="WLN57" s="226"/>
      <c r="WVJ57" s="226"/>
    </row>
    <row r="58" ht="26.25" spans="1:15">
      <c r="A58" s="210" t="s">
        <v>165</v>
      </c>
      <c r="B58" s="196">
        <v>49</v>
      </c>
      <c r="C58" s="210" t="s">
        <v>3548</v>
      </c>
      <c r="D58" s="196" t="s">
        <v>4199</v>
      </c>
      <c r="E58" s="210" t="s">
        <v>162</v>
      </c>
      <c r="F58" s="196" t="s">
        <v>632</v>
      </c>
      <c r="G58" s="196">
        <v>27</v>
      </c>
      <c r="H58" s="196">
        <v>6</v>
      </c>
      <c r="I58" s="217">
        <v>162</v>
      </c>
      <c r="J58" s="52">
        <v>26</v>
      </c>
      <c r="K58" s="52">
        <v>5</v>
      </c>
      <c r="L58" s="218">
        <f t="shared" si="2"/>
        <v>130</v>
      </c>
      <c r="M58" s="122" t="s">
        <v>4200</v>
      </c>
      <c r="O58" s="42">
        <f t="shared" si="3"/>
        <v>1</v>
      </c>
    </row>
    <row r="59" ht="39.75" spans="1:15">
      <c r="A59" s="210" t="s">
        <v>165</v>
      </c>
      <c r="B59" s="196">
        <v>50</v>
      </c>
      <c r="C59" s="210" t="s">
        <v>3548</v>
      </c>
      <c r="D59" s="196" t="s">
        <v>4201</v>
      </c>
      <c r="E59" s="210" t="s">
        <v>380</v>
      </c>
      <c r="F59" s="196" t="s">
        <v>725</v>
      </c>
      <c r="G59" s="196">
        <v>20</v>
      </c>
      <c r="H59" s="196">
        <v>10</v>
      </c>
      <c r="I59" s="217">
        <v>200</v>
      </c>
      <c r="J59" s="52">
        <v>19</v>
      </c>
      <c r="K59" s="52">
        <v>5</v>
      </c>
      <c r="L59" s="218">
        <f t="shared" si="2"/>
        <v>95</v>
      </c>
      <c r="M59" s="122" t="s">
        <v>4202</v>
      </c>
      <c r="O59" s="42">
        <f t="shared" si="3"/>
        <v>1</v>
      </c>
    </row>
    <row r="60" ht="26.25" spans="1:15">
      <c r="A60" s="210" t="s">
        <v>165</v>
      </c>
      <c r="B60" s="196">
        <v>51</v>
      </c>
      <c r="C60" s="210" t="s">
        <v>3548</v>
      </c>
      <c r="D60" s="196" t="s">
        <v>4203</v>
      </c>
      <c r="E60" s="210" t="s">
        <v>171</v>
      </c>
      <c r="F60" s="196" t="s">
        <v>2057</v>
      </c>
      <c r="G60" s="196">
        <v>13</v>
      </c>
      <c r="H60" s="196">
        <v>7</v>
      </c>
      <c r="I60" s="217">
        <v>91</v>
      </c>
      <c r="J60" s="52">
        <v>12</v>
      </c>
      <c r="K60" s="52">
        <v>5</v>
      </c>
      <c r="L60" s="218">
        <f t="shared" si="2"/>
        <v>60</v>
      </c>
      <c r="M60" s="122" t="s">
        <v>4204</v>
      </c>
      <c r="O60" s="42">
        <f t="shared" si="3"/>
        <v>1</v>
      </c>
    </row>
    <row r="61" ht="26.25" spans="1:15">
      <c r="A61" s="210" t="s">
        <v>165</v>
      </c>
      <c r="B61" s="196">
        <v>52</v>
      </c>
      <c r="C61" s="210" t="s">
        <v>3548</v>
      </c>
      <c r="D61" s="196" t="s">
        <v>4205</v>
      </c>
      <c r="E61" s="210" t="s">
        <v>171</v>
      </c>
      <c r="F61" s="196" t="s">
        <v>3117</v>
      </c>
      <c r="G61" s="196">
        <v>41</v>
      </c>
      <c r="H61" s="196">
        <v>7</v>
      </c>
      <c r="I61" s="217">
        <v>287</v>
      </c>
      <c r="J61" s="52">
        <v>40</v>
      </c>
      <c r="K61" s="52">
        <v>4</v>
      </c>
      <c r="L61" s="218">
        <f t="shared" si="2"/>
        <v>160</v>
      </c>
      <c r="M61" s="122" t="s">
        <v>4206</v>
      </c>
      <c r="O61" s="42">
        <f t="shared" si="3"/>
        <v>1</v>
      </c>
    </row>
    <row r="62" ht="26.25" spans="1:15">
      <c r="A62" s="210" t="s">
        <v>165</v>
      </c>
      <c r="B62" s="196">
        <v>53</v>
      </c>
      <c r="C62" s="210" t="s">
        <v>3548</v>
      </c>
      <c r="D62" s="196" t="s">
        <v>4207</v>
      </c>
      <c r="E62" s="210" t="s">
        <v>171</v>
      </c>
      <c r="F62" s="196" t="s">
        <v>2627</v>
      </c>
      <c r="G62" s="196">
        <v>21</v>
      </c>
      <c r="H62" s="196">
        <v>7</v>
      </c>
      <c r="I62" s="217">
        <v>147</v>
      </c>
      <c r="J62" s="52">
        <v>20</v>
      </c>
      <c r="K62" s="52">
        <v>4</v>
      </c>
      <c r="L62" s="218">
        <f t="shared" si="2"/>
        <v>80</v>
      </c>
      <c r="M62" s="122" t="s">
        <v>4134</v>
      </c>
      <c r="O62" s="42">
        <f t="shared" si="3"/>
        <v>1</v>
      </c>
    </row>
    <row r="63" ht="27" spans="1:15">
      <c r="A63" s="210" t="s">
        <v>165</v>
      </c>
      <c r="B63" s="196">
        <v>54</v>
      </c>
      <c r="C63" s="210" t="s">
        <v>3548</v>
      </c>
      <c r="D63" s="196" t="s">
        <v>4208</v>
      </c>
      <c r="E63" s="210" t="s">
        <v>171</v>
      </c>
      <c r="F63" s="196" t="s">
        <v>3952</v>
      </c>
      <c r="G63" s="196">
        <v>40</v>
      </c>
      <c r="H63" s="196">
        <v>7</v>
      </c>
      <c r="I63" s="217">
        <v>280</v>
      </c>
      <c r="J63" s="52">
        <v>39</v>
      </c>
      <c r="K63" s="52">
        <v>4</v>
      </c>
      <c r="L63" s="218">
        <f t="shared" si="2"/>
        <v>156</v>
      </c>
      <c r="M63" s="122" t="s">
        <v>4209</v>
      </c>
      <c r="O63" s="42">
        <f t="shared" si="3"/>
        <v>1</v>
      </c>
    </row>
    <row r="64" ht="26.25" hidden="true" spans="1:16130">
      <c r="A64" s="210" t="s">
        <v>165</v>
      </c>
      <c r="B64" s="196">
        <v>55</v>
      </c>
      <c r="C64" s="210" t="s">
        <v>3548</v>
      </c>
      <c r="D64" s="196" t="s">
        <v>4210</v>
      </c>
      <c r="E64" s="210" t="s">
        <v>171</v>
      </c>
      <c r="F64" s="196" t="s">
        <v>1587</v>
      </c>
      <c r="G64" s="196">
        <v>35</v>
      </c>
      <c r="H64" s="196">
        <v>7</v>
      </c>
      <c r="I64" s="217">
        <v>245</v>
      </c>
      <c r="J64" s="52">
        <v>0</v>
      </c>
      <c r="K64" s="52">
        <v>0</v>
      </c>
      <c r="L64" s="218">
        <f t="shared" si="2"/>
        <v>0</v>
      </c>
      <c r="M64" s="122" t="s">
        <v>4126</v>
      </c>
      <c r="O64" s="42">
        <f t="shared" si="3"/>
        <v>35</v>
      </c>
      <c r="IX64" s="226"/>
      <c r="ST64" s="226"/>
      <c r="ACP64" s="226"/>
      <c r="AML64" s="226"/>
      <c r="AWH64" s="226"/>
      <c r="BGD64" s="226"/>
      <c r="BPZ64" s="226"/>
      <c r="BZV64" s="226"/>
      <c r="CJR64" s="226"/>
      <c r="CTN64" s="226"/>
      <c r="DDJ64" s="226"/>
      <c r="DNF64" s="226"/>
      <c r="DXB64" s="226"/>
      <c r="EGX64" s="226"/>
      <c r="EQT64" s="226"/>
      <c r="FAP64" s="226"/>
      <c r="FKL64" s="226"/>
      <c r="FUH64" s="226"/>
      <c r="GED64" s="226"/>
      <c r="GNZ64" s="226"/>
      <c r="GXV64" s="226"/>
      <c r="HHR64" s="226"/>
      <c r="HRN64" s="226"/>
      <c r="IBJ64" s="226"/>
      <c r="ILF64" s="226"/>
      <c r="IVB64" s="226"/>
      <c r="JEX64" s="226"/>
      <c r="JOT64" s="226"/>
      <c r="JYP64" s="226"/>
      <c r="KIL64" s="226"/>
      <c r="KSH64" s="226"/>
      <c r="LCD64" s="226"/>
      <c r="LLZ64" s="226"/>
      <c r="LVV64" s="226"/>
      <c r="MFR64" s="226"/>
      <c r="MPN64" s="226"/>
      <c r="MZJ64" s="226"/>
      <c r="NJF64" s="226"/>
      <c r="NTB64" s="226"/>
      <c r="OCX64" s="226"/>
      <c r="OMT64" s="226"/>
      <c r="OWP64" s="226"/>
      <c r="PGL64" s="226"/>
      <c r="PQH64" s="226"/>
      <c r="QAD64" s="226"/>
      <c r="QJZ64" s="226"/>
      <c r="QTV64" s="226"/>
      <c r="RDR64" s="226"/>
      <c r="RNN64" s="226"/>
      <c r="RXJ64" s="226"/>
      <c r="SHF64" s="226"/>
      <c r="SRB64" s="226"/>
      <c r="TAX64" s="226"/>
      <c r="TKT64" s="226"/>
      <c r="TUP64" s="226"/>
      <c r="UEL64" s="226"/>
      <c r="UOH64" s="226"/>
      <c r="UYD64" s="226"/>
      <c r="VHZ64" s="226"/>
      <c r="VRV64" s="226"/>
      <c r="WBR64" s="226"/>
      <c r="WLN64" s="226"/>
      <c r="WVJ64" s="226"/>
    </row>
    <row r="65" ht="26.25" hidden="true" spans="1:16130">
      <c r="A65" s="210" t="s">
        <v>165</v>
      </c>
      <c r="B65" s="196">
        <v>56</v>
      </c>
      <c r="C65" s="210" t="s">
        <v>3497</v>
      </c>
      <c r="D65" s="196" t="s">
        <v>4211</v>
      </c>
      <c r="E65" s="210" t="s">
        <v>171</v>
      </c>
      <c r="F65" s="196" t="s">
        <v>1292</v>
      </c>
      <c r="G65" s="196">
        <v>12</v>
      </c>
      <c r="H65" s="196">
        <v>8</v>
      </c>
      <c r="I65" s="217">
        <v>96</v>
      </c>
      <c r="J65" s="52">
        <v>0</v>
      </c>
      <c r="K65" s="52">
        <v>0</v>
      </c>
      <c r="L65" s="218">
        <f t="shared" si="2"/>
        <v>0</v>
      </c>
      <c r="M65" s="122" t="s">
        <v>4126</v>
      </c>
      <c r="O65" s="42">
        <f t="shared" si="3"/>
        <v>12</v>
      </c>
      <c r="IX65" s="226"/>
      <c r="ST65" s="226"/>
      <c r="ACP65" s="226"/>
      <c r="AML65" s="226"/>
      <c r="AWH65" s="226"/>
      <c r="BGD65" s="226"/>
      <c r="BPZ65" s="226"/>
      <c r="BZV65" s="226"/>
      <c r="CJR65" s="226"/>
      <c r="CTN65" s="226"/>
      <c r="DDJ65" s="226"/>
      <c r="DNF65" s="226"/>
      <c r="DXB65" s="226"/>
      <c r="EGX65" s="226"/>
      <c r="EQT65" s="226"/>
      <c r="FAP65" s="226"/>
      <c r="FKL65" s="226"/>
      <c r="FUH65" s="226"/>
      <c r="GED65" s="226"/>
      <c r="GNZ65" s="226"/>
      <c r="GXV65" s="226"/>
      <c r="HHR65" s="226"/>
      <c r="HRN65" s="226"/>
      <c r="IBJ65" s="226"/>
      <c r="ILF65" s="226"/>
      <c r="IVB65" s="226"/>
      <c r="JEX65" s="226"/>
      <c r="JOT65" s="226"/>
      <c r="JYP65" s="226"/>
      <c r="KIL65" s="226"/>
      <c r="KSH65" s="226"/>
      <c r="LCD65" s="226"/>
      <c r="LLZ65" s="226"/>
      <c r="LVV65" s="226"/>
      <c r="MFR65" s="226"/>
      <c r="MPN65" s="226"/>
      <c r="MZJ65" s="226"/>
      <c r="NJF65" s="226"/>
      <c r="NTB65" s="226"/>
      <c r="OCX65" s="226"/>
      <c r="OMT65" s="226"/>
      <c r="OWP65" s="226"/>
      <c r="PGL65" s="226"/>
      <c r="PQH65" s="226"/>
      <c r="QAD65" s="226"/>
      <c r="QJZ65" s="226"/>
      <c r="QTV65" s="226"/>
      <c r="RDR65" s="226"/>
      <c r="RNN65" s="226"/>
      <c r="RXJ65" s="226"/>
      <c r="SHF65" s="226"/>
      <c r="SRB65" s="226"/>
      <c r="TAX65" s="226"/>
      <c r="TKT65" s="226"/>
      <c r="TUP65" s="226"/>
      <c r="UEL65" s="226"/>
      <c r="UOH65" s="226"/>
      <c r="UYD65" s="226"/>
      <c r="VHZ65" s="226"/>
      <c r="VRV65" s="226"/>
      <c r="WBR65" s="226"/>
      <c r="WLN65" s="226"/>
      <c r="WVJ65" s="226"/>
    </row>
    <row r="66" ht="39.75" spans="1:15">
      <c r="A66" s="210" t="s">
        <v>165</v>
      </c>
      <c r="B66" s="196">
        <v>57</v>
      </c>
      <c r="C66" s="210" t="s">
        <v>3497</v>
      </c>
      <c r="D66" s="196" t="s">
        <v>4212</v>
      </c>
      <c r="E66" s="210" t="s">
        <v>380</v>
      </c>
      <c r="F66" s="196" t="s">
        <v>537</v>
      </c>
      <c r="G66" s="196">
        <v>17</v>
      </c>
      <c r="H66" s="196">
        <v>6</v>
      </c>
      <c r="I66" s="217">
        <v>102</v>
      </c>
      <c r="J66" s="52">
        <v>17</v>
      </c>
      <c r="K66" s="52">
        <v>5</v>
      </c>
      <c r="L66" s="218">
        <f t="shared" si="2"/>
        <v>85</v>
      </c>
      <c r="M66" s="122" t="s">
        <v>4123</v>
      </c>
      <c r="O66" s="42">
        <f t="shared" si="3"/>
        <v>0</v>
      </c>
    </row>
    <row r="67" ht="26.25" hidden="true" spans="1:16130">
      <c r="A67" s="210" t="s">
        <v>165</v>
      </c>
      <c r="B67" s="196">
        <v>58</v>
      </c>
      <c r="C67" s="210" t="s">
        <v>3497</v>
      </c>
      <c r="D67" s="196" t="s">
        <v>4213</v>
      </c>
      <c r="E67" s="210" t="s">
        <v>171</v>
      </c>
      <c r="F67" s="196" t="s">
        <v>539</v>
      </c>
      <c r="G67" s="196">
        <v>23</v>
      </c>
      <c r="H67" s="196">
        <v>8</v>
      </c>
      <c r="I67" s="217">
        <v>184</v>
      </c>
      <c r="J67" s="52">
        <v>0</v>
      </c>
      <c r="K67" s="52">
        <v>0</v>
      </c>
      <c r="L67" s="218">
        <f t="shared" si="2"/>
        <v>0</v>
      </c>
      <c r="M67" s="122" t="s">
        <v>4126</v>
      </c>
      <c r="O67" s="42">
        <f t="shared" si="3"/>
        <v>23</v>
      </c>
      <c r="IX67" s="226"/>
      <c r="ST67" s="226"/>
      <c r="ACP67" s="226"/>
      <c r="AML67" s="226"/>
      <c r="AWH67" s="226"/>
      <c r="BGD67" s="226"/>
      <c r="BPZ67" s="226"/>
      <c r="BZV67" s="226"/>
      <c r="CJR67" s="226"/>
      <c r="CTN67" s="226"/>
      <c r="DDJ67" s="226"/>
      <c r="DNF67" s="226"/>
      <c r="DXB67" s="226"/>
      <c r="EGX67" s="226"/>
      <c r="EQT67" s="226"/>
      <c r="FAP67" s="226"/>
      <c r="FKL67" s="226"/>
      <c r="FUH67" s="226"/>
      <c r="GED67" s="226"/>
      <c r="GNZ67" s="226"/>
      <c r="GXV67" s="226"/>
      <c r="HHR67" s="226"/>
      <c r="HRN67" s="226"/>
      <c r="IBJ67" s="226"/>
      <c r="ILF67" s="226"/>
      <c r="IVB67" s="226"/>
      <c r="JEX67" s="226"/>
      <c r="JOT67" s="226"/>
      <c r="JYP67" s="226"/>
      <c r="KIL67" s="226"/>
      <c r="KSH67" s="226"/>
      <c r="LCD67" s="226"/>
      <c r="LLZ67" s="226"/>
      <c r="LVV67" s="226"/>
      <c r="MFR67" s="226"/>
      <c r="MPN67" s="226"/>
      <c r="MZJ67" s="226"/>
      <c r="NJF67" s="226"/>
      <c r="NTB67" s="226"/>
      <c r="OCX67" s="226"/>
      <c r="OMT67" s="226"/>
      <c r="OWP67" s="226"/>
      <c r="PGL67" s="226"/>
      <c r="PQH67" s="226"/>
      <c r="QAD67" s="226"/>
      <c r="QJZ67" s="226"/>
      <c r="QTV67" s="226"/>
      <c r="RDR67" s="226"/>
      <c r="RNN67" s="226"/>
      <c r="RXJ67" s="226"/>
      <c r="SHF67" s="226"/>
      <c r="SRB67" s="226"/>
      <c r="TAX67" s="226"/>
      <c r="TKT67" s="226"/>
      <c r="TUP67" s="226"/>
      <c r="UEL67" s="226"/>
      <c r="UOH67" s="226"/>
      <c r="UYD67" s="226"/>
      <c r="VHZ67" s="226"/>
      <c r="VRV67" s="226"/>
      <c r="WBR67" s="226"/>
      <c r="WLN67" s="226"/>
      <c r="WVJ67" s="226"/>
    </row>
    <row r="68" ht="39.75" hidden="true" spans="1:15">
      <c r="A68" s="210" t="s">
        <v>165</v>
      </c>
      <c r="B68" s="196">
        <v>59</v>
      </c>
      <c r="C68" s="210" t="s">
        <v>3497</v>
      </c>
      <c r="D68" s="196" t="s">
        <v>4214</v>
      </c>
      <c r="E68" s="210" t="s">
        <v>4215</v>
      </c>
      <c r="F68" s="196" t="s">
        <v>545</v>
      </c>
      <c r="G68" s="196">
        <v>32</v>
      </c>
      <c r="H68" s="196">
        <v>6</v>
      </c>
      <c r="I68" s="217">
        <v>192</v>
      </c>
      <c r="J68" s="52">
        <v>32</v>
      </c>
      <c r="K68" s="52">
        <v>3</v>
      </c>
      <c r="L68" s="218">
        <f t="shared" si="2"/>
        <v>96</v>
      </c>
      <c r="M68" s="122" t="s">
        <v>4216</v>
      </c>
      <c r="O68" s="42">
        <f t="shared" si="3"/>
        <v>0</v>
      </c>
    </row>
    <row r="69" ht="26.25" spans="1:15">
      <c r="A69" s="210" t="s">
        <v>165</v>
      </c>
      <c r="B69" s="196">
        <v>60</v>
      </c>
      <c r="C69" s="210" t="s">
        <v>3497</v>
      </c>
      <c r="D69" s="196" t="s">
        <v>4217</v>
      </c>
      <c r="E69" s="210" t="s">
        <v>171</v>
      </c>
      <c r="F69" s="196" t="s">
        <v>545</v>
      </c>
      <c r="G69" s="196">
        <v>24</v>
      </c>
      <c r="H69" s="196">
        <v>8</v>
      </c>
      <c r="I69" s="217">
        <v>192</v>
      </c>
      <c r="J69" s="52">
        <v>23</v>
      </c>
      <c r="K69" s="52">
        <v>5</v>
      </c>
      <c r="L69" s="218">
        <f t="shared" si="2"/>
        <v>115</v>
      </c>
      <c r="M69" s="122" t="s">
        <v>4218</v>
      </c>
      <c r="O69" s="42">
        <f t="shared" si="3"/>
        <v>1</v>
      </c>
    </row>
    <row r="70" ht="26.25" spans="1:15">
      <c r="A70" s="210" t="s">
        <v>165</v>
      </c>
      <c r="B70" s="196">
        <v>61</v>
      </c>
      <c r="C70" s="210" t="s">
        <v>3497</v>
      </c>
      <c r="D70" s="196" t="s">
        <v>4219</v>
      </c>
      <c r="E70" s="210" t="s">
        <v>171</v>
      </c>
      <c r="F70" s="196" t="s">
        <v>1292</v>
      </c>
      <c r="G70" s="196">
        <v>16</v>
      </c>
      <c r="H70" s="196">
        <v>8</v>
      </c>
      <c r="I70" s="217">
        <v>128</v>
      </c>
      <c r="J70" s="52">
        <v>15</v>
      </c>
      <c r="K70" s="52">
        <v>4</v>
      </c>
      <c r="L70" s="218">
        <f t="shared" si="2"/>
        <v>60</v>
      </c>
      <c r="M70" s="122" t="s">
        <v>4146</v>
      </c>
      <c r="O70" s="42">
        <f t="shared" ref="O70:O101" si="4">G70-J70</f>
        <v>1</v>
      </c>
    </row>
    <row r="71" ht="27" spans="1:15">
      <c r="A71" s="210" t="s">
        <v>165</v>
      </c>
      <c r="B71" s="196">
        <v>62</v>
      </c>
      <c r="C71" s="210" t="s">
        <v>3497</v>
      </c>
      <c r="D71" s="196" t="s">
        <v>4220</v>
      </c>
      <c r="E71" s="210" t="s">
        <v>2323</v>
      </c>
      <c r="F71" s="196" t="s">
        <v>1292</v>
      </c>
      <c r="G71" s="196">
        <v>29</v>
      </c>
      <c r="H71" s="196">
        <v>8</v>
      </c>
      <c r="I71" s="217">
        <v>232</v>
      </c>
      <c r="J71" s="52">
        <v>28</v>
      </c>
      <c r="K71" s="52">
        <v>6</v>
      </c>
      <c r="L71" s="218">
        <f t="shared" si="2"/>
        <v>168</v>
      </c>
      <c r="M71" s="122" t="s">
        <v>4221</v>
      </c>
      <c r="O71" s="42">
        <f t="shared" si="4"/>
        <v>1</v>
      </c>
    </row>
    <row r="72" ht="26.25" spans="1:15">
      <c r="A72" s="210" t="s">
        <v>165</v>
      </c>
      <c r="B72" s="196">
        <v>63</v>
      </c>
      <c r="C72" s="210" t="s">
        <v>3497</v>
      </c>
      <c r="D72" s="196" t="s">
        <v>4222</v>
      </c>
      <c r="E72" s="210" t="s">
        <v>171</v>
      </c>
      <c r="F72" s="196" t="s">
        <v>541</v>
      </c>
      <c r="G72" s="196">
        <v>10</v>
      </c>
      <c r="H72" s="196">
        <v>8</v>
      </c>
      <c r="I72" s="217">
        <v>80</v>
      </c>
      <c r="J72" s="52">
        <v>9</v>
      </c>
      <c r="K72" s="52">
        <v>5</v>
      </c>
      <c r="L72" s="218">
        <f t="shared" si="2"/>
        <v>45</v>
      </c>
      <c r="M72" s="122" t="s">
        <v>4223</v>
      </c>
      <c r="O72" s="42">
        <f t="shared" si="4"/>
        <v>1</v>
      </c>
    </row>
    <row r="73" ht="26.25" spans="1:15">
      <c r="A73" s="210" t="s">
        <v>165</v>
      </c>
      <c r="B73" s="196">
        <v>64</v>
      </c>
      <c r="C73" s="210" t="s">
        <v>3497</v>
      </c>
      <c r="D73" s="196" t="s">
        <v>4224</v>
      </c>
      <c r="E73" s="210" t="s">
        <v>171</v>
      </c>
      <c r="F73" s="196" t="s">
        <v>1292</v>
      </c>
      <c r="G73" s="196">
        <v>18</v>
      </c>
      <c r="H73" s="196">
        <v>8</v>
      </c>
      <c r="I73" s="217">
        <v>144</v>
      </c>
      <c r="J73" s="52">
        <v>18</v>
      </c>
      <c r="K73" s="52">
        <v>4</v>
      </c>
      <c r="L73" s="218">
        <f t="shared" si="2"/>
        <v>72</v>
      </c>
      <c r="M73" s="122" t="s">
        <v>2031</v>
      </c>
      <c r="O73" s="42">
        <f t="shared" si="4"/>
        <v>0</v>
      </c>
    </row>
    <row r="74" ht="26.25" spans="1:15">
      <c r="A74" s="210" t="s">
        <v>165</v>
      </c>
      <c r="B74" s="196">
        <v>65</v>
      </c>
      <c r="C74" s="210" t="s">
        <v>3497</v>
      </c>
      <c r="D74" s="196" t="s">
        <v>4225</v>
      </c>
      <c r="E74" s="210" t="s">
        <v>162</v>
      </c>
      <c r="F74" s="196" t="s">
        <v>535</v>
      </c>
      <c r="G74" s="196">
        <v>24</v>
      </c>
      <c r="H74" s="196">
        <v>8</v>
      </c>
      <c r="I74" s="217">
        <v>192</v>
      </c>
      <c r="J74" s="52">
        <v>24</v>
      </c>
      <c r="K74" s="52">
        <v>5</v>
      </c>
      <c r="L74" s="218">
        <f t="shared" si="2"/>
        <v>120</v>
      </c>
      <c r="M74" s="122" t="s">
        <v>2049</v>
      </c>
      <c r="O74" s="42">
        <f t="shared" si="4"/>
        <v>0</v>
      </c>
    </row>
    <row r="75" ht="39.75" spans="1:15">
      <c r="A75" s="210" t="s">
        <v>165</v>
      </c>
      <c r="B75" s="196">
        <v>66</v>
      </c>
      <c r="C75" s="210" t="s">
        <v>3497</v>
      </c>
      <c r="D75" s="196" t="s">
        <v>4226</v>
      </c>
      <c r="E75" s="210" t="s">
        <v>524</v>
      </c>
      <c r="F75" s="196" t="s">
        <v>700</v>
      </c>
      <c r="G75" s="196">
        <v>31</v>
      </c>
      <c r="H75" s="196">
        <v>8</v>
      </c>
      <c r="I75" s="217">
        <v>248</v>
      </c>
      <c r="J75" s="52">
        <v>31</v>
      </c>
      <c r="K75" s="52">
        <v>6</v>
      </c>
      <c r="L75" s="218">
        <f t="shared" ref="L75:L118" si="5">J75*K75</f>
        <v>186</v>
      </c>
      <c r="M75" s="122" t="s">
        <v>2082</v>
      </c>
      <c r="O75" s="42">
        <f t="shared" si="4"/>
        <v>0</v>
      </c>
    </row>
    <row r="76" ht="27" spans="1:15">
      <c r="A76" s="210" t="s">
        <v>165</v>
      </c>
      <c r="B76" s="196">
        <v>67</v>
      </c>
      <c r="C76" s="210" t="s">
        <v>4120</v>
      </c>
      <c r="D76" s="196" t="s">
        <v>4227</v>
      </c>
      <c r="E76" s="210" t="s">
        <v>162</v>
      </c>
      <c r="F76" s="196" t="s">
        <v>4228</v>
      </c>
      <c r="G76" s="196">
        <v>18</v>
      </c>
      <c r="H76" s="196">
        <v>5</v>
      </c>
      <c r="I76" s="217">
        <v>90</v>
      </c>
      <c r="J76" s="52">
        <v>17</v>
      </c>
      <c r="K76" s="52">
        <v>4</v>
      </c>
      <c r="L76" s="218">
        <f t="shared" si="5"/>
        <v>68</v>
      </c>
      <c r="M76" s="122" t="s">
        <v>4229</v>
      </c>
      <c r="O76" s="42">
        <f t="shared" si="4"/>
        <v>1</v>
      </c>
    </row>
    <row r="77" ht="27" spans="1:15">
      <c r="A77" s="210" t="s">
        <v>165</v>
      </c>
      <c r="B77" s="196">
        <v>68</v>
      </c>
      <c r="C77" s="210" t="s">
        <v>4120</v>
      </c>
      <c r="D77" s="196" t="s">
        <v>4230</v>
      </c>
      <c r="E77" s="210" t="s">
        <v>162</v>
      </c>
      <c r="F77" s="196" t="s">
        <v>635</v>
      </c>
      <c r="G77" s="196">
        <v>32</v>
      </c>
      <c r="H77" s="196">
        <v>5</v>
      </c>
      <c r="I77" s="217">
        <v>160</v>
      </c>
      <c r="J77" s="52">
        <v>31</v>
      </c>
      <c r="K77" s="52">
        <v>4</v>
      </c>
      <c r="L77" s="218">
        <f t="shared" si="5"/>
        <v>124</v>
      </c>
      <c r="M77" s="122" t="s">
        <v>4231</v>
      </c>
      <c r="O77" s="42">
        <f t="shared" si="4"/>
        <v>1</v>
      </c>
    </row>
    <row r="78" ht="26.25" spans="1:15">
      <c r="A78" s="210" t="s">
        <v>165</v>
      </c>
      <c r="B78" s="196">
        <v>69</v>
      </c>
      <c r="C78" s="210" t="s">
        <v>3514</v>
      </c>
      <c r="D78" s="196" t="s">
        <v>4232</v>
      </c>
      <c r="E78" s="210" t="s">
        <v>171</v>
      </c>
      <c r="F78" s="196" t="s">
        <v>1618</v>
      </c>
      <c r="G78" s="196">
        <v>18</v>
      </c>
      <c r="H78" s="196">
        <v>8</v>
      </c>
      <c r="I78" s="217">
        <v>144</v>
      </c>
      <c r="J78" s="52">
        <v>18</v>
      </c>
      <c r="K78" s="52">
        <v>6</v>
      </c>
      <c r="L78" s="218">
        <f t="shared" si="5"/>
        <v>108</v>
      </c>
      <c r="M78" s="122" t="s">
        <v>4233</v>
      </c>
      <c r="O78" s="42">
        <f t="shared" si="4"/>
        <v>0</v>
      </c>
    </row>
    <row r="79" s="37" customFormat="true" ht="26.25" spans="1:15">
      <c r="A79" s="213" t="s">
        <v>165</v>
      </c>
      <c r="B79" s="214">
        <v>70</v>
      </c>
      <c r="C79" s="213" t="s">
        <v>3548</v>
      </c>
      <c r="D79" s="214" t="s">
        <v>4234</v>
      </c>
      <c r="E79" s="213" t="s">
        <v>162</v>
      </c>
      <c r="F79" s="214" t="s">
        <v>797</v>
      </c>
      <c r="G79" s="214">
        <v>33</v>
      </c>
      <c r="H79" s="214">
        <v>6</v>
      </c>
      <c r="I79" s="219">
        <v>198</v>
      </c>
      <c r="J79" s="220">
        <v>32</v>
      </c>
      <c r="K79" s="220">
        <v>5</v>
      </c>
      <c r="L79" s="221">
        <f t="shared" si="5"/>
        <v>160</v>
      </c>
      <c r="M79" s="122" t="s">
        <v>4235</v>
      </c>
      <c r="O79" s="42">
        <f t="shared" si="4"/>
        <v>1</v>
      </c>
    </row>
    <row r="80" ht="39.75" spans="1:15">
      <c r="A80" s="210" t="s">
        <v>165</v>
      </c>
      <c r="B80" s="196">
        <v>71</v>
      </c>
      <c r="C80" s="210" t="s">
        <v>3548</v>
      </c>
      <c r="D80" s="196" t="s">
        <v>4236</v>
      </c>
      <c r="E80" s="210" t="s">
        <v>380</v>
      </c>
      <c r="F80" s="196" t="s">
        <v>3570</v>
      </c>
      <c r="G80" s="196">
        <v>27</v>
      </c>
      <c r="H80" s="196">
        <v>10</v>
      </c>
      <c r="I80" s="217">
        <v>270</v>
      </c>
      <c r="J80" s="52">
        <v>26</v>
      </c>
      <c r="K80" s="52">
        <v>5</v>
      </c>
      <c r="L80" s="218">
        <f t="shared" si="5"/>
        <v>130</v>
      </c>
      <c r="M80" s="122" t="s">
        <v>4237</v>
      </c>
      <c r="O80" s="42">
        <f t="shared" si="4"/>
        <v>1</v>
      </c>
    </row>
    <row r="81" ht="26.25" hidden="true" spans="1:16130">
      <c r="A81" s="210" t="s">
        <v>165</v>
      </c>
      <c r="B81" s="196">
        <v>72</v>
      </c>
      <c r="C81" s="210" t="s">
        <v>3548</v>
      </c>
      <c r="D81" s="196" t="s">
        <v>4238</v>
      </c>
      <c r="E81" s="210" t="s">
        <v>171</v>
      </c>
      <c r="F81" s="196" t="s">
        <v>857</v>
      </c>
      <c r="G81" s="196">
        <v>35</v>
      </c>
      <c r="H81" s="196">
        <v>7</v>
      </c>
      <c r="I81" s="217">
        <v>245</v>
      </c>
      <c r="J81" s="52">
        <v>0</v>
      </c>
      <c r="K81" s="52">
        <v>0</v>
      </c>
      <c r="L81" s="218">
        <f t="shared" si="5"/>
        <v>0</v>
      </c>
      <c r="M81" s="122" t="s">
        <v>4126</v>
      </c>
      <c r="O81" s="42">
        <f t="shared" si="4"/>
        <v>35</v>
      </c>
      <c r="IX81" s="226"/>
      <c r="ST81" s="226"/>
      <c r="ACP81" s="226"/>
      <c r="AML81" s="226"/>
      <c r="AWH81" s="226"/>
      <c r="BGD81" s="226"/>
      <c r="BPZ81" s="226"/>
      <c r="BZV81" s="226"/>
      <c r="CJR81" s="226"/>
      <c r="CTN81" s="226"/>
      <c r="DDJ81" s="226"/>
      <c r="DNF81" s="226"/>
      <c r="DXB81" s="226"/>
      <c r="EGX81" s="226"/>
      <c r="EQT81" s="226"/>
      <c r="FAP81" s="226"/>
      <c r="FKL81" s="226"/>
      <c r="FUH81" s="226"/>
      <c r="GED81" s="226"/>
      <c r="GNZ81" s="226"/>
      <c r="GXV81" s="226"/>
      <c r="HHR81" s="226"/>
      <c r="HRN81" s="226"/>
      <c r="IBJ81" s="226"/>
      <c r="ILF81" s="226"/>
      <c r="IVB81" s="226"/>
      <c r="JEX81" s="226"/>
      <c r="JOT81" s="226"/>
      <c r="JYP81" s="226"/>
      <c r="KIL81" s="226"/>
      <c r="KSH81" s="226"/>
      <c r="LCD81" s="226"/>
      <c r="LLZ81" s="226"/>
      <c r="LVV81" s="226"/>
      <c r="MFR81" s="226"/>
      <c r="MPN81" s="226"/>
      <c r="MZJ81" s="226"/>
      <c r="NJF81" s="226"/>
      <c r="NTB81" s="226"/>
      <c r="OCX81" s="226"/>
      <c r="OMT81" s="226"/>
      <c r="OWP81" s="226"/>
      <c r="PGL81" s="226"/>
      <c r="PQH81" s="226"/>
      <c r="QAD81" s="226"/>
      <c r="QJZ81" s="226"/>
      <c r="QTV81" s="226"/>
      <c r="RDR81" s="226"/>
      <c r="RNN81" s="226"/>
      <c r="RXJ81" s="226"/>
      <c r="SHF81" s="226"/>
      <c r="SRB81" s="226"/>
      <c r="TAX81" s="226"/>
      <c r="TKT81" s="226"/>
      <c r="TUP81" s="226"/>
      <c r="UEL81" s="226"/>
      <c r="UOH81" s="226"/>
      <c r="UYD81" s="226"/>
      <c r="VHZ81" s="226"/>
      <c r="VRV81" s="226"/>
      <c r="WBR81" s="226"/>
      <c r="WLN81" s="226"/>
      <c r="WVJ81" s="226"/>
    </row>
    <row r="82" ht="26.25" spans="1:15">
      <c r="A82" s="210" t="s">
        <v>165</v>
      </c>
      <c r="B82" s="196">
        <v>73</v>
      </c>
      <c r="C82" s="210" t="s">
        <v>3497</v>
      </c>
      <c r="D82" s="196" t="s">
        <v>4239</v>
      </c>
      <c r="E82" s="210" t="s">
        <v>171</v>
      </c>
      <c r="F82" s="196" t="s">
        <v>2184</v>
      </c>
      <c r="G82" s="196">
        <v>12</v>
      </c>
      <c r="H82" s="196">
        <v>8</v>
      </c>
      <c r="I82" s="217">
        <v>96</v>
      </c>
      <c r="J82" s="52">
        <v>12</v>
      </c>
      <c r="K82" s="52">
        <v>5</v>
      </c>
      <c r="L82" s="218">
        <f t="shared" si="5"/>
        <v>60</v>
      </c>
      <c r="M82" s="122" t="s">
        <v>2049</v>
      </c>
      <c r="O82" s="42">
        <f t="shared" si="4"/>
        <v>0</v>
      </c>
    </row>
    <row r="83" ht="27" spans="1:15">
      <c r="A83" s="210" t="s">
        <v>165</v>
      </c>
      <c r="B83" s="196">
        <v>74</v>
      </c>
      <c r="C83" s="210" t="s">
        <v>3497</v>
      </c>
      <c r="D83" s="196" t="s">
        <v>4240</v>
      </c>
      <c r="E83" s="210" t="s">
        <v>171</v>
      </c>
      <c r="F83" s="196" t="s">
        <v>1604</v>
      </c>
      <c r="G83" s="196">
        <v>18</v>
      </c>
      <c r="H83" s="196">
        <v>8</v>
      </c>
      <c r="I83" s="217">
        <v>144</v>
      </c>
      <c r="J83" s="52">
        <v>17</v>
      </c>
      <c r="K83" s="52">
        <v>4</v>
      </c>
      <c r="L83" s="218">
        <f t="shared" si="5"/>
        <v>68</v>
      </c>
      <c r="M83" s="122" t="s">
        <v>4241</v>
      </c>
      <c r="O83" s="42">
        <f t="shared" si="4"/>
        <v>1</v>
      </c>
    </row>
    <row r="84" ht="39.75" spans="1:15">
      <c r="A84" s="210" t="s">
        <v>165</v>
      </c>
      <c r="B84" s="196">
        <v>75</v>
      </c>
      <c r="C84" s="210" t="s">
        <v>3497</v>
      </c>
      <c r="D84" s="196" t="s">
        <v>4242</v>
      </c>
      <c r="E84" s="210" t="s">
        <v>4243</v>
      </c>
      <c r="F84" s="196" t="s">
        <v>4244</v>
      </c>
      <c r="G84" s="196">
        <v>22</v>
      </c>
      <c r="H84" s="196">
        <v>10</v>
      </c>
      <c r="I84" s="217">
        <v>220</v>
      </c>
      <c r="J84" s="52">
        <v>22</v>
      </c>
      <c r="K84" s="52">
        <v>5</v>
      </c>
      <c r="L84" s="218">
        <f t="shared" si="5"/>
        <v>110</v>
      </c>
      <c r="M84" s="122" t="s">
        <v>4245</v>
      </c>
      <c r="O84" s="42">
        <f t="shared" si="4"/>
        <v>0</v>
      </c>
    </row>
    <row r="85" ht="26.25" hidden="true" spans="1:15">
      <c r="A85" s="210" t="s">
        <v>165</v>
      </c>
      <c r="B85" s="196">
        <v>76</v>
      </c>
      <c r="C85" s="210" t="s">
        <v>3497</v>
      </c>
      <c r="D85" s="196" t="s">
        <v>4246</v>
      </c>
      <c r="E85" s="210" t="s">
        <v>3709</v>
      </c>
      <c r="F85" s="196" t="s">
        <v>4247</v>
      </c>
      <c r="G85" s="196">
        <v>22</v>
      </c>
      <c r="H85" s="196">
        <v>5</v>
      </c>
      <c r="I85" s="217">
        <v>110</v>
      </c>
      <c r="J85" s="52">
        <v>22</v>
      </c>
      <c r="K85" s="52">
        <v>3</v>
      </c>
      <c r="L85" s="218">
        <f t="shared" si="5"/>
        <v>66</v>
      </c>
      <c r="M85" s="122" t="s">
        <v>2082</v>
      </c>
      <c r="O85" s="42">
        <f t="shared" si="4"/>
        <v>0</v>
      </c>
    </row>
    <row r="86" ht="26.25" spans="1:15">
      <c r="A86" s="210" t="s">
        <v>165</v>
      </c>
      <c r="B86" s="196">
        <v>77</v>
      </c>
      <c r="C86" s="210" t="s">
        <v>3497</v>
      </c>
      <c r="D86" s="196" t="s">
        <v>4248</v>
      </c>
      <c r="E86" s="210" t="s">
        <v>171</v>
      </c>
      <c r="F86" s="196" t="s">
        <v>766</v>
      </c>
      <c r="G86" s="196">
        <v>22</v>
      </c>
      <c r="H86" s="196">
        <v>8</v>
      </c>
      <c r="I86" s="217">
        <v>176</v>
      </c>
      <c r="J86" s="52">
        <v>22</v>
      </c>
      <c r="K86" s="52">
        <v>7</v>
      </c>
      <c r="L86" s="218">
        <f t="shared" si="5"/>
        <v>154</v>
      </c>
      <c r="M86" s="122" t="s">
        <v>4123</v>
      </c>
      <c r="O86" s="42">
        <f t="shared" si="4"/>
        <v>0</v>
      </c>
    </row>
    <row r="87" ht="26.25" hidden="true" spans="1:16130">
      <c r="A87" s="210" t="s">
        <v>165</v>
      </c>
      <c r="B87" s="196">
        <v>78</v>
      </c>
      <c r="C87" s="210" t="s">
        <v>3497</v>
      </c>
      <c r="D87" s="196" t="s">
        <v>4249</v>
      </c>
      <c r="E87" s="210" t="s">
        <v>4250</v>
      </c>
      <c r="F87" s="196" t="s">
        <v>769</v>
      </c>
      <c r="G87" s="196">
        <v>23</v>
      </c>
      <c r="H87" s="196">
        <v>8</v>
      </c>
      <c r="I87" s="217">
        <v>184</v>
      </c>
      <c r="J87" s="52">
        <v>0</v>
      </c>
      <c r="K87" s="52">
        <v>0</v>
      </c>
      <c r="L87" s="218">
        <f t="shared" si="5"/>
        <v>0</v>
      </c>
      <c r="M87" s="122" t="s">
        <v>4126</v>
      </c>
      <c r="O87" s="42">
        <f t="shared" si="4"/>
        <v>23</v>
      </c>
      <c r="IX87" s="226"/>
      <c r="ST87" s="226"/>
      <c r="ACP87" s="226"/>
      <c r="AML87" s="226"/>
      <c r="AWH87" s="226"/>
      <c r="BGD87" s="226"/>
      <c r="BPZ87" s="226"/>
      <c r="BZV87" s="226"/>
      <c r="CJR87" s="226"/>
      <c r="CTN87" s="226"/>
      <c r="DDJ87" s="226"/>
      <c r="DNF87" s="226"/>
      <c r="DXB87" s="226"/>
      <c r="EGX87" s="226"/>
      <c r="EQT87" s="226"/>
      <c r="FAP87" s="226"/>
      <c r="FKL87" s="226"/>
      <c r="FUH87" s="226"/>
      <c r="GED87" s="226"/>
      <c r="GNZ87" s="226"/>
      <c r="GXV87" s="226"/>
      <c r="HHR87" s="226"/>
      <c r="HRN87" s="226"/>
      <c r="IBJ87" s="226"/>
      <c r="ILF87" s="226"/>
      <c r="IVB87" s="226"/>
      <c r="JEX87" s="226"/>
      <c r="JOT87" s="226"/>
      <c r="JYP87" s="226"/>
      <c r="KIL87" s="226"/>
      <c r="KSH87" s="226"/>
      <c r="LCD87" s="226"/>
      <c r="LLZ87" s="226"/>
      <c r="LVV87" s="226"/>
      <c r="MFR87" s="226"/>
      <c r="MPN87" s="226"/>
      <c r="MZJ87" s="226"/>
      <c r="NJF87" s="226"/>
      <c r="NTB87" s="226"/>
      <c r="OCX87" s="226"/>
      <c r="OMT87" s="226"/>
      <c r="OWP87" s="226"/>
      <c r="PGL87" s="226"/>
      <c r="PQH87" s="226"/>
      <c r="QAD87" s="226"/>
      <c r="QJZ87" s="226"/>
      <c r="QTV87" s="226"/>
      <c r="RDR87" s="226"/>
      <c r="RNN87" s="226"/>
      <c r="RXJ87" s="226"/>
      <c r="SHF87" s="226"/>
      <c r="SRB87" s="226"/>
      <c r="TAX87" s="226"/>
      <c r="TKT87" s="226"/>
      <c r="TUP87" s="226"/>
      <c r="UEL87" s="226"/>
      <c r="UOH87" s="226"/>
      <c r="UYD87" s="226"/>
      <c r="VHZ87" s="226"/>
      <c r="VRV87" s="226"/>
      <c r="WBR87" s="226"/>
      <c r="WLN87" s="226"/>
      <c r="WVJ87" s="226"/>
    </row>
    <row r="88" ht="39.75" spans="1:15">
      <c r="A88" s="210" t="s">
        <v>165</v>
      </c>
      <c r="B88" s="196">
        <v>79</v>
      </c>
      <c r="C88" s="210" t="s">
        <v>3497</v>
      </c>
      <c r="D88" s="196" t="s">
        <v>4251</v>
      </c>
      <c r="E88" s="210" t="s">
        <v>380</v>
      </c>
      <c r="F88" s="196" t="s">
        <v>827</v>
      </c>
      <c r="G88" s="196">
        <v>35</v>
      </c>
      <c r="H88" s="196">
        <v>10</v>
      </c>
      <c r="I88" s="217">
        <v>350</v>
      </c>
      <c r="J88" s="52">
        <v>35</v>
      </c>
      <c r="K88" s="52">
        <v>9</v>
      </c>
      <c r="L88" s="218">
        <f t="shared" si="5"/>
        <v>315</v>
      </c>
      <c r="M88" s="122" t="s">
        <v>4123</v>
      </c>
      <c r="O88" s="42">
        <f t="shared" si="4"/>
        <v>0</v>
      </c>
    </row>
    <row r="89" ht="39.75" spans="1:15">
      <c r="A89" s="210" t="s">
        <v>165</v>
      </c>
      <c r="B89" s="196">
        <v>80</v>
      </c>
      <c r="C89" s="210" t="s">
        <v>3497</v>
      </c>
      <c r="D89" s="196" t="s">
        <v>4252</v>
      </c>
      <c r="E89" s="210" t="s">
        <v>4253</v>
      </c>
      <c r="F89" s="196" t="s">
        <v>2189</v>
      </c>
      <c r="G89" s="196">
        <v>32</v>
      </c>
      <c r="H89" s="196">
        <v>8</v>
      </c>
      <c r="I89" s="217">
        <v>256</v>
      </c>
      <c r="J89" s="52">
        <v>32</v>
      </c>
      <c r="K89" s="52">
        <v>4</v>
      </c>
      <c r="L89" s="218">
        <f t="shared" si="5"/>
        <v>128</v>
      </c>
      <c r="M89" s="122" t="s">
        <v>2031</v>
      </c>
      <c r="O89" s="42">
        <f t="shared" si="4"/>
        <v>0</v>
      </c>
    </row>
    <row r="90" ht="26.25" hidden="true" spans="1:16130">
      <c r="A90" s="210" t="s">
        <v>165</v>
      </c>
      <c r="B90" s="196">
        <v>81</v>
      </c>
      <c r="C90" s="210" t="s">
        <v>3497</v>
      </c>
      <c r="D90" s="196" t="s">
        <v>4254</v>
      </c>
      <c r="E90" s="210" t="s">
        <v>171</v>
      </c>
      <c r="F90" s="196" t="s">
        <v>2189</v>
      </c>
      <c r="G90" s="196">
        <v>20</v>
      </c>
      <c r="H90" s="196">
        <v>8</v>
      </c>
      <c r="I90" s="217">
        <v>160</v>
      </c>
      <c r="J90" s="52">
        <v>0</v>
      </c>
      <c r="K90" s="52">
        <v>0</v>
      </c>
      <c r="L90" s="218">
        <f t="shared" si="5"/>
        <v>0</v>
      </c>
      <c r="M90" s="122" t="s">
        <v>4126</v>
      </c>
      <c r="O90" s="42">
        <f t="shared" si="4"/>
        <v>20</v>
      </c>
      <c r="IX90" s="226"/>
      <c r="ST90" s="226"/>
      <c r="ACP90" s="226"/>
      <c r="AML90" s="226"/>
      <c r="AWH90" s="226"/>
      <c r="BGD90" s="226"/>
      <c r="BPZ90" s="226"/>
      <c r="BZV90" s="226"/>
      <c r="CJR90" s="226"/>
      <c r="CTN90" s="226"/>
      <c r="DDJ90" s="226"/>
      <c r="DNF90" s="226"/>
      <c r="DXB90" s="226"/>
      <c r="EGX90" s="226"/>
      <c r="EQT90" s="226"/>
      <c r="FAP90" s="226"/>
      <c r="FKL90" s="226"/>
      <c r="FUH90" s="226"/>
      <c r="GED90" s="226"/>
      <c r="GNZ90" s="226"/>
      <c r="GXV90" s="226"/>
      <c r="HHR90" s="226"/>
      <c r="HRN90" s="226"/>
      <c r="IBJ90" s="226"/>
      <c r="ILF90" s="226"/>
      <c r="IVB90" s="226"/>
      <c r="JEX90" s="226"/>
      <c r="JOT90" s="226"/>
      <c r="JYP90" s="226"/>
      <c r="KIL90" s="226"/>
      <c r="KSH90" s="226"/>
      <c r="LCD90" s="226"/>
      <c r="LLZ90" s="226"/>
      <c r="LVV90" s="226"/>
      <c r="MFR90" s="226"/>
      <c r="MPN90" s="226"/>
      <c r="MZJ90" s="226"/>
      <c r="NJF90" s="226"/>
      <c r="NTB90" s="226"/>
      <c r="OCX90" s="226"/>
      <c r="OMT90" s="226"/>
      <c r="OWP90" s="226"/>
      <c r="PGL90" s="226"/>
      <c r="PQH90" s="226"/>
      <c r="QAD90" s="226"/>
      <c r="QJZ90" s="226"/>
      <c r="QTV90" s="226"/>
      <c r="RDR90" s="226"/>
      <c r="RNN90" s="226"/>
      <c r="RXJ90" s="226"/>
      <c r="SHF90" s="226"/>
      <c r="SRB90" s="226"/>
      <c r="TAX90" s="226"/>
      <c r="TKT90" s="226"/>
      <c r="TUP90" s="226"/>
      <c r="UEL90" s="226"/>
      <c r="UOH90" s="226"/>
      <c r="UYD90" s="226"/>
      <c r="VHZ90" s="226"/>
      <c r="VRV90" s="226"/>
      <c r="WBR90" s="226"/>
      <c r="WLN90" s="226"/>
      <c r="WVJ90" s="226"/>
    </row>
    <row r="91" ht="26.25" spans="1:15">
      <c r="A91" s="210" t="s">
        <v>165</v>
      </c>
      <c r="B91" s="196">
        <v>82</v>
      </c>
      <c r="C91" s="210" t="s">
        <v>3497</v>
      </c>
      <c r="D91" s="196" t="s">
        <v>4255</v>
      </c>
      <c r="E91" s="210" t="s">
        <v>171</v>
      </c>
      <c r="F91" s="196" t="s">
        <v>1349</v>
      </c>
      <c r="G91" s="196">
        <v>26</v>
      </c>
      <c r="H91" s="196">
        <v>8</v>
      </c>
      <c r="I91" s="217">
        <v>208</v>
      </c>
      <c r="J91" s="52">
        <v>26</v>
      </c>
      <c r="K91" s="52">
        <v>7</v>
      </c>
      <c r="L91" s="218">
        <f t="shared" si="5"/>
        <v>182</v>
      </c>
      <c r="M91" s="122" t="s">
        <v>4123</v>
      </c>
      <c r="O91" s="42">
        <f t="shared" si="4"/>
        <v>0</v>
      </c>
    </row>
    <row r="92" ht="27" spans="1:15">
      <c r="A92" s="210" t="s">
        <v>165</v>
      </c>
      <c r="B92" s="196">
        <v>83</v>
      </c>
      <c r="C92" s="210" t="s">
        <v>3497</v>
      </c>
      <c r="D92" s="196" t="s">
        <v>4256</v>
      </c>
      <c r="E92" s="210" t="s">
        <v>4257</v>
      </c>
      <c r="F92" s="196" t="s">
        <v>1611</v>
      </c>
      <c r="G92" s="196">
        <v>41</v>
      </c>
      <c r="H92" s="196">
        <v>8</v>
      </c>
      <c r="I92" s="217">
        <v>328</v>
      </c>
      <c r="J92" s="52">
        <v>41</v>
      </c>
      <c r="K92" s="52">
        <v>7</v>
      </c>
      <c r="L92" s="218">
        <f t="shared" si="5"/>
        <v>287</v>
      </c>
      <c r="M92" s="122" t="s">
        <v>4123</v>
      </c>
      <c r="O92" s="42">
        <f t="shared" si="4"/>
        <v>0</v>
      </c>
    </row>
    <row r="93" ht="26.25" spans="1:15">
      <c r="A93" s="210" t="s">
        <v>165</v>
      </c>
      <c r="B93" s="196">
        <v>84</v>
      </c>
      <c r="C93" s="210" t="s">
        <v>4120</v>
      </c>
      <c r="D93" s="196" t="s">
        <v>4258</v>
      </c>
      <c r="E93" s="210" t="s">
        <v>162</v>
      </c>
      <c r="F93" s="196" t="s">
        <v>4259</v>
      </c>
      <c r="G93" s="196">
        <v>15</v>
      </c>
      <c r="H93" s="196">
        <v>5</v>
      </c>
      <c r="I93" s="217">
        <v>75</v>
      </c>
      <c r="J93" s="52">
        <v>15</v>
      </c>
      <c r="K93" s="52">
        <v>4</v>
      </c>
      <c r="L93" s="218">
        <f t="shared" si="5"/>
        <v>60</v>
      </c>
      <c r="M93" s="122" t="s">
        <v>4123</v>
      </c>
      <c r="O93" s="42">
        <f t="shared" si="4"/>
        <v>0</v>
      </c>
    </row>
    <row r="94" spans="1:15">
      <c r="A94" s="210" t="s">
        <v>165</v>
      </c>
      <c r="B94" s="196">
        <v>85</v>
      </c>
      <c r="C94" s="210" t="s">
        <v>3497</v>
      </c>
      <c r="D94" s="196" t="s">
        <v>4260</v>
      </c>
      <c r="E94" s="210" t="s">
        <v>3504</v>
      </c>
      <c r="F94" s="196" t="s">
        <v>4261</v>
      </c>
      <c r="G94" s="196">
        <v>22</v>
      </c>
      <c r="H94" s="196">
        <v>6</v>
      </c>
      <c r="I94" s="217">
        <v>132</v>
      </c>
      <c r="J94" s="52">
        <v>22</v>
      </c>
      <c r="K94" s="52">
        <v>5</v>
      </c>
      <c r="L94" s="218">
        <f t="shared" si="5"/>
        <v>110</v>
      </c>
      <c r="M94" s="122" t="s">
        <v>4123</v>
      </c>
      <c r="O94" s="42">
        <f t="shared" si="4"/>
        <v>0</v>
      </c>
    </row>
    <row r="95" ht="26.25" hidden="true" spans="1:16130">
      <c r="A95" s="210" t="s">
        <v>165</v>
      </c>
      <c r="B95" s="196">
        <v>86</v>
      </c>
      <c r="C95" s="210" t="s">
        <v>4120</v>
      </c>
      <c r="D95" s="196" t="s">
        <v>4262</v>
      </c>
      <c r="E95" s="210" t="s">
        <v>162</v>
      </c>
      <c r="F95" s="196" t="s">
        <v>2738</v>
      </c>
      <c r="G95" s="196">
        <v>20</v>
      </c>
      <c r="H95" s="196">
        <v>5</v>
      </c>
      <c r="I95" s="217">
        <v>100</v>
      </c>
      <c r="J95" s="52">
        <v>0</v>
      </c>
      <c r="K95" s="52">
        <v>0</v>
      </c>
      <c r="L95" s="218">
        <f t="shared" si="5"/>
        <v>0</v>
      </c>
      <c r="M95" s="122" t="s">
        <v>4126</v>
      </c>
      <c r="O95" s="42">
        <f t="shared" si="4"/>
        <v>20</v>
      </c>
      <c r="IX95" s="226"/>
      <c r="ST95" s="226"/>
      <c r="ACP95" s="226"/>
      <c r="AML95" s="226"/>
      <c r="AWH95" s="226"/>
      <c r="BGD95" s="226"/>
      <c r="BPZ95" s="226"/>
      <c r="BZV95" s="226"/>
      <c r="CJR95" s="226"/>
      <c r="CTN95" s="226"/>
      <c r="DDJ95" s="226"/>
      <c r="DNF95" s="226"/>
      <c r="DXB95" s="226"/>
      <c r="EGX95" s="226"/>
      <c r="EQT95" s="226"/>
      <c r="FAP95" s="226"/>
      <c r="FKL95" s="226"/>
      <c r="FUH95" s="226"/>
      <c r="GED95" s="226"/>
      <c r="GNZ95" s="226"/>
      <c r="GXV95" s="226"/>
      <c r="HHR95" s="226"/>
      <c r="HRN95" s="226"/>
      <c r="IBJ95" s="226"/>
      <c r="ILF95" s="226"/>
      <c r="IVB95" s="226"/>
      <c r="JEX95" s="226"/>
      <c r="JOT95" s="226"/>
      <c r="JYP95" s="226"/>
      <c r="KIL95" s="226"/>
      <c r="KSH95" s="226"/>
      <c r="LCD95" s="226"/>
      <c r="LLZ95" s="226"/>
      <c r="LVV95" s="226"/>
      <c r="MFR95" s="226"/>
      <c r="MPN95" s="226"/>
      <c r="MZJ95" s="226"/>
      <c r="NJF95" s="226"/>
      <c r="NTB95" s="226"/>
      <c r="OCX95" s="226"/>
      <c r="OMT95" s="226"/>
      <c r="OWP95" s="226"/>
      <c r="PGL95" s="226"/>
      <c r="PQH95" s="226"/>
      <c r="QAD95" s="226"/>
      <c r="QJZ95" s="226"/>
      <c r="QTV95" s="226"/>
      <c r="RDR95" s="226"/>
      <c r="RNN95" s="226"/>
      <c r="RXJ95" s="226"/>
      <c r="SHF95" s="226"/>
      <c r="SRB95" s="226"/>
      <c r="TAX95" s="226"/>
      <c r="TKT95" s="226"/>
      <c r="TUP95" s="226"/>
      <c r="UEL95" s="226"/>
      <c r="UOH95" s="226"/>
      <c r="UYD95" s="226"/>
      <c r="VHZ95" s="226"/>
      <c r="VRV95" s="226"/>
      <c r="WBR95" s="226"/>
      <c r="WLN95" s="226"/>
      <c r="WVJ95" s="226"/>
    </row>
    <row r="96" ht="27" spans="1:15">
      <c r="A96" s="210" t="s">
        <v>165</v>
      </c>
      <c r="B96" s="196">
        <v>87</v>
      </c>
      <c r="C96" s="210" t="s">
        <v>3548</v>
      </c>
      <c r="D96" s="196" t="s">
        <v>4263</v>
      </c>
      <c r="E96" s="210" t="s">
        <v>162</v>
      </c>
      <c r="F96" s="196" t="s">
        <v>4264</v>
      </c>
      <c r="G96" s="196">
        <v>13</v>
      </c>
      <c r="H96" s="196">
        <v>6</v>
      </c>
      <c r="I96" s="217">
        <v>78</v>
      </c>
      <c r="J96" s="52">
        <v>12</v>
      </c>
      <c r="K96" s="52">
        <v>4</v>
      </c>
      <c r="L96" s="218">
        <f t="shared" si="5"/>
        <v>48</v>
      </c>
      <c r="M96" s="122" t="s">
        <v>4265</v>
      </c>
      <c r="O96" s="42">
        <f t="shared" si="4"/>
        <v>1</v>
      </c>
    </row>
    <row r="97" ht="26.25" spans="1:15">
      <c r="A97" s="210" t="s">
        <v>165</v>
      </c>
      <c r="B97" s="196">
        <v>88</v>
      </c>
      <c r="C97" s="210" t="s">
        <v>3548</v>
      </c>
      <c r="D97" s="196" t="s">
        <v>4266</v>
      </c>
      <c r="E97" s="210" t="s">
        <v>162</v>
      </c>
      <c r="F97" s="196" t="s">
        <v>917</v>
      </c>
      <c r="G97" s="196">
        <v>21</v>
      </c>
      <c r="H97" s="196">
        <v>6</v>
      </c>
      <c r="I97" s="217">
        <v>126</v>
      </c>
      <c r="J97" s="52">
        <v>21</v>
      </c>
      <c r="K97" s="52">
        <v>4</v>
      </c>
      <c r="L97" s="218">
        <f t="shared" si="5"/>
        <v>84</v>
      </c>
      <c r="M97" s="122" t="s">
        <v>2082</v>
      </c>
      <c r="O97" s="42">
        <f t="shared" si="4"/>
        <v>0</v>
      </c>
    </row>
    <row r="98" ht="26.25" spans="1:15">
      <c r="A98" s="210" t="s">
        <v>165</v>
      </c>
      <c r="B98" s="196">
        <v>89</v>
      </c>
      <c r="C98" s="210" t="s">
        <v>3548</v>
      </c>
      <c r="D98" s="196" t="s">
        <v>4267</v>
      </c>
      <c r="E98" s="210" t="s">
        <v>162</v>
      </c>
      <c r="F98" s="196" t="s">
        <v>4268</v>
      </c>
      <c r="G98" s="196">
        <v>18</v>
      </c>
      <c r="H98" s="196">
        <v>6</v>
      </c>
      <c r="I98" s="217">
        <v>108</v>
      </c>
      <c r="J98" s="52">
        <v>18</v>
      </c>
      <c r="K98" s="52">
        <v>4</v>
      </c>
      <c r="L98" s="218">
        <f t="shared" si="5"/>
        <v>72</v>
      </c>
      <c r="M98" s="122" t="s">
        <v>2082</v>
      </c>
      <c r="O98" s="42">
        <f t="shared" si="4"/>
        <v>0</v>
      </c>
    </row>
    <row r="99" ht="26.25" spans="1:15">
      <c r="A99" s="210" t="s">
        <v>165</v>
      </c>
      <c r="B99" s="196">
        <v>90</v>
      </c>
      <c r="C99" s="210" t="s">
        <v>3497</v>
      </c>
      <c r="D99" s="196" t="s">
        <v>4269</v>
      </c>
      <c r="E99" s="210" t="s">
        <v>171</v>
      </c>
      <c r="F99" s="196" t="s">
        <v>3613</v>
      </c>
      <c r="G99" s="196">
        <v>17</v>
      </c>
      <c r="H99" s="196">
        <v>8</v>
      </c>
      <c r="I99" s="217">
        <v>136</v>
      </c>
      <c r="J99" s="52">
        <v>17</v>
      </c>
      <c r="K99" s="52">
        <v>6</v>
      </c>
      <c r="L99" s="218">
        <f t="shared" si="5"/>
        <v>102</v>
      </c>
      <c r="M99" s="122" t="s">
        <v>2082</v>
      </c>
      <c r="O99" s="42">
        <f t="shared" si="4"/>
        <v>0</v>
      </c>
    </row>
    <row r="100" ht="26.25" spans="1:15">
      <c r="A100" s="210" t="s">
        <v>165</v>
      </c>
      <c r="B100" s="196">
        <v>91</v>
      </c>
      <c r="C100" s="210" t="s">
        <v>3497</v>
      </c>
      <c r="D100" s="196" t="s">
        <v>4270</v>
      </c>
      <c r="E100" s="210" t="s">
        <v>171</v>
      </c>
      <c r="F100" s="196" t="s">
        <v>4271</v>
      </c>
      <c r="G100" s="196">
        <v>11</v>
      </c>
      <c r="H100" s="196">
        <v>8</v>
      </c>
      <c r="I100" s="217">
        <v>88</v>
      </c>
      <c r="J100" s="52">
        <v>11</v>
      </c>
      <c r="K100" s="52">
        <v>7</v>
      </c>
      <c r="L100" s="218">
        <f t="shared" si="5"/>
        <v>77</v>
      </c>
      <c r="M100" s="122" t="s">
        <v>4123</v>
      </c>
      <c r="O100" s="42">
        <f t="shared" si="4"/>
        <v>0</v>
      </c>
    </row>
    <row r="101" ht="26.25" hidden="true" spans="1:16130">
      <c r="A101" s="210" t="s">
        <v>165</v>
      </c>
      <c r="B101" s="196">
        <v>92</v>
      </c>
      <c r="C101" s="210" t="s">
        <v>4120</v>
      </c>
      <c r="D101" s="196" t="s">
        <v>4272</v>
      </c>
      <c r="E101" s="210" t="s">
        <v>162</v>
      </c>
      <c r="F101" s="196" t="s">
        <v>1368</v>
      </c>
      <c r="G101" s="196">
        <v>20</v>
      </c>
      <c r="H101" s="196">
        <v>5</v>
      </c>
      <c r="I101" s="217">
        <v>100</v>
      </c>
      <c r="J101" s="52">
        <v>0</v>
      </c>
      <c r="K101" s="52">
        <v>0</v>
      </c>
      <c r="L101" s="218">
        <f t="shared" si="5"/>
        <v>0</v>
      </c>
      <c r="M101" s="122" t="s">
        <v>4126</v>
      </c>
      <c r="O101" s="42">
        <f t="shared" si="4"/>
        <v>20</v>
      </c>
      <c r="IX101" s="226"/>
      <c r="ST101" s="226"/>
      <c r="ACP101" s="226"/>
      <c r="AML101" s="226"/>
      <c r="AWH101" s="226"/>
      <c r="BGD101" s="226"/>
      <c r="BPZ101" s="226"/>
      <c r="BZV101" s="226"/>
      <c r="CJR101" s="226"/>
      <c r="CTN101" s="226"/>
      <c r="DDJ101" s="226"/>
      <c r="DNF101" s="226"/>
      <c r="DXB101" s="226"/>
      <c r="EGX101" s="226"/>
      <c r="EQT101" s="226"/>
      <c r="FAP101" s="226"/>
      <c r="FKL101" s="226"/>
      <c r="FUH101" s="226"/>
      <c r="GED101" s="226"/>
      <c r="GNZ101" s="226"/>
      <c r="GXV101" s="226"/>
      <c r="HHR101" s="226"/>
      <c r="HRN101" s="226"/>
      <c r="IBJ101" s="226"/>
      <c r="ILF101" s="226"/>
      <c r="IVB101" s="226"/>
      <c r="JEX101" s="226"/>
      <c r="JOT101" s="226"/>
      <c r="JYP101" s="226"/>
      <c r="KIL101" s="226"/>
      <c r="KSH101" s="226"/>
      <c r="LCD101" s="226"/>
      <c r="LLZ101" s="226"/>
      <c r="LVV101" s="226"/>
      <c r="MFR101" s="226"/>
      <c r="MPN101" s="226"/>
      <c r="MZJ101" s="226"/>
      <c r="NJF101" s="226"/>
      <c r="NTB101" s="226"/>
      <c r="OCX101" s="226"/>
      <c r="OMT101" s="226"/>
      <c r="OWP101" s="226"/>
      <c r="PGL101" s="226"/>
      <c r="PQH101" s="226"/>
      <c r="QAD101" s="226"/>
      <c r="QJZ101" s="226"/>
      <c r="QTV101" s="226"/>
      <c r="RDR101" s="226"/>
      <c r="RNN101" s="226"/>
      <c r="RXJ101" s="226"/>
      <c r="SHF101" s="226"/>
      <c r="SRB101" s="226"/>
      <c r="TAX101" s="226"/>
      <c r="TKT101" s="226"/>
      <c r="TUP101" s="226"/>
      <c r="UEL101" s="226"/>
      <c r="UOH101" s="226"/>
      <c r="UYD101" s="226"/>
      <c r="VHZ101" s="226"/>
      <c r="VRV101" s="226"/>
      <c r="WBR101" s="226"/>
      <c r="WLN101" s="226"/>
      <c r="WVJ101" s="226"/>
    </row>
    <row r="102" ht="26.25" spans="1:15">
      <c r="A102" s="210" t="s">
        <v>165</v>
      </c>
      <c r="B102" s="196">
        <v>93</v>
      </c>
      <c r="C102" s="210" t="s">
        <v>3548</v>
      </c>
      <c r="D102" s="196" t="s">
        <v>4273</v>
      </c>
      <c r="E102" s="210" t="s">
        <v>162</v>
      </c>
      <c r="F102" s="196" t="s">
        <v>964</v>
      </c>
      <c r="G102" s="196">
        <v>27</v>
      </c>
      <c r="H102" s="196">
        <v>6</v>
      </c>
      <c r="I102" s="217">
        <v>162</v>
      </c>
      <c r="J102" s="52">
        <v>27</v>
      </c>
      <c r="K102" s="52">
        <v>5</v>
      </c>
      <c r="L102" s="218">
        <f t="shared" si="5"/>
        <v>135</v>
      </c>
      <c r="M102" s="122" t="s">
        <v>4123</v>
      </c>
      <c r="O102" s="42">
        <f t="shared" ref="O102:O118" si="6">G102-J102</f>
        <v>0</v>
      </c>
    </row>
    <row r="103" ht="26.25" spans="1:15">
      <c r="A103" s="210" t="s">
        <v>165</v>
      </c>
      <c r="B103" s="196">
        <v>94</v>
      </c>
      <c r="C103" s="210" t="s">
        <v>3548</v>
      </c>
      <c r="D103" s="196" t="s">
        <v>4274</v>
      </c>
      <c r="E103" s="210" t="s">
        <v>162</v>
      </c>
      <c r="F103" s="196" t="s">
        <v>937</v>
      </c>
      <c r="G103" s="196">
        <v>13</v>
      </c>
      <c r="H103" s="196">
        <v>6</v>
      </c>
      <c r="I103" s="217">
        <v>78</v>
      </c>
      <c r="J103" s="52">
        <v>13</v>
      </c>
      <c r="K103" s="52">
        <v>4</v>
      </c>
      <c r="L103" s="218">
        <f t="shared" si="5"/>
        <v>52</v>
      </c>
      <c r="M103" s="122" t="s">
        <v>2082</v>
      </c>
      <c r="O103" s="42">
        <f t="shared" si="6"/>
        <v>0</v>
      </c>
    </row>
    <row r="104" ht="26.25" spans="1:15">
      <c r="A104" s="210" t="s">
        <v>165</v>
      </c>
      <c r="B104" s="196">
        <v>95</v>
      </c>
      <c r="C104" s="210" t="s">
        <v>3548</v>
      </c>
      <c r="D104" s="196" t="s">
        <v>4275</v>
      </c>
      <c r="E104" s="210" t="s">
        <v>162</v>
      </c>
      <c r="F104" s="196" t="s">
        <v>959</v>
      </c>
      <c r="G104" s="196">
        <v>22</v>
      </c>
      <c r="H104" s="196">
        <v>6</v>
      </c>
      <c r="I104" s="217">
        <v>132</v>
      </c>
      <c r="J104" s="52">
        <v>22</v>
      </c>
      <c r="K104" s="52">
        <v>4</v>
      </c>
      <c r="L104" s="218">
        <f t="shared" si="5"/>
        <v>88</v>
      </c>
      <c r="M104" s="122" t="s">
        <v>2082</v>
      </c>
      <c r="O104" s="42">
        <f t="shared" si="6"/>
        <v>0</v>
      </c>
    </row>
    <row r="105" ht="39.75" spans="1:15">
      <c r="A105" s="210" t="s">
        <v>165</v>
      </c>
      <c r="B105" s="196">
        <v>96</v>
      </c>
      <c r="C105" s="210" t="s">
        <v>3548</v>
      </c>
      <c r="D105" s="196" t="s">
        <v>4276</v>
      </c>
      <c r="E105" s="210" t="s">
        <v>380</v>
      </c>
      <c r="F105" s="196" t="s">
        <v>4277</v>
      </c>
      <c r="G105" s="196">
        <v>13</v>
      </c>
      <c r="H105" s="196">
        <v>10</v>
      </c>
      <c r="I105" s="217">
        <v>130</v>
      </c>
      <c r="J105" s="52">
        <v>13</v>
      </c>
      <c r="K105" s="52">
        <v>4</v>
      </c>
      <c r="L105" s="218">
        <f t="shared" si="5"/>
        <v>52</v>
      </c>
      <c r="M105" s="122" t="s">
        <v>2039</v>
      </c>
      <c r="O105" s="42">
        <f t="shared" si="6"/>
        <v>0</v>
      </c>
    </row>
    <row r="106" spans="1:15">
      <c r="A106" s="210" t="s">
        <v>165</v>
      </c>
      <c r="B106" s="196">
        <v>97</v>
      </c>
      <c r="C106" s="210" t="s">
        <v>3497</v>
      </c>
      <c r="D106" s="196" t="s">
        <v>4278</v>
      </c>
      <c r="E106" s="210" t="s">
        <v>3504</v>
      </c>
      <c r="F106" s="196" t="s">
        <v>1803</v>
      </c>
      <c r="G106" s="196">
        <v>18</v>
      </c>
      <c r="H106" s="196">
        <v>5</v>
      </c>
      <c r="I106" s="217">
        <v>90</v>
      </c>
      <c r="J106" s="52">
        <v>18</v>
      </c>
      <c r="K106" s="52">
        <v>4</v>
      </c>
      <c r="L106" s="218">
        <f t="shared" si="5"/>
        <v>72</v>
      </c>
      <c r="M106" s="122" t="s">
        <v>4123</v>
      </c>
      <c r="O106" s="42">
        <f t="shared" si="6"/>
        <v>0</v>
      </c>
    </row>
    <row r="107" ht="26.25" hidden="true" spans="1:16130">
      <c r="A107" s="210" t="s">
        <v>165</v>
      </c>
      <c r="B107" s="196">
        <v>98</v>
      </c>
      <c r="C107" s="210" t="s">
        <v>3548</v>
      </c>
      <c r="D107" s="196" t="s">
        <v>4279</v>
      </c>
      <c r="E107" s="210" t="s">
        <v>162</v>
      </c>
      <c r="F107" s="196" t="s">
        <v>2830</v>
      </c>
      <c r="G107" s="196">
        <v>24</v>
      </c>
      <c r="H107" s="196">
        <v>6</v>
      </c>
      <c r="I107" s="217">
        <v>144</v>
      </c>
      <c r="J107" s="52">
        <v>0</v>
      </c>
      <c r="K107" s="52">
        <v>0</v>
      </c>
      <c r="L107" s="218">
        <f t="shared" si="5"/>
        <v>0</v>
      </c>
      <c r="M107" s="122" t="s">
        <v>4126</v>
      </c>
      <c r="O107" s="42">
        <f t="shared" si="6"/>
        <v>24</v>
      </c>
      <c r="IX107" s="226"/>
      <c r="ST107" s="226"/>
      <c r="ACP107" s="226"/>
      <c r="AML107" s="226"/>
      <c r="AWH107" s="226"/>
      <c r="BGD107" s="226"/>
      <c r="BPZ107" s="226"/>
      <c r="BZV107" s="226"/>
      <c r="CJR107" s="226"/>
      <c r="CTN107" s="226"/>
      <c r="DDJ107" s="226"/>
      <c r="DNF107" s="226"/>
      <c r="DXB107" s="226"/>
      <c r="EGX107" s="226"/>
      <c r="EQT107" s="226"/>
      <c r="FAP107" s="226"/>
      <c r="FKL107" s="226"/>
      <c r="FUH107" s="226"/>
      <c r="GED107" s="226"/>
      <c r="GNZ107" s="226"/>
      <c r="GXV107" s="226"/>
      <c r="HHR107" s="226"/>
      <c r="HRN107" s="226"/>
      <c r="IBJ107" s="226"/>
      <c r="ILF107" s="226"/>
      <c r="IVB107" s="226"/>
      <c r="JEX107" s="226"/>
      <c r="JOT107" s="226"/>
      <c r="JYP107" s="226"/>
      <c r="KIL107" s="226"/>
      <c r="KSH107" s="226"/>
      <c r="LCD107" s="226"/>
      <c r="LLZ107" s="226"/>
      <c r="LVV107" s="226"/>
      <c r="MFR107" s="226"/>
      <c r="MPN107" s="226"/>
      <c r="MZJ107" s="226"/>
      <c r="NJF107" s="226"/>
      <c r="NTB107" s="226"/>
      <c r="OCX107" s="226"/>
      <c r="OMT107" s="226"/>
      <c r="OWP107" s="226"/>
      <c r="PGL107" s="226"/>
      <c r="PQH107" s="226"/>
      <c r="QAD107" s="226"/>
      <c r="QJZ107" s="226"/>
      <c r="QTV107" s="226"/>
      <c r="RDR107" s="226"/>
      <c r="RNN107" s="226"/>
      <c r="RXJ107" s="226"/>
      <c r="SHF107" s="226"/>
      <c r="SRB107" s="226"/>
      <c r="TAX107" s="226"/>
      <c r="TKT107" s="226"/>
      <c r="TUP107" s="226"/>
      <c r="UEL107" s="226"/>
      <c r="UOH107" s="226"/>
      <c r="UYD107" s="226"/>
      <c r="VHZ107" s="226"/>
      <c r="VRV107" s="226"/>
      <c r="WBR107" s="226"/>
      <c r="WLN107" s="226"/>
      <c r="WVJ107" s="226"/>
    </row>
    <row r="108" ht="26.25" spans="1:15">
      <c r="A108" s="210" t="s">
        <v>165</v>
      </c>
      <c r="B108" s="196">
        <v>99</v>
      </c>
      <c r="C108" s="210" t="s">
        <v>3548</v>
      </c>
      <c r="D108" s="196" t="s">
        <v>4280</v>
      </c>
      <c r="E108" s="210" t="s">
        <v>162</v>
      </c>
      <c r="F108" s="196" t="s">
        <v>4281</v>
      </c>
      <c r="G108" s="196">
        <v>11</v>
      </c>
      <c r="H108" s="196">
        <v>8</v>
      </c>
      <c r="I108" s="217">
        <v>88</v>
      </c>
      <c r="J108" s="52">
        <v>11</v>
      </c>
      <c r="K108" s="52">
        <v>4</v>
      </c>
      <c r="L108" s="218">
        <f t="shared" si="5"/>
        <v>44</v>
      </c>
      <c r="M108" s="122" t="s">
        <v>2031</v>
      </c>
      <c r="O108" s="42">
        <f t="shared" si="6"/>
        <v>0</v>
      </c>
    </row>
    <row r="109" ht="26.25" spans="1:15">
      <c r="A109" s="210" t="s">
        <v>165</v>
      </c>
      <c r="B109" s="196">
        <v>100</v>
      </c>
      <c r="C109" s="210" t="s">
        <v>3548</v>
      </c>
      <c r="D109" s="196" t="s">
        <v>4282</v>
      </c>
      <c r="E109" s="210" t="s">
        <v>162</v>
      </c>
      <c r="F109" s="196" t="s">
        <v>4283</v>
      </c>
      <c r="G109" s="196">
        <v>9</v>
      </c>
      <c r="H109" s="196">
        <v>8</v>
      </c>
      <c r="I109" s="217">
        <v>72</v>
      </c>
      <c r="J109" s="52">
        <v>9</v>
      </c>
      <c r="K109" s="52">
        <v>4</v>
      </c>
      <c r="L109" s="218">
        <f t="shared" si="5"/>
        <v>36</v>
      </c>
      <c r="M109" s="122" t="s">
        <v>2031</v>
      </c>
      <c r="O109" s="42">
        <f t="shared" si="6"/>
        <v>0</v>
      </c>
    </row>
    <row r="110" ht="26.25" spans="1:15">
      <c r="A110" s="210" t="s">
        <v>165</v>
      </c>
      <c r="B110" s="196">
        <v>101</v>
      </c>
      <c r="C110" s="210" t="s">
        <v>3548</v>
      </c>
      <c r="D110" s="196" t="s">
        <v>4284</v>
      </c>
      <c r="E110" s="210" t="s">
        <v>171</v>
      </c>
      <c r="F110" s="196" t="s">
        <v>4285</v>
      </c>
      <c r="G110" s="196">
        <v>20</v>
      </c>
      <c r="H110" s="196">
        <v>7</v>
      </c>
      <c r="I110" s="217">
        <v>140</v>
      </c>
      <c r="J110" s="52">
        <v>20</v>
      </c>
      <c r="K110" s="52">
        <v>4</v>
      </c>
      <c r="L110" s="218">
        <f t="shared" si="5"/>
        <v>80</v>
      </c>
      <c r="M110" s="122" t="s">
        <v>2049</v>
      </c>
      <c r="O110" s="42">
        <f t="shared" si="6"/>
        <v>0</v>
      </c>
    </row>
    <row r="111" ht="26.25" hidden="true" spans="1:16130">
      <c r="A111" s="210" t="s">
        <v>165</v>
      </c>
      <c r="B111" s="196">
        <v>102</v>
      </c>
      <c r="C111" s="210" t="s">
        <v>3548</v>
      </c>
      <c r="D111" s="196" t="s">
        <v>4286</v>
      </c>
      <c r="E111" s="210" t="s">
        <v>162</v>
      </c>
      <c r="F111" s="196" t="s">
        <v>4287</v>
      </c>
      <c r="G111" s="196">
        <v>21</v>
      </c>
      <c r="H111" s="196">
        <v>7</v>
      </c>
      <c r="I111" s="217">
        <v>147</v>
      </c>
      <c r="J111" s="52">
        <v>0</v>
      </c>
      <c r="K111" s="52">
        <v>0</v>
      </c>
      <c r="L111" s="218">
        <f t="shared" si="5"/>
        <v>0</v>
      </c>
      <c r="M111" s="122" t="s">
        <v>4126</v>
      </c>
      <c r="O111" s="42">
        <f t="shared" si="6"/>
        <v>21</v>
      </c>
      <c r="IX111" s="226"/>
      <c r="ST111" s="226"/>
      <c r="ACP111" s="226"/>
      <c r="AML111" s="226"/>
      <c r="AWH111" s="226"/>
      <c r="BGD111" s="226"/>
      <c r="BPZ111" s="226"/>
      <c r="BZV111" s="226"/>
      <c r="CJR111" s="226"/>
      <c r="CTN111" s="226"/>
      <c r="DDJ111" s="226"/>
      <c r="DNF111" s="226"/>
      <c r="DXB111" s="226"/>
      <c r="EGX111" s="226"/>
      <c r="EQT111" s="226"/>
      <c r="FAP111" s="226"/>
      <c r="FKL111" s="226"/>
      <c r="FUH111" s="226"/>
      <c r="GED111" s="226"/>
      <c r="GNZ111" s="226"/>
      <c r="GXV111" s="226"/>
      <c r="HHR111" s="226"/>
      <c r="HRN111" s="226"/>
      <c r="IBJ111" s="226"/>
      <c r="ILF111" s="226"/>
      <c r="IVB111" s="226"/>
      <c r="JEX111" s="226"/>
      <c r="JOT111" s="226"/>
      <c r="JYP111" s="226"/>
      <c r="KIL111" s="226"/>
      <c r="KSH111" s="226"/>
      <c r="LCD111" s="226"/>
      <c r="LLZ111" s="226"/>
      <c r="LVV111" s="226"/>
      <c r="MFR111" s="226"/>
      <c r="MPN111" s="226"/>
      <c r="MZJ111" s="226"/>
      <c r="NJF111" s="226"/>
      <c r="NTB111" s="226"/>
      <c r="OCX111" s="226"/>
      <c r="OMT111" s="226"/>
      <c r="OWP111" s="226"/>
      <c r="PGL111" s="226"/>
      <c r="PQH111" s="226"/>
      <c r="QAD111" s="226"/>
      <c r="QJZ111" s="226"/>
      <c r="QTV111" s="226"/>
      <c r="RDR111" s="226"/>
      <c r="RNN111" s="226"/>
      <c r="RXJ111" s="226"/>
      <c r="SHF111" s="226"/>
      <c r="SRB111" s="226"/>
      <c r="TAX111" s="226"/>
      <c r="TKT111" s="226"/>
      <c r="TUP111" s="226"/>
      <c r="UEL111" s="226"/>
      <c r="UOH111" s="226"/>
      <c r="UYD111" s="226"/>
      <c r="VHZ111" s="226"/>
      <c r="VRV111" s="226"/>
      <c r="WBR111" s="226"/>
      <c r="WLN111" s="226"/>
      <c r="WVJ111" s="226"/>
    </row>
    <row r="112" ht="26.25" hidden="true" spans="1:16130">
      <c r="A112" s="210" t="s">
        <v>165</v>
      </c>
      <c r="B112" s="196">
        <v>103</v>
      </c>
      <c r="C112" s="210" t="s">
        <v>4120</v>
      </c>
      <c r="D112" s="196" t="s">
        <v>4288</v>
      </c>
      <c r="E112" s="210" t="s">
        <v>162</v>
      </c>
      <c r="F112" s="196" t="s">
        <v>4289</v>
      </c>
      <c r="G112" s="196">
        <v>21</v>
      </c>
      <c r="H112" s="196">
        <v>5</v>
      </c>
      <c r="I112" s="217">
        <v>105</v>
      </c>
      <c r="J112" s="52">
        <v>0</v>
      </c>
      <c r="K112" s="52">
        <v>0</v>
      </c>
      <c r="L112" s="218">
        <f t="shared" si="5"/>
        <v>0</v>
      </c>
      <c r="M112" s="122" t="s">
        <v>4126</v>
      </c>
      <c r="O112" s="42">
        <f t="shared" si="6"/>
        <v>21</v>
      </c>
      <c r="IX112" s="226"/>
      <c r="ST112" s="226"/>
      <c r="ACP112" s="226"/>
      <c r="AML112" s="226"/>
      <c r="AWH112" s="226"/>
      <c r="BGD112" s="226"/>
      <c r="BPZ112" s="226"/>
      <c r="BZV112" s="226"/>
      <c r="CJR112" s="226"/>
      <c r="CTN112" s="226"/>
      <c r="DDJ112" s="226"/>
      <c r="DNF112" s="226"/>
      <c r="DXB112" s="226"/>
      <c r="EGX112" s="226"/>
      <c r="EQT112" s="226"/>
      <c r="FAP112" s="226"/>
      <c r="FKL112" s="226"/>
      <c r="FUH112" s="226"/>
      <c r="GED112" s="226"/>
      <c r="GNZ112" s="226"/>
      <c r="GXV112" s="226"/>
      <c r="HHR112" s="226"/>
      <c r="HRN112" s="226"/>
      <c r="IBJ112" s="226"/>
      <c r="ILF112" s="226"/>
      <c r="IVB112" s="226"/>
      <c r="JEX112" s="226"/>
      <c r="JOT112" s="226"/>
      <c r="JYP112" s="226"/>
      <c r="KIL112" s="226"/>
      <c r="KSH112" s="226"/>
      <c r="LCD112" s="226"/>
      <c r="LLZ112" s="226"/>
      <c r="LVV112" s="226"/>
      <c r="MFR112" s="226"/>
      <c r="MPN112" s="226"/>
      <c r="MZJ112" s="226"/>
      <c r="NJF112" s="226"/>
      <c r="NTB112" s="226"/>
      <c r="OCX112" s="226"/>
      <c r="OMT112" s="226"/>
      <c r="OWP112" s="226"/>
      <c r="PGL112" s="226"/>
      <c r="PQH112" s="226"/>
      <c r="QAD112" s="226"/>
      <c r="QJZ112" s="226"/>
      <c r="QTV112" s="226"/>
      <c r="RDR112" s="226"/>
      <c r="RNN112" s="226"/>
      <c r="RXJ112" s="226"/>
      <c r="SHF112" s="226"/>
      <c r="SRB112" s="226"/>
      <c r="TAX112" s="226"/>
      <c r="TKT112" s="226"/>
      <c r="TUP112" s="226"/>
      <c r="UEL112" s="226"/>
      <c r="UOH112" s="226"/>
      <c r="UYD112" s="226"/>
      <c r="VHZ112" s="226"/>
      <c r="VRV112" s="226"/>
      <c r="WBR112" s="226"/>
      <c r="WLN112" s="226"/>
      <c r="WVJ112" s="226"/>
    </row>
    <row r="113" ht="26.25" hidden="true" spans="1:16130">
      <c r="A113" s="210" t="s">
        <v>165</v>
      </c>
      <c r="B113" s="196">
        <v>104</v>
      </c>
      <c r="C113" s="210" t="s">
        <v>4120</v>
      </c>
      <c r="D113" s="196" t="s">
        <v>4290</v>
      </c>
      <c r="E113" s="210" t="s">
        <v>162</v>
      </c>
      <c r="F113" s="196" t="s">
        <v>4291</v>
      </c>
      <c r="G113" s="196">
        <v>19</v>
      </c>
      <c r="H113" s="196">
        <v>5</v>
      </c>
      <c r="I113" s="217">
        <v>95</v>
      </c>
      <c r="J113" s="52">
        <v>0</v>
      </c>
      <c r="K113" s="52">
        <v>0</v>
      </c>
      <c r="L113" s="218">
        <f t="shared" si="5"/>
        <v>0</v>
      </c>
      <c r="M113" s="122" t="s">
        <v>4126</v>
      </c>
      <c r="O113" s="42">
        <f t="shared" si="6"/>
        <v>19</v>
      </c>
      <c r="IX113" s="226"/>
      <c r="ST113" s="226"/>
      <c r="ACP113" s="226"/>
      <c r="AML113" s="226"/>
      <c r="AWH113" s="226"/>
      <c r="BGD113" s="226"/>
      <c r="BPZ113" s="226"/>
      <c r="BZV113" s="226"/>
      <c r="CJR113" s="226"/>
      <c r="CTN113" s="226"/>
      <c r="DDJ113" s="226"/>
      <c r="DNF113" s="226"/>
      <c r="DXB113" s="226"/>
      <c r="EGX113" s="226"/>
      <c r="EQT113" s="226"/>
      <c r="FAP113" s="226"/>
      <c r="FKL113" s="226"/>
      <c r="FUH113" s="226"/>
      <c r="GED113" s="226"/>
      <c r="GNZ113" s="226"/>
      <c r="GXV113" s="226"/>
      <c r="HHR113" s="226"/>
      <c r="HRN113" s="226"/>
      <c r="IBJ113" s="226"/>
      <c r="ILF113" s="226"/>
      <c r="IVB113" s="226"/>
      <c r="JEX113" s="226"/>
      <c r="JOT113" s="226"/>
      <c r="JYP113" s="226"/>
      <c r="KIL113" s="226"/>
      <c r="KSH113" s="226"/>
      <c r="LCD113" s="226"/>
      <c r="LLZ113" s="226"/>
      <c r="LVV113" s="226"/>
      <c r="MFR113" s="226"/>
      <c r="MPN113" s="226"/>
      <c r="MZJ113" s="226"/>
      <c r="NJF113" s="226"/>
      <c r="NTB113" s="226"/>
      <c r="OCX113" s="226"/>
      <c r="OMT113" s="226"/>
      <c r="OWP113" s="226"/>
      <c r="PGL113" s="226"/>
      <c r="PQH113" s="226"/>
      <c r="QAD113" s="226"/>
      <c r="QJZ113" s="226"/>
      <c r="QTV113" s="226"/>
      <c r="RDR113" s="226"/>
      <c r="RNN113" s="226"/>
      <c r="RXJ113" s="226"/>
      <c r="SHF113" s="226"/>
      <c r="SRB113" s="226"/>
      <c r="TAX113" s="226"/>
      <c r="TKT113" s="226"/>
      <c r="TUP113" s="226"/>
      <c r="UEL113" s="226"/>
      <c r="UOH113" s="226"/>
      <c r="UYD113" s="226"/>
      <c r="VHZ113" s="226"/>
      <c r="VRV113" s="226"/>
      <c r="WBR113" s="226"/>
      <c r="WLN113" s="226"/>
      <c r="WVJ113" s="226"/>
    </row>
    <row r="114" ht="26.25" hidden="true" spans="1:16130">
      <c r="A114" s="210" t="s">
        <v>165</v>
      </c>
      <c r="B114" s="196">
        <v>105</v>
      </c>
      <c r="C114" s="210" t="s">
        <v>3548</v>
      </c>
      <c r="D114" s="196" t="s">
        <v>4292</v>
      </c>
      <c r="E114" s="210" t="s">
        <v>162</v>
      </c>
      <c r="F114" s="196" t="s">
        <v>1059</v>
      </c>
      <c r="G114" s="196">
        <v>11</v>
      </c>
      <c r="H114" s="196">
        <v>6</v>
      </c>
      <c r="I114" s="217">
        <v>66</v>
      </c>
      <c r="J114" s="52">
        <v>0</v>
      </c>
      <c r="K114" s="52">
        <v>0</v>
      </c>
      <c r="L114" s="218">
        <f t="shared" si="5"/>
        <v>0</v>
      </c>
      <c r="M114" s="122" t="s">
        <v>4126</v>
      </c>
      <c r="O114" s="42">
        <f t="shared" si="6"/>
        <v>11</v>
      </c>
      <c r="IX114" s="226"/>
      <c r="ST114" s="226"/>
      <c r="ACP114" s="226"/>
      <c r="AML114" s="226"/>
      <c r="AWH114" s="226"/>
      <c r="BGD114" s="226"/>
      <c r="BPZ114" s="226"/>
      <c r="BZV114" s="226"/>
      <c r="CJR114" s="226"/>
      <c r="CTN114" s="226"/>
      <c r="DDJ114" s="226"/>
      <c r="DNF114" s="226"/>
      <c r="DXB114" s="226"/>
      <c r="EGX114" s="226"/>
      <c r="EQT114" s="226"/>
      <c r="FAP114" s="226"/>
      <c r="FKL114" s="226"/>
      <c r="FUH114" s="226"/>
      <c r="GED114" s="226"/>
      <c r="GNZ114" s="226"/>
      <c r="GXV114" s="226"/>
      <c r="HHR114" s="226"/>
      <c r="HRN114" s="226"/>
      <c r="IBJ114" s="226"/>
      <c r="ILF114" s="226"/>
      <c r="IVB114" s="226"/>
      <c r="JEX114" s="226"/>
      <c r="JOT114" s="226"/>
      <c r="JYP114" s="226"/>
      <c r="KIL114" s="226"/>
      <c r="KSH114" s="226"/>
      <c r="LCD114" s="226"/>
      <c r="LLZ114" s="226"/>
      <c r="LVV114" s="226"/>
      <c r="MFR114" s="226"/>
      <c r="MPN114" s="226"/>
      <c r="MZJ114" s="226"/>
      <c r="NJF114" s="226"/>
      <c r="NTB114" s="226"/>
      <c r="OCX114" s="226"/>
      <c r="OMT114" s="226"/>
      <c r="OWP114" s="226"/>
      <c r="PGL114" s="226"/>
      <c r="PQH114" s="226"/>
      <c r="QAD114" s="226"/>
      <c r="QJZ114" s="226"/>
      <c r="QTV114" s="226"/>
      <c r="RDR114" s="226"/>
      <c r="RNN114" s="226"/>
      <c r="RXJ114" s="226"/>
      <c r="SHF114" s="226"/>
      <c r="SRB114" s="226"/>
      <c r="TAX114" s="226"/>
      <c r="TKT114" s="226"/>
      <c r="TUP114" s="226"/>
      <c r="UEL114" s="226"/>
      <c r="UOH114" s="226"/>
      <c r="UYD114" s="226"/>
      <c r="VHZ114" s="226"/>
      <c r="VRV114" s="226"/>
      <c r="WBR114" s="226"/>
      <c r="WLN114" s="226"/>
      <c r="WVJ114" s="226"/>
    </row>
    <row r="115" ht="26.25" spans="1:15">
      <c r="A115" s="210" t="s">
        <v>165</v>
      </c>
      <c r="B115" s="196">
        <v>106</v>
      </c>
      <c r="C115" s="210" t="s">
        <v>4120</v>
      </c>
      <c r="D115" s="196" t="s">
        <v>4293</v>
      </c>
      <c r="E115" s="210" t="s">
        <v>162</v>
      </c>
      <c r="F115" s="196" t="s">
        <v>4294</v>
      </c>
      <c r="G115" s="196">
        <v>16</v>
      </c>
      <c r="H115" s="196">
        <v>5</v>
      </c>
      <c r="I115" s="217">
        <v>80</v>
      </c>
      <c r="J115" s="52">
        <v>16</v>
      </c>
      <c r="K115" s="52">
        <v>4</v>
      </c>
      <c r="L115" s="218">
        <f t="shared" si="5"/>
        <v>64</v>
      </c>
      <c r="M115" s="122" t="s">
        <v>4123</v>
      </c>
      <c r="O115" s="42">
        <f t="shared" si="6"/>
        <v>0</v>
      </c>
    </row>
    <row r="116" ht="27" hidden="true" spans="1:16130">
      <c r="A116" s="210" t="s">
        <v>165</v>
      </c>
      <c r="B116" s="196">
        <v>107</v>
      </c>
      <c r="C116" s="210" t="s">
        <v>3497</v>
      </c>
      <c r="D116" s="196" t="s">
        <v>4295</v>
      </c>
      <c r="E116" s="210" t="s">
        <v>841</v>
      </c>
      <c r="F116" s="196" t="s">
        <v>4296</v>
      </c>
      <c r="G116" s="196">
        <v>16</v>
      </c>
      <c r="H116" s="196">
        <v>7</v>
      </c>
      <c r="I116" s="217">
        <v>112</v>
      </c>
      <c r="J116" s="52">
        <v>0</v>
      </c>
      <c r="K116" s="52">
        <v>0</v>
      </c>
      <c r="L116" s="218">
        <f t="shared" si="5"/>
        <v>0</v>
      </c>
      <c r="M116" s="122" t="s">
        <v>4126</v>
      </c>
      <c r="O116" s="42">
        <f t="shared" si="6"/>
        <v>16</v>
      </c>
      <c r="IX116" s="226"/>
      <c r="ST116" s="226"/>
      <c r="ACP116" s="226"/>
      <c r="AML116" s="226"/>
      <c r="AWH116" s="226"/>
      <c r="BGD116" s="226"/>
      <c r="BPZ116" s="226"/>
      <c r="BZV116" s="226"/>
      <c r="CJR116" s="226"/>
      <c r="CTN116" s="226"/>
      <c r="DDJ116" s="226"/>
      <c r="DNF116" s="226"/>
      <c r="DXB116" s="226"/>
      <c r="EGX116" s="226"/>
      <c r="EQT116" s="226"/>
      <c r="FAP116" s="226"/>
      <c r="FKL116" s="226"/>
      <c r="FUH116" s="226"/>
      <c r="GED116" s="226"/>
      <c r="GNZ116" s="226"/>
      <c r="GXV116" s="226"/>
      <c r="HHR116" s="226"/>
      <c r="HRN116" s="226"/>
      <c r="IBJ116" s="226"/>
      <c r="ILF116" s="226"/>
      <c r="IVB116" s="226"/>
      <c r="JEX116" s="226"/>
      <c r="JOT116" s="226"/>
      <c r="JYP116" s="226"/>
      <c r="KIL116" s="226"/>
      <c r="KSH116" s="226"/>
      <c r="LCD116" s="226"/>
      <c r="LLZ116" s="226"/>
      <c r="LVV116" s="226"/>
      <c r="MFR116" s="226"/>
      <c r="MPN116" s="226"/>
      <c r="MZJ116" s="226"/>
      <c r="NJF116" s="226"/>
      <c r="NTB116" s="226"/>
      <c r="OCX116" s="226"/>
      <c r="OMT116" s="226"/>
      <c r="OWP116" s="226"/>
      <c r="PGL116" s="226"/>
      <c r="PQH116" s="226"/>
      <c r="QAD116" s="226"/>
      <c r="QJZ116" s="226"/>
      <c r="QTV116" s="226"/>
      <c r="RDR116" s="226"/>
      <c r="RNN116" s="226"/>
      <c r="RXJ116" s="226"/>
      <c r="SHF116" s="226"/>
      <c r="SRB116" s="226"/>
      <c r="TAX116" s="226"/>
      <c r="TKT116" s="226"/>
      <c r="TUP116" s="226"/>
      <c r="UEL116" s="226"/>
      <c r="UOH116" s="226"/>
      <c r="UYD116" s="226"/>
      <c r="VHZ116" s="226"/>
      <c r="VRV116" s="226"/>
      <c r="WBR116" s="226"/>
      <c r="WLN116" s="226"/>
      <c r="WVJ116" s="226"/>
    </row>
    <row r="117" ht="26.25" hidden="true" spans="1:16130">
      <c r="A117" s="210" t="s">
        <v>165</v>
      </c>
      <c r="B117" s="196">
        <v>108</v>
      </c>
      <c r="C117" s="210" t="s">
        <v>4120</v>
      </c>
      <c r="D117" s="196" t="s">
        <v>4297</v>
      </c>
      <c r="E117" s="210" t="s">
        <v>162</v>
      </c>
      <c r="F117" s="196" t="s">
        <v>1072</v>
      </c>
      <c r="G117" s="196">
        <v>14</v>
      </c>
      <c r="H117" s="196">
        <v>5</v>
      </c>
      <c r="I117" s="217">
        <v>70</v>
      </c>
      <c r="J117" s="52">
        <v>0</v>
      </c>
      <c r="K117" s="52">
        <v>0</v>
      </c>
      <c r="L117" s="218">
        <f t="shared" si="5"/>
        <v>0</v>
      </c>
      <c r="M117" s="122" t="s">
        <v>4126</v>
      </c>
      <c r="O117" s="42">
        <f t="shared" si="6"/>
        <v>14</v>
      </c>
      <c r="IX117" s="226"/>
      <c r="ST117" s="226"/>
      <c r="ACP117" s="226"/>
      <c r="AML117" s="226"/>
      <c r="AWH117" s="226"/>
      <c r="BGD117" s="226"/>
      <c r="BPZ117" s="226"/>
      <c r="BZV117" s="226"/>
      <c r="CJR117" s="226"/>
      <c r="CTN117" s="226"/>
      <c r="DDJ117" s="226"/>
      <c r="DNF117" s="226"/>
      <c r="DXB117" s="226"/>
      <c r="EGX117" s="226"/>
      <c r="EQT117" s="226"/>
      <c r="FAP117" s="226"/>
      <c r="FKL117" s="226"/>
      <c r="FUH117" s="226"/>
      <c r="GED117" s="226"/>
      <c r="GNZ117" s="226"/>
      <c r="GXV117" s="226"/>
      <c r="HHR117" s="226"/>
      <c r="HRN117" s="226"/>
      <c r="IBJ117" s="226"/>
      <c r="ILF117" s="226"/>
      <c r="IVB117" s="226"/>
      <c r="JEX117" s="226"/>
      <c r="JOT117" s="226"/>
      <c r="JYP117" s="226"/>
      <c r="KIL117" s="226"/>
      <c r="KSH117" s="226"/>
      <c r="LCD117" s="226"/>
      <c r="LLZ117" s="226"/>
      <c r="LVV117" s="226"/>
      <c r="MFR117" s="226"/>
      <c r="MPN117" s="226"/>
      <c r="MZJ117" s="226"/>
      <c r="NJF117" s="226"/>
      <c r="NTB117" s="226"/>
      <c r="OCX117" s="226"/>
      <c r="OMT117" s="226"/>
      <c r="OWP117" s="226"/>
      <c r="PGL117" s="226"/>
      <c r="PQH117" s="226"/>
      <c r="QAD117" s="226"/>
      <c r="QJZ117" s="226"/>
      <c r="QTV117" s="226"/>
      <c r="RDR117" s="226"/>
      <c r="RNN117" s="226"/>
      <c r="RXJ117" s="226"/>
      <c r="SHF117" s="226"/>
      <c r="SRB117" s="226"/>
      <c r="TAX117" s="226"/>
      <c r="TKT117" s="226"/>
      <c r="TUP117" s="226"/>
      <c r="UEL117" s="226"/>
      <c r="UOH117" s="226"/>
      <c r="UYD117" s="226"/>
      <c r="VHZ117" s="226"/>
      <c r="VRV117" s="226"/>
      <c r="WBR117" s="226"/>
      <c r="WLN117" s="226"/>
      <c r="WVJ117" s="226"/>
    </row>
    <row r="118" ht="26.25" hidden="true" spans="1:16130">
      <c r="A118" s="210" t="s">
        <v>165</v>
      </c>
      <c r="B118" s="196">
        <v>109</v>
      </c>
      <c r="C118" s="210" t="s">
        <v>4120</v>
      </c>
      <c r="D118" s="196" t="s">
        <v>4298</v>
      </c>
      <c r="E118" s="210" t="s">
        <v>162</v>
      </c>
      <c r="F118" s="196" t="s">
        <v>4299</v>
      </c>
      <c r="G118" s="196">
        <v>25</v>
      </c>
      <c r="H118" s="196">
        <v>5</v>
      </c>
      <c r="I118" s="217">
        <v>125</v>
      </c>
      <c r="J118" s="52">
        <v>0</v>
      </c>
      <c r="K118" s="52">
        <v>0</v>
      </c>
      <c r="L118" s="218">
        <f t="shared" si="5"/>
        <v>0</v>
      </c>
      <c r="M118" s="122" t="s">
        <v>4126</v>
      </c>
      <c r="N118" s="225"/>
      <c r="O118" s="42">
        <f t="shared" si="6"/>
        <v>25</v>
      </c>
      <c r="IX118" s="226"/>
      <c r="ST118" s="226"/>
      <c r="ACP118" s="226"/>
      <c r="AML118" s="226"/>
      <c r="AWH118" s="226"/>
      <c r="BGD118" s="226"/>
      <c r="BPZ118" s="226"/>
      <c r="BZV118" s="226"/>
      <c r="CJR118" s="226"/>
      <c r="CTN118" s="226"/>
      <c r="DDJ118" s="226"/>
      <c r="DNF118" s="226"/>
      <c r="DXB118" s="226"/>
      <c r="EGX118" s="226"/>
      <c r="EQT118" s="226"/>
      <c r="FAP118" s="226"/>
      <c r="FKL118" s="226"/>
      <c r="FUH118" s="226"/>
      <c r="GED118" s="226"/>
      <c r="GNZ118" s="226"/>
      <c r="GXV118" s="226"/>
      <c r="HHR118" s="226"/>
      <c r="HRN118" s="226"/>
      <c r="IBJ118" s="226"/>
      <c r="ILF118" s="226"/>
      <c r="IVB118" s="226"/>
      <c r="JEX118" s="226"/>
      <c r="JOT118" s="226"/>
      <c r="JYP118" s="226"/>
      <c r="KIL118" s="226"/>
      <c r="KSH118" s="226"/>
      <c r="LCD118" s="226"/>
      <c r="LLZ118" s="226"/>
      <c r="LVV118" s="226"/>
      <c r="MFR118" s="226"/>
      <c r="MPN118" s="226"/>
      <c r="MZJ118" s="226"/>
      <c r="NJF118" s="226"/>
      <c r="NTB118" s="226"/>
      <c r="OCX118" s="226"/>
      <c r="OMT118" s="226"/>
      <c r="OWP118" s="226"/>
      <c r="PGL118" s="226"/>
      <c r="PQH118" s="226"/>
      <c r="QAD118" s="226"/>
      <c r="QJZ118" s="226"/>
      <c r="QTV118" s="226"/>
      <c r="RDR118" s="226"/>
      <c r="RNN118" s="226"/>
      <c r="RXJ118" s="226"/>
      <c r="SHF118" s="226"/>
      <c r="SRB118" s="226"/>
      <c r="TAX118" s="226"/>
      <c r="TKT118" s="226"/>
      <c r="TUP118" s="226"/>
      <c r="UEL118" s="226"/>
      <c r="UOH118" s="226"/>
      <c r="UYD118" s="226"/>
      <c r="VHZ118" s="226"/>
      <c r="VRV118" s="226"/>
      <c r="WBR118" s="226"/>
      <c r="WLN118" s="226"/>
      <c r="WVJ118" s="226"/>
    </row>
    <row r="119" s="2" customFormat="true" spans="1:13">
      <c r="A119" s="211" t="s">
        <v>1177</v>
      </c>
      <c r="B119" s="212"/>
      <c r="C119" s="212"/>
      <c r="D119" s="212"/>
      <c r="E119" s="212"/>
      <c r="F119" s="212"/>
      <c r="G119" s="212">
        <f t="shared" ref="G119:L119" si="7">SUM(G10:G118)</f>
        <v>2326</v>
      </c>
      <c r="H119" s="212">
        <f t="shared" si="7"/>
        <v>782</v>
      </c>
      <c r="I119" s="212">
        <f t="shared" si="7"/>
        <v>16622</v>
      </c>
      <c r="J119" s="212">
        <f t="shared" si="7"/>
        <v>1869</v>
      </c>
      <c r="K119" s="212">
        <f t="shared" si="7"/>
        <v>437</v>
      </c>
      <c r="L119" s="227">
        <f t="shared" si="7"/>
        <v>9117</v>
      </c>
      <c r="M119" s="228"/>
    </row>
    <row r="120" hidden="true" spans="4:4">
      <c r="D120" s="206">
        <v>117</v>
      </c>
    </row>
  </sheetData>
  <autoFilter ref="A3:XFD120">
    <filterColumn colId="10">
      <filters>
        <filter val="4"/>
        <filter val="5"/>
        <filter val="6"/>
        <filter val="7"/>
        <filter val="437"/>
        <filter val="8"/>
        <filter val="9"/>
      </filters>
    </filterColumn>
    <extLst/>
  </autoFilter>
  <mergeCells count="12">
    <mergeCell ref="A1:M1"/>
    <mergeCell ref="G2:I2"/>
    <mergeCell ref="J2:L2"/>
    <mergeCell ref="A9:F9"/>
    <mergeCell ref="A119:F119"/>
    <mergeCell ref="A2:A3"/>
    <mergeCell ref="B2:B3"/>
    <mergeCell ref="C2:C3"/>
    <mergeCell ref="D2:D3"/>
    <mergeCell ref="E2:E3"/>
    <mergeCell ref="F2:F3"/>
    <mergeCell ref="M2:M3"/>
  </mergeCells>
  <pageMargins left="0.7" right="0.7" top="0.75" bottom="0.75" header="0.3" footer="0.3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N102"/>
  <sheetViews>
    <sheetView workbookViewId="0">
      <pane ySplit="3" topLeftCell="A4" activePane="bottomLeft" state="frozen"/>
      <selection/>
      <selection pane="bottomLeft" activeCell="J4" sqref="J4:J94"/>
    </sheetView>
  </sheetViews>
  <sheetFormatPr defaultColWidth="28.5" defaultRowHeight="13.5"/>
  <cols>
    <col min="1" max="1" width="13.8333333333333" style="85" customWidth="true"/>
    <col min="2" max="2" width="5.83333333333333" style="85" customWidth="true"/>
    <col min="3" max="3" width="9.16666666666667" style="85" customWidth="true"/>
    <col min="4" max="4" width="17.1666666666667" style="85" customWidth="true"/>
    <col min="5" max="5" width="24.3333333333333" style="85" customWidth="true"/>
    <col min="6" max="6" width="22.8333333333333" style="85" customWidth="true"/>
    <col min="7" max="8" width="5.83333333333333" style="85" customWidth="true"/>
    <col min="9" max="9" width="8" style="85" customWidth="true"/>
    <col min="10" max="10" width="5.83333333333333" style="85" customWidth="true"/>
    <col min="11" max="11" width="8.66666666666667" style="85" customWidth="true"/>
    <col min="12" max="12" width="8" style="85" customWidth="true"/>
    <col min="13" max="13" width="65.6666666666667" style="3" customWidth="true"/>
    <col min="14" max="254" width="28.5" style="3"/>
    <col min="255" max="255" width="13.8333333333333" style="3" customWidth="true"/>
    <col min="256" max="256" width="5.83333333333333" style="3" customWidth="true"/>
    <col min="257" max="257" width="9.16666666666667" style="3" customWidth="true"/>
    <col min="258" max="258" width="17.1666666666667" style="3" customWidth="true"/>
    <col min="259" max="259" width="29.8333333333333" style="3" customWidth="true"/>
    <col min="260" max="260" width="22.8333333333333" style="3" customWidth="true"/>
    <col min="261" max="262" width="5.83333333333333" style="3" customWidth="true"/>
    <col min="263" max="263" width="8" style="3" customWidth="true"/>
    <col min="264" max="264" width="5.83333333333333" style="3" customWidth="true"/>
    <col min="265" max="265" width="9.83333333333333" style="3" customWidth="true"/>
    <col min="266" max="266" width="8" style="3" customWidth="true"/>
    <col min="267" max="267" width="65.6666666666667" style="3" customWidth="true"/>
    <col min="268" max="268" width="7.16666666666667" style="3" customWidth="true"/>
    <col min="269" max="269" width="9.16666666666667" style="3" customWidth="true"/>
    <col min="270" max="510" width="28.5" style="3"/>
    <col min="511" max="511" width="13.8333333333333" style="3" customWidth="true"/>
    <col min="512" max="512" width="5.83333333333333" style="3" customWidth="true"/>
    <col min="513" max="513" width="9.16666666666667" style="3" customWidth="true"/>
    <col min="514" max="514" width="17.1666666666667" style="3" customWidth="true"/>
    <col min="515" max="515" width="29.8333333333333" style="3" customWidth="true"/>
    <col min="516" max="516" width="22.8333333333333" style="3" customWidth="true"/>
    <col min="517" max="518" width="5.83333333333333" style="3" customWidth="true"/>
    <col min="519" max="519" width="8" style="3" customWidth="true"/>
    <col min="520" max="520" width="5.83333333333333" style="3" customWidth="true"/>
    <col min="521" max="521" width="9.83333333333333" style="3" customWidth="true"/>
    <col min="522" max="522" width="8" style="3" customWidth="true"/>
    <col min="523" max="523" width="65.6666666666667" style="3" customWidth="true"/>
    <col min="524" max="524" width="7.16666666666667" style="3" customWidth="true"/>
    <col min="525" max="525" width="9.16666666666667" style="3" customWidth="true"/>
    <col min="526" max="766" width="28.5" style="3"/>
    <col min="767" max="767" width="13.8333333333333" style="3" customWidth="true"/>
    <col min="768" max="768" width="5.83333333333333" style="3" customWidth="true"/>
    <col min="769" max="769" width="9.16666666666667" style="3" customWidth="true"/>
    <col min="770" max="770" width="17.1666666666667" style="3" customWidth="true"/>
    <col min="771" max="771" width="29.8333333333333" style="3" customWidth="true"/>
    <col min="772" max="772" width="22.8333333333333" style="3" customWidth="true"/>
    <col min="773" max="774" width="5.83333333333333" style="3" customWidth="true"/>
    <col min="775" max="775" width="8" style="3" customWidth="true"/>
    <col min="776" max="776" width="5.83333333333333" style="3" customWidth="true"/>
    <col min="777" max="777" width="9.83333333333333" style="3" customWidth="true"/>
    <col min="778" max="778" width="8" style="3" customWidth="true"/>
    <col min="779" max="779" width="65.6666666666667" style="3" customWidth="true"/>
    <col min="780" max="780" width="7.16666666666667" style="3" customWidth="true"/>
    <col min="781" max="781" width="9.16666666666667" style="3" customWidth="true"/>
    <col min="782" max="1022" width="28.5" style="3"/>
    <col min="1023" max="1023" width="13.8333333333333" style="3" customWidth="true"/>
    <col min="1024" max="1024" width="5.83333333333333" style="3" customWidth="true"/>
    <col min="1025" max="1025" width="9.16666666666667" style="3" customWidth="true"/>
    <col min="1026" max="1026" width="17.1666666666667" style="3" customWidth="true"/>
    <col min="1027" max="1027" width="29.8333333333333" style="3" customWidth="true"/>
    <col min="1028" max="1028" width="22.8333333333333" style="3" customWidth="true"/>
    <col min="1029" max="1030" width="5.83333333333333" style="3" customWidth="true"/>
    <col min="1031" max="1031" width="8" style="3" customWidth="true"/>
    <col min="1032" max="1032" width="5.83333333333333" style="3" customWidth="true"/>
    <col min="1033" max="1033" width="9.83333333333333" style="3" customWidth="true"/>
    <col min="1034" max="1034" width="8" style="3" customWidth="true"/>
    <col min="1035" max="1035" width="65.6666666666667" style="3" customWidth="true"/>
    <col min="1036" max="1036" width="7.16666666666667" style="3" customWidth="true"/>
    <col min="1037" max="1037" width="9.16666666666667" style="3" customWidth="true"/>
    <col min="1038" max="1278" width="28.5" style="3"/>
    <col min="1279" max="1279" width="13.8333333333333" style="3" customWidth="true"/>
    <col min="1280" max="1280" width="5.83333333333333" style="3" customWidth="true"/>
    <col min="1281" max="1281" width="9.16666666666667" style="3" customWidth="true"/>
    <col min="1282" max="1282" width="17.1666666666667" style="3" customWidth="true"/>
    <col min="1283" max="1283" width="29.8333333333333" style="3" customWidth="true"/>
    <col min="1284" max="1284" width="22.8333333333333" style="3" customWidth="true"/>
    <col min="1285" max="1286" width="5.83333333333333" style="3" customWidth="true"/>
    <col min="1287" max="1287" width="8" style="3" customWidth="true"/>
    <col min="1288" max="1288" width="5.83333333333333" style="3" customWidth="true"/>
    <col min="1289" max="1289" width="9.83333333333333" style="3" customWidth="true"/>
    <col min="1290" max="1290" width="8" style="3" customWidth="true"/>
    <col min="1291" max="1291" width="65.6666666666667" style="3" customWidth="true"/>
    <col min="1292" max="1292" width="7.16666666666667" style="3" customWidth="true"/>
    <col min="1293" max="1293" width="9.16666666666667" style="3" customWidth="true"/>
    <col min="1294" max="1534" width="28.5" style="3"/>
    <col min="1535" max="1535" width="13.8333333333333" style="3" customWidth="true"/>
    <col min="1536" max="1536" width="5.83333333333333" style="3" customWidth="true"/>
    <col min="1537" max="1537" width="9.16666666666667" style="3" customWidth="true"/>
    <col min="1538" max="1538" width="17.1666666666667" style="3" customWidth="true"/>
    <col min="1539" max="1539" width="29.8333333333333" style="3" customWidth="true"/>
    <col min="1540" max="1540" width="22.8333333333333" style="3" customWidth="true"/>
    <col min="1541" max="1542" width="5.83333333333333" style="3" customWidth="true"/>
    <col min="1543" max="1543" width="8" style="3" customWidth="true"/>
    <col min="1544" max="1544" width="5.83333333333333" style="3" customWidth="true"/>
    <col min="1545" max="1545" width="9.83333333333333" style="3" customWidth="true"/>
    <col min="1546" max="1546" width="8" style="3" customWidth="true"/>
    <col min="1547" max="1547" width="65.6666666666667" style="3" customWidth="true"/>
    <col min="1548" max="1548" width="7.16666666666667" style="3" customWidth="true"/>
    <col min="1549" max="1549" width="9.16666666666667" style="3" customWidth="true"/>
    <col min="1550" max="1790" width="28.5" style="3"/>
    <col min="1791" max="1791" width="13.8333333333333" style="3" customWidth="true"/>
    <col min="1792" max="1792" width="5.83333333333333" style="3" customWidth="true"/>
    <col min="1793" max="1793" width="9.16666666666667" style="3" customWidth="true"/>
    <col min="1794" max="1794" width="17.1666666666667" style="3" customWidth="true"/>
    <col min="1795" max="1795" width="29.8333333333333" style="3" customWidth="true"/>
    <col min="1796" max="1796" width="22.8333333333333" style="3" customWidth="true"/>
    <col min="1797" max="1798" width="5.83333333333333" style="3" customWidth="true"/>
    <col min="1799" max="1799" width="8" style="3" customWidth="true"/>
    <col min="1800" max="1800" width="5.83333333333333" style="3" customWidth="true"/>
    <col min="1801" max="1801" width="9.83333333333333" style="3" customWidth="true"/>
    <col min="1802" max="1802" width="8" style="3" customWidth="true"/>
    <col min="1803" max="1803" width="65.6666666666667" style="3" customWidth="true"/>
    <col min="1804" max="1804" width="7.16666666666667" style="3" customWidth="true"/>
    <col min="1805" max="1805" width="9.16666666666667" style="3" customWidth="true"/>
    <col min="1806" max="2046" width="28.5" style="3"/>
    <col min="2047" max="2047" width="13.8333333333333" style="3" customWidth="true"/>
    <col min="2048" max="2048" width="5.83333333333333" style="3" customWidth="true"/>
    <col min="2049" max="2049" width="9.16666666666667" style="3" customWidth="true"/>
    <col min="2050" max="2050" width="17.1666666666667" style="3" customWidth="true"/>
    <col min="2051" max="2051" width="29.8333333333333" style="3" customWidth="true"/>
    <col min="2052" max="2052" width="22.8333333333333" style="3" customWidth="true"/>
    <col min="2053" max="2054" width="5.83333333333333" style="3" customWidth="true"/>
    <col min="2055" max="2055" width="8" style="3" customWidth="true"/>
    <col min="2056" max="2056" width="5.83333333333333" style="3" customWidth="true"/>
    <col min="2057" max="2057" width="9.83333333333333" style="3" customWidth="true"/>
    <col min="2058" max="2058" width="8" style="3" customWidth="true"/>
    <col min="2059" max="2059" width="65.6666666666667" style="3" customWidth="true"/>
    <col min="2060" max="2060" width="7.16666666666667" style="3" customWidth="true"/>
    <col min="2061" max="2061" width="9.16666666666667" style="3" customWidth="true"/>
    <col min="2062" max="2302" width="28.5" style="3"/>
    <col min="2303" max="2303" width="13.8333333333333" style="3" customWidth="true"/>
    <col min="2304" max="2304" width="5.83333333333333" style="3" customWidth="true"/>
    <col min="2305" max="2305" width="9.16666666666667" style="3" customWidth="true"/>
    <col min="2306" max="2306" width="17.1666666666667" style="3" customWidth="true"/>
    <col min="2307" max="2307" width="29.8333333333333" style="3" customWidth="true"/>
    <col min="2308" max="2308" width="22.8333333333333" style="3" customWidth="true"/>
    <col min="2309" max="2310" width="5.83333333333333" style="3" customWidth="true"/>
    <col min="2311" max="2311" width="8" style="3" customWidth="true"/>
    <col min="2312" max="2312" width="5.83333333333333" style="3" customWidth="true"/>
    <col min="2313" max="2313" width="9.83333333333333" style="3" customWidth="true"/>
    <col min="2314" max="2314" width="8" style="3" customWidth="true"/>
    <col min="2315" max="2315" width="65.6666666666667" style="3" customWidth="true"/>
    <col min="2316" max="2316" width="7.16666666666667" style="3" customWidth="true"/>
    <col min="2317" max="2317" width="9.16666666666667" style="3" customWidth="true"/>
    <col min="2318" max="2558" width="28.5" style="3"/>
    <col min="2559" max="2559" width="13.8333333333333" style="3" customWidth="true"/>
    <col min="2560" max="2560" width="5.83333333333333" style="3" customWidth="true"/>
    <col min="2561" max="2561" width="9.16666666666667" style="3" customWidth="true"/>
    <col min="2562" max="2562" width="17.1666666666667" style="3" customWidth="true"/>
    <col min="2563" max="2563" width="29.8333333333333" style="3" customWidth="true"/>
    <col min="2564" max="2564" width="22.8333333333333" style="3" customWidth="true"/>
    <col min="2565" max="2566" width="5.83333333333333" style="3" customWidth="true"/>
    <col min="2567" max="2567" width="8" style="3" customWidth="true"/>
    <col min="2568" max="2568" width="5.83333333333333" style="3" customWidth="true"/>
    <col min="2569" max="2569" width="9.83333333333333" style="3" customWidth="true"/>
    <col min="2570" max="2570" width="8" style="3" customWidth="true"/>
    <col min="2571" max="2571" width="65.6666666666667" style="3" customWidth="true"/>
    <col min="2572" max="2572" width="7.16666666666667" style="3" customWidth="true"/>
    <col min="2573" max="2573" width="9.16666666666667" style="3" customWidth="true"/>
    <col min="2574" max="2814" width="28.5" style="3"/>
    <col min="2815" max="2815" width="13.8333333333333" style="3" customWidth="true"/>
    <col min="2816" max="2816" width="5.83333333333333" style="3" customWidth="true"/>
    <col min="2817" max="2817" width="9.16666666666667" style="3" customWidth="true"/>
    <col min="2818" max="2818" width="17.1666666666667" style="3" customWidth="true"/>
    <col min="2819" max="2819" width="29.8333333333333" style="3" customWidth="true"/>
    <col min="2820" max="2820" width="22.8333333333333" style="3" customWidth="true"/>
    <col min="2821" max="2822" width="5.83333333333333" style="3" customWidth="true"/>
    <col min="2823" max="2823" width="8" style="3" customWidth="true"/>
    <col min="2824" max="2824" width="5.83333333333333" style="3" customWidth="true"/>
    <col min="2825" max="2825" width="9.83333333333333" style="3" customWidth="true"/>
    <col min="2826" max="2826" width="8" style="3" customWidth="true"/>
    <col min="2827" max="2827" width="65.6666666666667" style="3" customWidth="true"/>
    <col min="2828" max="2828" width="7.16666666666667" style="3" customWidth="true"/>
    <col min="2829" max="2829" width="9.16666666666667" style="3" customWidth="true"/>
    <col min="2830" max="3070" width="28.5" style="3"/>
    <col min="3071" max="3071" width="13.8333333333333" style="3" customWidth="true"/>
    <col min="3072" max="3072" width="5.83333333333333" style="3" customWidth="true"/>
    <col min="3073" max="3073" width="9.16666666666667" style="3" customWidth="true"/>
    <col min="3074" max="3074" width="17.1666666666667" style="3" customWidth="true"/>
    <col min="3075" max="3075" width="29.8333333333333" style="3" customWidth="true"/>
    <col min="3076" max="3076" width="22.8333333333333" style="3" customWidth="true"/>
    <col min="3077" max="3078" width="5.83333333333333" style="3" customWidth="true"/>
    <col min="3079" max="3079" width="8" style="3" customWidth="true"/>
    <col min="3080" max="3080" width="5.83333333333333" style="3" customWidth="true"/>
    <col min="3081" max="3081" width="9.83333333333333" style="3" customWidth="true"/>
    <col min="3082" max="3082" width="8" style="3" customWidth="true"/>
    <col min="3083" max="3083" width="65.6666666666667" style="3" customWidth="true"/>
    <col min="3084" max="3084" width="7.16666666666667" style="3" customWidth="true"/>
    <col min="3085" max="3085" width="9.16666666666667" style="3" customWidth="true"/>
    <col min="3086" max="3326" width="28.5" style="3"/>
    <col min="3327" max="3327" width="13.8333333333333" style="3" customWidth="true"/>
    <col min="3328" max="3328" width="5.83333333333333" style="3" customWidth="true"/>
    <col min="3329" max="3329" width="9.16666666666667" style="3" customWidth="true"/>
    <col min="3330" max="3330" width="17.1666666666667" style="3" customWidth="true"/>
    <col min="3331" max="3331" width="29.8333333333333" style="3" customWidth="true"/>
    <col min="3332" max="3332" width="22.8333333333333" style="3" customWidth="true"/>
    <col min="3333" max="3334" width="5.83333333333333" style="3" customWidth="true"/>
    <col min="3335" max="3335" width="8" style="3" customWidth="true"/>
    <col min="3336" max="3336" width="5.83333333333333" style="3" customWidth="true"/>
    <col min="3337" max="3337" width="9.83333333333333" style="3" customWidth="true"/>
    <col min="3338" max="3338" width="8" style="3" customWidth="true"/>
    <col min="3339" max="3339" width="65.6666666666667" style="3" customWidth="true"/>
    <col min="3340" max="3340" width="7.16666666666667" style="3" customWidth="true"/>
    <col min="3341" max="3341" width="9.16666666666667" style="3" customWidth="true"/>
    <col min="3342" max="3582" width="28.5" style="3"/>
    <col min="3583" max="3583" width="13.8333333333333" style="3" customWidth="true"/>
    <col min="3584" max="3584" width="5.83333333333333" style="3" customWidth="true"/>
    <col min="3585" max="3585" width="9.16666666666667" style="3" customWidth="true"/>
    <col min="3586" max="3586" width="17.1666666666667" style="3" customWidth="true"/>
    <col min="3587" max="3587" width="29.8333333333333" style="3" customWidth="true"/>
    <col min="3588" max="3588" width="22.8333333333333" style="3" customWidth="true"/>
    <col min="3589" max="3590" width="5.83333333333333" style="3" customWidth="true"/>
    <col min="3591" max="3591" width="8" style="3" customWidth="true"/>
    <col min="3592" max="3592" width="5.83333333333333" style="3" customWidth="true"/>
    <col min="3593" max="3593" width="9.83333333333333" style="3" customWidth="true"/>
    <col min="3594" max="3594" width="8" style="3" customWidth="true"/>
    <col min="3595" max="3595" width="65.6666666666667" style="3" customWidth="true"/>
    <col min="3596" max="3596" width="7.16666666666667" style="3" customWidth="true"/>
    <col min="3597" max="3597" width="9.16666666666667" style="3" customWidth="true"/>
    <col min="3598" max="3838" width="28.5" style="3"/>
    <col min="3839" max="3839" width="13.8333333333333" style="3" customWidth="true"/>
    <col min="3840" max="3840" width="5.83333333333333" style="3" customWidth="true"/>
    <col min="3841" max="3841" width="9.16666666666667" style="3" customWidth="true"/>
    <col min="3842" max="3842" width="17.1666666666667" style="3" customWidth="true"/>
    <col min="3843" max="3843" width="29.8333333333333" style="3" customWidth="true"/>
    <col min="3844" max="3844" width="22.8333333333333" style="3" customWidth="true"/>
    <col min="3845" max="3846" width="5.83333333333333" style="3" customWidth="true"/>
    <col min="3847" max="3847" width="8" style="3" customWidth="true"/>
    <col min="3848" max="3848" width="5.83333333333333" style="3" customWidth="true"/>
    <col min="3849" max="3849" width="9.83333333333333" style="3" customWidth="true"/>
    <col min="3850" max="3850" width="8" style="3" customWidth="true"/>
    <col min="3851" max="3851" width="65.6666666666667" style="3" customWidth="true"/>
    <col min="3852" max="3852" width="7.16666666666667" style="3" customWidth="true"/>
    <col min="3853" max="3853" width="9.16666666666667" style="3" customWidth="true"/>
    <col min="3854" max="4094" width="28.5" style="3"/>
    <col min="4095" max="4095" width="13.8333333333333" style="3" customWidth="true"/>
    <col min="4096" max="4096" width="5.83333333333333" style="3" customWidth="true"/>
    <col min="4097" max="4097" width="9.16666666666667" style="3" customWidth="true"/>
    <col min="4098" max="4098" width="17.1666666666667" style="3" customWidth="true"/>
    <col min="4099" max="4099" width="29.8333333333333" style="3" customWidth="true"/>
    <col min="4100" max="4100" width="22.8333333333333" style="3" customWidth="true"/>
    <col min="4101" max="4102" width="5.83333333333333" style="3" customWidth="true"/>
    <col min="4103" max="4103" width="8" style="3" customWidth="true"/>
    <col min="4104" max="4104" width="5.83333333333333" style="3" customWidth="true"/>
    <col min="4105" max="4105" width="9.83333333333333" style="3" customWidth="true"/>
    <col min="4106" max="4106" width="8" style="3" customWidth="true"/>
    <col min="4107" max="4107" width="65.6666666666667" style="3" customWidth="true"/>
    <col min="4108" max="4108" width="7.16666666666667" style="3" customWidth="true"/>
    <col min="4109" max="4109" width="9.16666666666667" style="3" customWidth="true"/>
    <col min="4110" max="4350" width="28.5" style="3"/>
    <col min="4351" max="4351" width="13.8333333333333" style="3" customWidth="true"/>
    <col min="4352" max="4352" width="5.83333333333333" style="3" customWidth="true"/>
    <col min="4353" max="4353" width="9.16666666666667" style="3" customWidth="true"/>
    <col min="4354" max="4354" width="17.1666666666667" style="3" customWidth="true"/>
    <col min="4355" max="4355" width="29.8333333333333" style="3" customWidth="true"/>
    <col min="4356" max="4356" width="22.8333333333333" style="3" customWidth="true"/>
    <col min="4357" max="4358" width="5.83333333333333" style="3" customWidth="true"/>
    <col min="4359" max="4359" width="8" style="3" customWidth="true"/>
    <col min="4360" max="4360" width="5.83333333333333" style="3" customWidth="true"/>
    <col min="4361" max="4361" width="9.83333333333333" style="3" customWidth="true"/>
    <col min="4362" max="4362" width="8" style="3" customWidth="true"/>
    <col min="4363" max="4363" width="65.6666666666667" style="3" customWidth="true"/>
    <col min="4364" max="4364" width="7.16666666666667" style="3" customWidth="true"/>
    <col min="4365" max="4365" width="9.16666666666667" style="3" customWidth="true"/>
    <col min="4366" max="4606" width="28.5" style="3"/>
    <col min="4607" max="4607" width="13.8333333333333" style="3" customWidth="true"/>
    <col min="4608" max="4608" width="5.83333333333333" style="3" customWidth="true"/>
    <col min="4609" max="4609" width="9.16666666666667" style="3" customWidth="true"/>
    <col min="4610" max="4610" width="17.1666666666667" style="3" customWidth="true"/>
    <col min="4611" max="4611" width="29.8333333333333" style="3" customWidth="true"/>
    <col min="4612" max="4612" width="22.8333333333333" style="3" customWidth="true"/>
    <col min="4613" max="4614" width="5.83333333333333" style="3" customWidth="true"/>
    <col min="4615" max="4615" width="8" style="3" customWidth="true"/>
    <col min="4616" max="4616" width="5.83333333333333" style="3" customWidth="true"/>
    <col min="4617" max="4617" width="9.83333333333333" style="3" customWidth="true"/>
    <col min="4618" max="4618" width="8" style="3" customWidth="true"/>
    <col min="4619" max="4619" width="65.6666666666667" style="3" customWidth="true"/>
    <col min="4620" max="4620" width="7.16666666666667" style="3" customWidth="true"/>
    <col min="4621" max="4621" width="9.16666666666667" style="3" customWidth="true"/>
    <col min="4622" max="4862" width="28.5" style="3"/>
    <col min="4863" max="4863" width="13.8333333333333" style="3" customWidth="true"/>
    <col min="4864" max="4864" width="5.83333333333333" style="3" customWidth="true"/>
    <col min="4865" max="4865" width="9.16666666666667" style="3" customWidth="true"/>
    <col min="4866" max="4866" width="17.1666666666667" style="3" customWidth="true"/>
    <col min="4867" max="4867" width="29.8333333333333" style="3" customWidth="true"/>
    <col min="4868" max="4868" width="22.8333333333333" style="3" customWidth="true"/>
    <col min="4869" max="4870" width="5.83333333333333" style="3" customWidth="true"/>
    <col min="4871" max="4871" width="8" style="3" customWidth="true"/>
    <col min="4872" max="4872" width="5.83333333333333" style="3" customWidth="true"/>
    <col min="4873" max="4873" width="9.83333333333333" style="3" customWidth="true"/>
    <col min="4874" max="4874" width="8" style="3" customWidth="true"/>
    <col min="4875" max="4875" width="65.6666666666667" style="3" customWidth="true"/>
    <col min="4876" max="4876" width="7.16666666666667" style="3" customWidth="true"/>
    <col min="4877" max="4877" width="9.16666666666667" style="3" customWidth="true"/>
    <col min="4878" max="5118" width="28.5" style="3"/>
    <col min="5119" max="5119" width="13.8333333333333" style="3" customWidth="true"/>
    <col min="5120" max="5120" width="5.83333333333333" style="3" customWidth="true"/>
    <col min="5121" max="5121" width="9.16666666666667" style="3" customWidth="true"/>
    <col min="5122" max="5122" width="17.1666666666667" style="3" customWidth="true"/>
    <col min="5123" max="5123" width="29.8333333333333" style="3" customWidth="true"/>
    <col min="5124" max="5124" width="22.8333333333333" style="3" customWidth="true"/>
    <col min="5125" max="5126" width="5.83333333333333" style="3" customWidth="true"/>
    <col min="5127" max="5127" width="8" style="3" customWidth="true"/>
    <col min="5128" max="5128" width="5.83333333333333" style="3" customWidth="true"/>
    <col min="5129" max="5129" width="9.83333333333333" style="3" customWidth="true"/>
    <col min="5130" max="5130" width="8" style="3" customWidth="true"/>
    <col min="5131" max="5131" width="65.6666666666667" style="3" customWidth="true"/>
    <col min="5132" max="5132" width="7.16666666666667" style="3" customWidth="true"/>
    <col min="5133" max="5133" width="9.16666666666667" style="3" customWidth="true"/>
    <col min="5134" max="5374" width="28.5" style="3"/>
    <col min="5375" max="5375" width="13.8333333333333" style="3" customWidth="true"/>
    <col min="5376" max="5376" width="5.83333333333333" style="3" customWidth="true"/>
    <col min="5377" max="5377" width="9.16666666666667" style="3" customWidth="true"/>
    <col min="5378" max="5378" width="17.1666666666667" style="3" customWidth="true"/>
    <col min="5379" max="5379" width="29.8333333333333" style="3" customWidth="true"/>
    <col min="5380" max="5380" width="22.8333333333333" style="3" customWidth="true"/>
    <col min="5381" max="5382" width="5.83333333333333" style="3" customWidth="true"/>
    <col min="5383" max="5383" width="8" style="3" customWidth="true"/>
    <col min="5384" max="5384" width="5.83333333333333" style="3" customWidth="true"/>
    <col min="5385" max="5385" width="9.83333333333333" style="3" customWidth="true"/>
    <col min="5386" max="5386" width="8" style="3" customWidth="true"/>
    <col min="5387" max="5387" width="65.6666666666667" style="3" customWidth="true"/>
    <col min="5388" max="5388" width="7.16666666666667" style="3" customWidth="true"/>
    <col min="5389" max="5389" width="9.16666666666667" style="3" customWidth="true"/>
    <col min="5390" max="5630" width="28.5" style="3"/>
    <col min="5631" max="5631" width="13.8333333333333" style="3" customWidth="true"/>
    <col min="5632" max="5632" width="5.83333333333333" style="3" customWidth="true"/>
    <col min="5633" max="5633" width="9.16666666666667" style="3" customWidth="true"/>
    <col min="5634" max="5634" width="17.1666666666667" style="3" customWidth="true"/>
    <col min="5635" max="5635" width="29.8333333333333" style="3" customWidth="true"/>
    <col min="5636" max="5636" width="22.8333333333333" style="3" customWidth="true"/>
    <col min="5637" max="5638" width="5.83333333333333" style="3" customWidth="true"/>
    <col min="5639" max="5639" width="8" style="3" customWidth="true"/>
    <col min="5640" max="5640" width="5.83333333333333" style="3" customWidth="true"/>
    <col min="5641" max="5641" width="9.83333333333333" style="3" customWidth="true"/>
    <col min="5642" max="5642" width="8" style="3" customWidth="true"/>
    <col min="5643" max="5643" width="65.6666666666667" style="3" customWidth="true"/>
    <col min="5644" max="5644" width="7.16666666666667" style="3" customWidth="true"/>
    <col min="5645" max="5645" width="9.16666666666667" style="3" customWidth="true"/>
    <col min="5646" max="5886" width="28.5" style="3"/>
    <col min="5887" max="5887" width="13.8333333333333" style="3" customWidth="true"/>
    <col min="5888" max="5888" width="5.83333333333333" style="3" customWidth="true"/>
    <col min="5889" max="5889" width="9.16666666666667" style="3" customWidth="true"/>
    <col min="5890" max="5890" width="17.1666666666667" style="3" customWidth="true"/>
    <col min="5891" max="5891" width="29.8333333333333" style="3" customWidth="true"/>
    <col min="5892" max="5892" width="22.8333333333333" style="3" customWidth="true"/>
    <col min="5893" max="5894" width="5.83333333333333" style="3" customWidth="true"/>
    <col min="5895" max="5895" width="8" style="3" customWidth="true"/>
    <col min="5896" max="5896" width="5.83333333333333" style="3" customWidth="true"/>
    <col min="5897" max="5897" width="9.83333333333333" style="3" customWidth="true"/>
    <col min="5898" max="5898" width="8" style="3" customWidth="true"/>
    <col min="5899" max="5899" width="65.6666666666667" style="3" customWidth="true"/>
    <col min="5900" max="5900" width="7.16666666666667" style="3" customWidth="true"/>
    <col min="5901" max="5901" width="9.16666666666667" style="3" customWidth="true"/>
    <col min="5902" max="6142" width="28.5" style="3"/>
    <col min="6143" max="6143" width="13.8333333333333" style="3" customWidth="true"/>
    <col min="6144" max="6144" width="5.83333333333333" style="3" customWidth="true"/>
    <col min="6145" max="6145" width="9.16666666666667" style="3" customWidth="true"/>
    <col min="6146" max="6146" width="17.1666666666667" style="3" customWidth="true"/>
    <col min="6147" max="6147" width="29.8333333333333" style="3" customWidth="true"/>
    <col min="6148" max="6148" width="22.8333333333333" style="3" customWidth="true"/>
    <col min="6149" max="6150" width="5.83333333333333" style="3" customWidth="true"/>
    <col min="6151" max="6151" width="8" style="3" customWidth="true"/>
    <col min="6152" max="6152" width="5.83333333333333" style="3" customWidth="true"/>
    <col min="6153" max="6153" width="9.83333333333333" style="3" customWidth="true"/>
    <col min="6154" max="6154" width="8" style="3" customWidth="true"/>
    <col min="6155" max="6155" width="65.6666666666667" style="3" customWidth="true"/>
    <col min="6156" max="6156" width="7.16666666666667" style="3" customWidth="true"/>
    <col min="6157" max="6157" width="9.16666666666667" style="3" customWidth="true"/>
    <col min="6158" max="6398" width="28.5" style="3"/>
    <col min="6399" max="6399" width="13.8333333333333" style="3" customWidth="true"/>
    <col min="6400" max="6400" width="5.83333333333333" style="3" customWidth="true"/>
    <col min="6401" max="6401" width="9.16666666666667" style="3" customWidth="true"/>
    <col min="6402" max="6402" width="17.1666666666667" style="3" customWidth="true"/>
    <col min="6403" max="6403" width="29.8333333333333" style="3" customWidth="true"/>
    <col min="6404" max="6404" width="22.8333333333333" style="3" customWidth="true"/>
    <col min="6405" max="6406" width="5.83333333333333" style="3" customWidth="true"/>
    <col min="6407" max="6407" width="8" style="3" customWidth="true"/>
    <col min="6408" max="6408" width="5.83333333333333" style="3" customWidth="true"/>
    <col min="6409" max="6409" width="9.83333333333333" style="3" customWidth="true"/>
    <col min="6410" max="6410" width="8" style="3" customWidth="true"/>
    <col min="6411" max="6411" width="65.6666666666667" style="3" customWidth="true"/>
    <col min="6412" max="6412" width="7.16666666666667" style="3" customWidth="true"/>
    <col min="6413" max="6413" width="9.16666666666667" style="3" customWidth="true"/>
    <col min="6414" max="6654" width="28.5" style="3"/>
    <col min="6655" max="6655" width="13.8333333333333" style="3" customWidth="true"/>
    <col min="6656" max="6656" width="5.83333333333333" style="3" customWidth="true"/>
    <col min="6657" max="6657" width="9.16666666666667" style="3" customWidth="true"/>
    <col min="6658" max="6658" width="17.1666666666667" style="3" customWidth="true"/>
    <col min="6659" max="6659" width="29.8333333333333" style="3" customWidth="true"/>
    <col min="6660" max="6660" width="22.8333333333333" style="3" customWidth="true"/>
    <col min="6661" max="6662" width="5.83333333333333" style="3" customWidth="true"/>
    <col min="6663" max="6663" width="8" style="3" customWidth="true"/>
    <col min="6664" max="6664" width="5.83333333333333" style="3" customWidth="true"/>
    <col min="6665" max="6665" width="9.83333333333333" style="3" customWidth="true"/>
    <col min="6666" max="6666" width="8" style="3" customWidth="true"/>
    <col min="6667" max="6667" width="65.6666666666667" style="3" customWidth="true"/>
    <col min="6668" max="6668" width="7.16666666666667" style="3" customWidth="true"/>
    <col min="6669" max="6669" width="9.16666666666667" style="3" customWidth="true"/>
    <col min="6670" max="6910" width="28.5" style="3"/>
    <col min="6911" max="6911" width="13.8333333333333" style="3" customWidth="true"/>
    <col min="6912" max="6912" width="5.83333333333333" style="3" customWidth="true"/>
    <col min="6913" max="6913" width="9.16666666666667" style="3" customWidth="true"/>
    <col min="6914" max="6914" width="17.1666666666667" style="3" customWidth="true"/>
    <col min="6915" max="6915" width="29.8333333333333" style="3" customWidth="true"/>
    <col min="6916" max="6916" width="22.8333333333333" style="3" customWidth="true"/>
    <col min="6917" max="6918" width="5.83333333333333" style="3" customWidth="true"/>
    <col min="6919" max="6919" width="8" style="3" customWidth="true"/>
    <col min="6920" max="6920" width="5.83333333333333" style="3" customWidth="true"/>
    <col min="6921" max="6921" width="9.83333333333333" style="3" customWidth="true"/>
    <col min="6922" max="6922" width="8" style="3" customWidth="true"/>
    <col min="6923" max="6923" width="65.6666666666667" style="3" customWidth="true"/>
    <col min="6924" max="6924" width="7.16666666666667" style="3" customWidth="true"/>
    <col min="6925" max="6925" width="9.16666666666667" style="3" customWidth="true"/>
    <col min="6926" max="7166" width="28.5" style="3"/>
    <col min="7167" max="7167" width="13.8333333333333" style="3" customWidth="true"/>
    <col min="7168" max="7168" width="5.83333333333333" style="3" customWidth="true"/>
    <col min="7169" max="7169" width="9.16666666666667" style="3" customWidth="true"/>
    <col min="7170" max="7170" width="17.1666666666667" style="3" customWidth="true"/>
    <col min="7171" max="7171" width="29.8333333333333" style="3" customWidth="true"/>
    <col min="7172" max="7172" width="22.8333333333333" style="3" customWidth="true"/>
    <col min="7173" max="7174" width="5.83333333333333" style="3" customWidth="true"/>
    <col min="7175" max="7175" width="8" style="3" customWidth="true"/>
    <col min="7176" max="7176" width="5.83333333333333" style="3" customWidth="true"/>
    <col min="7177" max="7177" width="9.83333333333333" style="3" customWidth="true"/>
    <col min="7178" max="7178" width="8" style="3" customWidth="true"/>
    <col min="7179" max="7179" width="65.6666666666667" style="3" customWidth="true"/>
    <col min="7180" max="7180" width="7.16666666666667" style="3" customWidth="true"/>
    <col min="7181" max="7181" width="9.16666666666667" style="3" customWidth="true"/>
    <col min="7182" max="7422" width="28.5" style="3"/>
    <col min="7423" max="7423" width="13.8333333333333" style="3" customWidth="true"/>
    <col min="7424" max="7424" width="5.83333333333333" style="3" customWidth="true"/>
    <col min="7425" max="7425" width="9.16666666666667" style="3" customWidth="true"/>
    <col min="7426" max="7426" width="17.1666666666667" style="3" customWidth="true"/>
    <col min="7427" max="7427" width="29.8333333333333" style="3" customWidth="true"/>
    <col min="7428" max="7428" width="22.8333333333333" style="3" customWidth="true"/>
    <col min="7429" max="7430" width="5.83333333333333" style="3" customWidth="true"/>
    <col min="7431" max="7431" width="8" style="3" customWidth="true"/>
    <col min="7432" max="7432" width="5.83333333333333" style="3" customWidth="true"/>
    <col min="7433" max="7433" width="9.83333333333333" style="3" customWidth="true"/>
    <col min="7434" max="7434" width="8" style="3" customWidth="true"/>
    <col min="7435" max="7435" width="65.6666666666667" style="3" customWidth="true"/>
    <col min="7436" max="7436" width="7.16666666666667" style="3" customWidth="true"/>
    <col min="7437" max="7437" width="9.16666666666667" style="3" customWidth="true"/>
    <col min="7438" max="7678" width="28.5" style="3"/>
    <col min="7679" max="7679" width="13.8333333333333" style="3" customWidth="true"/>
    <col min="7680" max="7680" width="5.83333333333333" style="3" customWidth="true"/>
    <col min="7681" max="7681" width="9.16666666666667" style="3" customWidth="true"/>
    <col min="7682" max="7682" width="17.1666666666667" style="3" customWidth="true"/>
    <col min="7683" max="7683" width="29.8333333333333" style="3" customWidth="true"/>
    <col min="7684" max="7684" width="22.8333333333333" style="3" customWidth="true"/>
    <col min="7685" max="7686" width="5.83333333333333" style="3" customWidth="true"/>
    <col min="7687" max="7687" width="8" style="3" customWidth="true"/>
    <col min="7688" max="7688" width="5.83333333333333" style="3" customWidth="true"/>
    <col min="7689" max="7689" width="9.83333333333333" style="3" customWidth="true"/>
    <col min="7690" max="7690" width="8" style="3" customWidth="true"/>
    <col min="7691" max="7691" width="65.6666666666667" style="3" customWidth="true"/>
    <col min="7692" max="7692" width="7.16666666666667" style="3" customWidth="true"/>
    <col min="7693" max="7693" width="9.16666666666667" style="3" customWidth="true"/>
    <col min="7694" max="7934" width="28.5" style="3"/>
    <col min="7935" max="7935" width="13.8333333333333" style="3" customWidth="true"/>
    <col min="7936" max="7936" width="5.83333333333333" style="3" customWidth="true"/>
    <col min="7937" max="7937" width="9.16666666666667" style="3" customWidth="true"/>
    <col min="7938" max="7938" width="17.1666666666667" style="3" customWidth="true"/>
    <col min="7939" max="7939" width="29.8333333333333" style="3" customWidth="true"/>
    <col min="7940" max="7940" width="22.8333333333333" style="3" customWidth="true"/>
    <col min="7941" max="7942" width="5.83333333333333" style="3" customWidth="true"/>
    <col min="7943" max="7943" width="8" style="3" customWidth="true"/>
    <col min="7944" max="7944" width="5.83333333333333" style="3" customWidth="true"/>
    <col min="7945" max="7945" width="9.83333333333333" style="3" customWidth="true"/>
    <col min="7946" max="7946" width="8" style="3" customWidth="true"/>
    <col min="7947" max="7947" width="65.6666666666667" style="3" customWidth="true"/>
    <col min="7948" max="7948" width="7.16666666666667" style="3" customWidth="true"/>
    <col min="7949" max="7949" width="9.16666666666667" style="3" customWidth="true"/>
    <col min="7950" max="8190" width="28.5" style="3"/>
    <col min="8191" max="8191" width="13.8333333333333" style="3" customWidth="true"/>
    <col min="8192" max="8192" width="5.83333333333333" style="3" customWidth="true"/>
    <col min="8193" max="8193" width="9.16666666666667" style="3" customWidth="true"/>
    <col min="8194" max="8194" width="17.1666666666667" style="3" customWidth="true"/>
    <col min="8195" max="8195" width="29.8333333333333" style="3" customWidth="true"/>
    <col min="8196" max="8196" width="22.8333333333333" style="3" customWidth="true"/>
    <col min="8197" max="8198" width="5.83333333333333" style="3" customWidth="true"/>
    <col min="8199" max="8199" width="8" style="3" customWidth="true"/>
    <col min="8200" max="8200" width="5.83333333333333" style="3" customWidth="true"/>
    <col min="8201" max="8201" width="9.83333333333333" style="3" customWidth="true"/>
    <col min="8202" max="8202" width="8" style="3" customWidth="true"/>
    <col min="8203" max="8203" width="65.6666666666667" style="3" customWidth="true"/>
    <col min="8204" max="8204" width="7.16666666666667" style="3" customWidth="true"/>
    <col min="8205" max="8205" width="9.16666666666667" style="3" customWidth="true"/>
    <col min="8206" max="8446" width="28.5" style="3"/>
    <col min="8447" max="8447" width="13.8333333333333" style="3" customWidth="true"/>
    <col min="8448" max="8448" width="5.83333333333333" style="3" customWidth="true"/>
    <col min="8449" max="8449" width="9.16666666666667" style="3" customWidth="true"/>
    <col min="8450" max="8450" width="17.1666666666667" style="3" customWidth="true"/>
    <col min="8451" max="8451" width="29.8333333333333" style="3" customWidth="true"/>
    <col min="8452" max="8452" width="22.8333333333333" style="3" customWidth="true"/>
    <col min="8453" max="8454" width="5.83333333333333" style="3" customWidth="true"/>
    <col min="8455" max="8455" width="8" style="3" customWidth="true"/>
    <col min="8456" max="8456" width="5.83333333333333" style="3" customWidth="true"/>
    <col min="8457" max="8457" width="9.83333333333333" style="3" customWidth="true"/>
    <col min="8458" max="8458" width="8" style="3" customWidth="true"/>
    <col min="8459" max="8459" width="65.6666666666667" style="3" customWidth="true"/>
    <col min="8460" max="8460" width="7.16666666666667" style="3" customWidth="true"/>
    <col min="8461" max="8461" width="9.16666666666667" style="3" customWidth="true"/>
    <col min="8462" max="8702" width="28.5" style="3"/>
    <col min="8703" max="8703" width="13.8333333333333" style="3" customWidth="true"/>
    <col min="8704" max="8704" width="5.83333333333333" style="3" customWidth="true"/>
    <col min="8705" max="8705" width="9.16666666666667" style="3" customWidth="true"/>
    <col min="8706" max="8706" width="17.1666666666667" style="3" customWidth="true"/>
    <col min="8707" max="8707" width="29.8333333333333" style="3" customWidth="true"/>
    <col min="8708" max="8708" width="22.8333333333333" style="3" customWidth="true"/>
    <col min="8709" max="8710" width="5.83333333333333" style="3" customWidth="true"/>
    <col min="8711" max="8711" width="8" style="3" customWidth="true"/>
    <col min="8712" max="8712" width="5.83333333333333" style="3" customWidth="true"/>
    <col min="8713" max="8713" width="9.83333333333333" style="3" customWidth="true"/>
    <col min="8714" max="8714" width="8" style="3" customWidth="true"/>
    <col min="8715" max="8715" width="65.6666666666667" style="3" customWidth="true"/>
    <col min="8716" max="8716" width="7.16666666666667" style="3" customWidth="true"/>
    <col min="8717" max="8717" width="9.16666666666667" style="3" customWidth="true"/>
    <col min="8718" max="8958" width="28.5" style="3"/>
    <col min="8959" max="8959" width="13.8333333333333" style="3" customWidth="true"/>
    <col min="8960" max="8960" width="5.83333333333333" style="3" customWidth="true"/>
    <col min="8961" max="8961" width="9.16666666666667" style="3" customWidth="true"/>
    <col min="8962" max="8962" width="17.1666666666667" style="3" customWidth="true"/>
    <col min="8963" max="8963" width="29.8333333333333" style="3" customWidth="true"/>
    <col min="8964" max="8964" width="22.8333333333333" style="3" customWidth="true"/>
    <col min="8965" max="8966" width="5.83333333333333" style="3" customWidth="true"/>
    <col min="8967" max="8967" width="8" style="3" customWidth="true"/>
    <col min="8968" max="8968" width="5.83333333333333" style="3" customWidth="true"/>
    <col min="8969" max="8969" width="9.83333333333333" style="3" customWidth="true"/>
    <col min="8970" max="8970" width="8" style="3" customWidth="true"/>
    <col min="8971" max="8971" width="65.6666666666667" style="3" customWidth="true"/>
    <col min="8972" max="8972" width="7.16666666666667" style="3" customWidth="true"/>
    <col min="8973" max="8973" width="9.16666666666667" style="3" customWidth="true"/>
    <col min="8974" max="9214" width="28.5" style="3"/>
    <col min="9215" max="9215" width="13.8333333333333" style="3" customWidth="true"/>
    <col min="9216" max="9216" width="5.83333333333333" style="3" customWidth="true"/>
    <col min="9217" max="9217" width="9.16666666666667" style="3" customWidth="true"/>
    <col min="9218" max="9218" width="17.1666666666667" style="3" customWidth="true"/>
    <col min="9219" max="9219" width="29.8333333333333" style="3" customWidth="true"/>
    <col min="9220" max="9220" width="22.8333333333333" style="3" customWidth="true"/>
    <col min="9221" max="9222" width="5.83333333333333" style="3" customWidth="true"/>
    <col min="9223" max="9223" width="8" style="3" customWidth="true"/>
    <col min="9224" max="9224" width="5.83333333333333" style="3" customWidth="true"/>
    <col min="9225" max="9225" width="9.83333333333333" style="3" customWidth="true"/>
    <col min="9226" max="9226" width="8" style="3" customWidth="true"/>
    <col min="9227" max="9227" width="65.6666666666667" style="3" customWidth="true"/>
    <col min="9228" max="9228" width="7.16666666666667" style="3" customWidth="true"/>
    <col min="9229" max="9229" width="9.16666666666667" style="3" customWidth="true"/>
    <col min="9230" max="9470" width="28.5" style="3"/>
    <col min="9471" max="9471" width="13.8333333333333" style="3" customWidth="true"/>
    <col min="9472" max="9472" width="5.83333333333333" style="3" customWidth="true"/>
    <col min="9473" max="9473" width="9.16666666666667" style="3" customWidth="true"/>
    <col min="9474" max="9474" width="17.1666666666667" style="3" customWidth="true"/>
    <col min="9475" max="9475" width="29.8333333333333" style="3" customWidth="true"/>
    <col min="9476" max="9476" width="22.8333333333333" style="3" customWidth="true"/>
    <col min="9477" max="9478" width="5.83333333333333" style="3" customWidth="true"/>
    <col min="9479" max="9479" width="8" style="3" customWidth="true"/>
    <col min="9480" max="9480" width="5.83333333333333" style="3" customWidth="true"/>
    <col min="9481" max="9481" width="9.83333333333333" style="3" customWidth="true"/>
    <col min="9482" max="9482" width="8" style="3" customWidth="true"/>
    <col min="9483" max="9483" width="65.6666666666667" style="3" customWidth="true"/>
    <col min="9484" max="9484" width="7.16666666666667" style="3" customWidth="true"/>
    <col min="9485" max="9485" width="9.16666666666667" style="3" customWidth="true"/>
    <col min="9486" max="9726" width="28.5" style="3"/>
    <col min="9727" max="9727" width="13.8333333333333" style="3" customWidth="true"/>
    <col min="9728" max="9728" width="5.83333333333333" style="3" customWidth="true"/>
    <col min="9729" max="9729" width="9.16666666666667" style="3" customWidth="true"/>
    <col min="9730" max="9730" width="17.1666666666667" style="3" customWidth="true"/>
    <col min="9731" max="9731" width="29.8333333333333" style="3" customWidth="true"/>
    <col min="9732" max="9732" width="22.8333333333333" style="3" customWidth="true"/>
    <col min="9733" max="9734" width="5.83333333333333" style="3" customWidth="true"/>
    <col min="9735" max="9735" width="8" style="3" customWidth="true"/>
    <col min="9736" max="9736" width="5.83333333333333" style="3" customWidth="true"/>
    <col min="9737" max="9737" width="9.83333333333333" style="3" customWidth="true"/>
    <col min="9738" max="9738" width="8" style="3" customWidth="true"/>
    <col min="9739" max="9739" width="65.6666666666667" style="3" customWidth="true"/>
    <col min="9740" max="9740" width="7.16666666666667" style="3" customWidth="true"/>
    <col min="9741" max="9741" width="9.16666666666667" style="3" customWidth="true"/>
    <col min="9742" max="9982" width="28.5" style="3"/>
    <col min="9983" max="9983" width="13.8333333333333" style="3" customWidth="true"/>
    <col min="9984" max="9984" width="5.83333333333333" style="3" customWidth="true"/>
    <col min="9985" max="9985" width="9.16666666666667" style="3" customWidth="true"/>
    <col min="9986" max="9986" width="17.1666666666667" style="3" customWidth="true"/>
    <col min="9987" max="9987" width="29.8333333333333" style="3" customWidth="true"/>
    <col min="9988" max="9988" width="22.8333333333333" style="3" customWidth="true"/>
    <col min="9989" max="9990" width="5.83333333333333" style="3" customWidth="true"/>
    <col min="9991" max="9991" width="8" style="3" customWidth="true"/>
    <col min="9992" max="9992" width="5.83333333333333" style="3" customWidth="true"/>
    <col min="9993" max="9993" width="9.83333333333333" style="3" customWidth="true"/>
    <col min="9994" max="9994" width="8" style="3" customWidth="true"/>
    <col min="9995" max="9995" width="65.6666666666667" style="3" customWidth="true"/>
    <col min="9996" max="9996" width="7.16666666666667" style="3" customWidth="true"/>
    <col min="9997" max="9997" width="9.16666666666667" style="3" customWidth="true"/>
    <col min="9998" max="10238" width="28.5" style="3"/>
    <col min="10239" max="10239" width="13.8333333333333" style="3" customWidth="true"/>
    <col min="10240" max="10240" width="5.83333333333333" style="3" customWidth="true"/>
    <col min="10241" max="10241" width="9.16666666666667" style="3" customWidth="true"/>
    <col min="10242" max="10242" width="17.1666666666667" style="3" customWidth="true"/>
    <col min="10243" max="10243" width="29.8333333333333" style="3" customWidth="true"/>
    <col min="10244" max="10244" width="22.8333333333333" style="3" customWidth="true"/>
    <col min="10245" max="10246" width="5.83333333333333" style="3" customWidth="true"/>
    <col min="10247" max="10247" width="8" style="3" customWidth="true"/>
    <col min="10248" max="10248" width="5.83333333333333" style="3" customWidth="true"/>
    <col min="10249" max="10249" width="9.83333333333333" style="3" customWidth="true"/>
    <col min="10250" max="10250" width="8" style="3" customWidth="true"/>
    <col min="10251" max="10251" width="65.6666666666667" style="3" customWidth="true"/>
    <col min="10252" max="10252" width="7.16666666666667" style="3" customWidth="true"/>
    <col min="10253" max="10253" width="9.16666666666667" style="3" customWidth="true"/>
    <col min="10254" max="10494" width="28.5" style="3"/>
    <col min="10495" max="10495" width="13.8333333333333" style="3" customWidth="true"/>
    <col min="10496" max="10496" width="5.83333333333333" style="3" customWidth="true"/>
    <col min="10497" max="10497" width="9.16666666666667" style="3" customWidth="true"/>
    <col min="10498" max="10498" width="17.1666666666667" style="3" customWidth="true"/>
    <col min="10499" max="10499" width="29.8333333333333" style="3" customWidth="true"/>
    <col min="10500" max="10500" width="22.8333333333333" style="3" customWidth="true"/>
    <col min="10501" max="10502" width="5.83333333333333" style="3" customWidth="true"/>
    <col min="10503" max="10503" width="8" style="3" customWidth="true"/>
    <col min="10504" max="10504" width="5.83333333333333" style="3" customWidth="true"/>
    <col min="10505" max="10505" width="9.83333333333333" style="3" customWidth="true"/>
    <col min="10506" max="10506" width="8" style="3" customWidth="true"/>
    <col min="10507" max="10507" width="65.6666666666667" style="3" customWidth="true"/>
    <col min="10508" max="10508" width="7.16666666666667" style="3" customWidth="true"/>
    <col min="10509" max="10509" width="9.16666666666667" style="3" customWidth="true"/>
    <col min="10510" max="10750" width="28.5" style="3"/>
    <col min="10751" max="10751" width="13.8333333333333" style="3" customWidth="true"/>
    <col min="10752" max="10752" width="5.83333333333333" style="3" customWidth="true"/>
    <col min="10753" max="10753" width="9.16666666666667" style="3" customWidth="true"/>
    <col min="10754" max="10754" width="17.1666666666667" style="3" customWidth="true"/>
    <col min="10755" max="10755" width="29.8333333333333" style="3" customWidth="true"/>
    <col min="10756" max="10756" width="22.8333333333333" style="3" customWidth="true"/>
    <col min="10757" max="10758" width="5.83333333333333" style="3" customWidth="true"/>
    <col min="10759" max="10759" width="8" style="3" customWidth="true"/>
    <col min="10760" max="10760" width="5.83333333333333" style="3" customWidth="true"/>
    <col min="10761" max="10761" width="9.83333333333333" style="3" customWidth="true"/>
    <col min="10762" max="10762" width="8" style="3" customWidth="true"/>
    <col min="10763" max="10763" width="65.6666666666667" style="3" customWidth="true"/>
    <col min="10764" max="10764" width="7.16666666666667" style="3" customWidth="true"/>
    <col min="10765" max="10765" width="9.16666666666667" style="3" customWidth="true"/>
    <col min="10766" max="11006" width="28.5" style="3"/>
    <col min="11007" max="11007" width="13.8333333333333" style="3" customWidth="true"/>
    <col min="11008" max="11008" width="5.83333333333333" style="3" customWidth="true"/>
    <col min="11009" max="11009" width="9.16666666666667" style="3" customWidth="true"/>
    <col min="11010" max="11010" width="17.1666666666667" style="3" customWidth="true"/>
    <col min="11011" max="11011" width="29.8333333333333" style="3" customWidth="true"/>
    <col min="11012" max="11012" width="22.8333333333333" style="3" customWidth="true"/>
    <col min="11013" max="11014" width="5.83333333333333" style="3" customWidth="true"/>
    <col min="11015" max="11015" width="8" style="3" customWidth="true"/>
    <col min="11016" max="11016" width="5.83333333333333" style="3" customWidth="true"/>
    <col min="11017" max="11017" width="9.83333333333333" style="3" customWidth="true"/>
    <col min="11018" max="11018" width="8" style="3" customWidth="true"/>
    <col min="11019" max="11019" width="65.6666666666667" style="3" customWidth="true"/>
    <col min="11020" max="11020" width="7.16666666666667" style="3" customWidth="true"/>
    <col min="11021" max="11021" width="9.16666666666667" style="3" customWidth="true"/>
    <col min="11022" max="11262" width="28.5" style="3"/>
    <col min="11263" max="11263" width="13.8333333333333" style="3" customWidth="true"/>
    <col min="11264" max="11264" width="5.83333333333333" style="3" customWidth="true"/>
    <col min="11265" max="11265" width="9.16666666666667" style="3" customWidth="true"/>
    <col min="11266" max="11266" width="17.1666666666667" style="3" customWidth="true"/>
    <col min="11267" max="11267" width="29.8333333333333" style="3" customWidth="true"/>
    <col min="11268" max="11268" width="22.8333333333333" style="3" customWidth="true"/>
    <col min="11269" max="11270" width="5.83333333333333" style="3" customWidth="true"/>
    <col min="11271" max="11271" width="8" style="3" customWidth="true"/>
    <col min="11272" max="11272" width="5.83333333333333" style="3" customWidth="true"/>
    <col min="11273" max="11273" width="9.83333333333333" style="3" customWidth="true"/>
    <col min="11274" max="11274" width="8" style="3" customWidth="true"/>
    <col min="11275" max="11275" width="65.6666666666667" style="3" customWidth="true"/>
    <col min="11276" max="11276" width="7.16666666666667" style="3" customWidth="true"/>
    <col min="11277" max="11277" width="9.16666666666667" style="3" customWidth="true"/>
    <col min="11278" max="11518" width="28.5" style="3"/>
    <col min="11519" max="11519" width="13.8333333333333" style="3" customWidth="true"/>
    <col min="11520" max="11520" width="5.83333333333333" style="3" customWidth="true"/>
    <col min="11521" max="11521" width="9.16666666666667" style="3" customWidth="true"/>
    <col min="11522" max="11522" width="17.1666666666667" style="3" customWidth="true"/>
    <col min="11523" max="11523" width="29.8333333333333" style="3" customWidth="true"/>
    <col min="11524" max="11524" width="22.8333333333333" style="3" customWidth="true"/>
    <col min="11525" max="11526" width="5.83333333333333" style="3" customWidth="true"/>
    <col min="11527" max="11527" width="8" style="3" customWidth="true"/>
    <col min="11528" max="11528" width="5.83333333333333" style="3" customWidth="true"/>
    <col min="11529" max="11529" width="9.83333333333333" style="3" customWidth="true"/>
    <col min="11530" max="11530" width="8" style="3" customWidth="true"/>
    <col min="11531" max="11531" width="65.6666666666667" style="3" customWidth="true"/>
    <col min="11532" max="11532" width="7.16666666666667" style="3" customWidth="true"/>
    <col min="11533" max="11533" width="9.16666666666667" style="3" customWidth="true"/>
    <col min="11534" max="11774" width="28.5" style="3"/>
    <col min="11775" max="11775" width="13.8333333333333" style="3" customWidth="true"/>
    <col min="11776" max="11776" width="5.83333333333333" style="3" customWidth="true"/>
    <col min="11777" max="11777" width="9.16666666666667" style="3" customWidth="true"/>
    <col min="11778" max="11778" width="17.1666666666667" style="3" customWidth="true"/>
    <col min="11779" max="11779" width="29.8333333333333" style="3" customWidth="true"/>
    <col min="11780" max="11780" width="22.8333333333333" style="3" customWidth="true"/>
    <col min="11781" max="11782" width="5.83333333333333" style="3" customWidth="true"/>
    <col min="11783" max="11783" width="8" style="3" customWidth="true"/>
    <col min="11784" max="11784" width="5.83333333333333" style="3" customWidth="true"/>
    <col min="11785" max="11785" width="9.83333333333333" style="3" customWidth="true"/>
    <col min="11786" max="11786" width="8" style="3" customWidth="true"/>
    <col min="11787" max="11787" width="65.6666666666667" style="3" customWidth="true"/>
    <col min="11788" max="11788" width="7.16666666666667" style="3" customWidth="true"/>
    <col min="11789" max="11789" width="9.16666666666667" style="3" customWidth="true"/>
    <col min="11790" max="12030" width="28.5" style="3"/>
    <col min="12031" max="12031" width="13.8333333333333" style="3" customWidth="true"/>
    <col min="12032" max="12032" width="5.83333333333333" style="3" customWidth="true"/>
    <col min="12033" max="12033" width="9.16666666666667" style="3" customWidth="true"/>
    <col min="12034" max="12034" width="17.1666666666667" style="3" customWidth="true"/>
    <col min="12035" max="12035" width="29.8333333333333" style="3" customWidth="true"/>
    <col min="12036" max="12036" width="22.8333333333333" style="3" customWidth="true"/>
    <col min="12037" max="12038" width="5.83333333333333" style="3" customWidth="true"/>
    <col min="12039" max="12039" width="8" style="3" customWidth="true"/>
    <col min="12040" max="12040" width="5.83333333333333" style="3" customWidth="true"/>
    <col min="12041" max="12041" width="9.83333333333333" style="3" customWidth="true"/>
    <col min="12042" max="12042" width="8" style="3" customWidth="true"/>
    <col min="12043" max="12043" width="65.6666666666667" style="3" customWidth="true"/>
    <col min="12044" max="12044" width="7.16666666666667" style="3" customWidth="true"/>
    <col min="12045" max="12045" width="9.16666666666667" style="3" customWidth="true"/>
    <col min="12046" max="12286" width="28.5" style="3"/>
    <col min="12287" max="12287" width="13.8333333333333" style="3" customWidth="true"/>
    <col min="12288" max="12288" width="5.83333333333333" style="3" customWidth="true"/>
    <col min="12289" max="12289" width="9.16666666666667" style="3" customWidth="true"/>
    <col min="12290" max="12290" width="17.1666666666667" style="3" customWidth="true"/>
    <col min="12291" max="12291" width="29.8333333333333" style="3" customWidth="true"/>
    <col min="12292" max="12292" width="22.8333333333333" style="3" customWidth="true"/>
    <col min="12293" max="12294" width="5.83333333333333" style="3" customWidth="true"/>
    <col min="12295" max="12295" width="8" style="3" customWidth="true"/>
    <col min="12296" max="12296" width="5.83333333333333" style="3" customWidth="true"/>
    <col min="12297" max="12297" width="9.83333333333333" style="3" customWidth="true"/>
    <col min="12298" max="12298" width="8" style="3" customWidth="true"/>
    <col min="12299" max="12299" width="65.6666666666667" style="3" customWidth="true"/>
    <col min="12300" max="12300" width="7.16666666666667" style="3" customWidth="true"/>
    <col min="12301" max="12301" width="9.16666666666667" style="3" customWidth="true"/>
    <col min="12302" max="12542" width="28.5" style="3"/>
    <col min="12543" max="12543" width="13.8333333333333" style="3" customWidth="true"/>
    <col min="12544" max="12544" width="5.83333333333333" style="3" customWidth="true"/>
    <col min="12545" max="12545" width="9.16666666666667" style="3" customWidth="true"/>
    <col min="12546" max="12546" width="17.1666666666667" style="3" customWidth="true"/>
    <col min="12547" max="12547" width="29.8333333333333" style="3" customWidth="true"/>
    <col min="12548" max="12548" width="22.8333333333333" style="3" customWidth="true"/>
    <col min="12549" max="12550" width="5.83333333333333" style="3" customWidth="true"/>
    <col min="12551" max="12551" width="8" style="3" customWidth="true"/>
    <col min="12552" max="12552" width="5.83333333333333" style="3" customWidth="true"/>
    <col min="12553" max="12553" width="9.83333333333333" style="3" customWidth="true"/>
    <col min="12554" max="12554" width="8" style="3" customWidth="true"/>
    <col min="12555" max="12555" width="65.6666666666667" style="3" customWidth="true"/>
    <col min="12556" max="12556" width="7.16666666666667" style="3" customWidth="true"/>
    <col min="12557" max="12557" width="9.16666666666667" style="3" customWidth="true"/>
    <col min="12558" max="12798" width="28.5" style="3"/>
    <col min="12799" max="12799" width="13.8333333333333" style="3" customWidth="true"/>
    <col min="12800" max="12800" width="5.83333333333333" style="3" customWidth="true"/>
    <col min="12801" max="12801" width="9.16666666666667" style="3" customWidth="true"/>
    <col min="12802" max="12802" width="17.1666666666667" style="3" customWidth="true"/>
    <col min="12803" max="12803" width="29.8333333333333" style="3" customWidth="true"/>
    <col min="12804" max="12804" width="22.8333333333333" style="3" customWidth="true"/>
    <col min="12805" max="12806" width="5.83333333333333" style="3" customWidth="true"/>
    <col min="12807" max="12807" width="8" style="3" customWidth="true"/>
    <col min="12808" max="12808" width="5.83333333333333" style="3" customWidth="true"/>
    <col min="12809" max="12809" width="9.83333333333333" style="3" customWidth="true"/>
    <col min="12810" max="12810" width="8" style="3" customWidth="true"/>
    <col min="12811" max="12811" width="65.6666666666667" style="3" customWidth="true"/>
    <col min="12812" max="12812" width="7.16666666666667" style="3" customWidth="true"/>
    <col min="12813" max="12813" width="9.16666666666667" style="3" customWidth="true"/>
    <col min="12814" max="13054" width="28.5" style="3"/>
    <col min="13055" max="13055" width="13.8333333333333" style="3" customWidth="true"/>
    <col min="13056" max="13056" width="5.83333333333333" style="3" customWidth="true"/>
    <col min="13057" max="13057" width="9.16666666666667" style="3" customWidth="true"/>
    <col min="13058" max="13058" width="17.1666666666667" style="3" customWidth="true"/>
    <col min="13059" max="13059" width="29.8333333333333" style="3" customWidth="true"/>
    <col min="13060" max="13060" width="22.8333333333333" style="3" customWidth="true"/>
    <col min="13061" max="13062" width="5.83333333333333" style="3" customWidth="true"/>
    <col min="13063" max="13063" width="8" style="3" customWidth="true"/>
    <col min="13064" max="13064" width="5.83333333333333" style="3" customWidth="true"/>
    <col min="13065" max="13065" width="9.83333333333333" style="3" customWidth="true"/>
    <col min="13066" max="13066" width="8" style="3" customWidth="true"/>
    <col min="13067" max="13067" width="65.6666666666667" style="3" customWidth="true"/>
    <col min="13068" max="13068" width="7.16666666666667" style="3" customWidth="true"/>
    <col min="13069" max="13069" width="9.16666666666667" style="3" customWidth="true"/>
    <col min="13070" max="13310" width="28.5" style="3"/>
    <col min="13311" max="13311" width="13.8333333333333" style="3" customWidth="true"/>
    <col min="13312" max="13312" width="5.83333333333333" style="3" customWidth="true"/>
    <col min="13313" max="13313" width="9.16666666666667" style="3" customWidth="true"/>
    <col min="13314" max="13314" width="17.1666666666667" style="3" customWidth="true"/>
    <col min="13315" max="13315" width="29.8333333333333" style="3" customWidth="true"/>
    <col min="13316" max="13316" width="22.8333333333333" style="3" customWidth="true"/>
    <col min="13317" max="13318" width="5.83333333333333" style="3" customWidth="true"/>
    <col min="13319" max="13319" width="8" style="3" customWidth="true"/>
    <col min="13320" max="13320" width="5.83333333333333" style="3" customWidth="true"/>
    <col min="13321" max="13321" width="9.83333333333333" style="3" customWidth="true"/>
    <col min="13322" max="13322" width="8" style="3" customWidth="true"/>
    <col min="13323" max="13323" width="65.6666666666667" style="3" customWidth="true"/>
    <col min="13324" max="13324" width="7.16666666666667" style="3" customWidth="true"/>
    <col min="13325" max="13325" width="9.16666666666667" style="3" customWidth="true"/>
    <col min="13326" max="13566" width="28.5" style="3"/>
    <col min="13567" max="13567" width="13.8333333333333" style="3" customWidth="true"/>
    <col min="13568" max="13568" width="5.83333333333333" style="3" customWidth="true"/>
    <col min="13569" max="13569" width="9.16666666666667" style="3" customWidth="true"/>
    <col min="13570" max="13570" width="17.1666666666667" style="3" customWidth="true"/>
    <col min="13571" max="13571" width="29.8333333333333" style="3" customWidth="true"/>
    <col min="13572" max="13572" width="22.8333333333333" style="3" customWidth="true"/>
    <col min="13573" max="13574" width="5.83333333333333" style="3" customWidth="true"/>
    <col min="13575" max="13575" width="8" style="3" customWidth="true"/>
    <col min="13576" max="13576" width="5.83333333333333" style="3" customWidth="true"/>
    <col min="13577" max="13577" width="9.83333333333333" style="3" customWidth="true"/>
    <col min="13578" max="13578" width="8" style="3" customWidth="true"/>
    <col min="13579" max="13579" width="65.6666666666667" style="3" customWidth="true"/>
    <col min="13580" max="13580" width="7.16666666666667" style="3" customWidth="true"/>
    <col min="13581" max="13581" width="9.16666666666667" style="3" customWidth="true"/>
    <col min="13582" max="13822" width="28.5" style="3"/>
    <col min="13823" max="13823" width="13.8333333333333" style="3" customWidth="true"/>
    <col min="13824" max="13824" width="5.83333333333333" style="3" customWidth="true"/>
    <col min="13825" max="13825" width="9.16666666666667" style="3" customWidth="true"/>
    <col min="13826" max="13826" width="17.1666666666667" style="3" customWidth="true"/>
    <col min="13827" max="13827" width="29.8333333333333" style="3" customWidth="true"/>
    <col min="13828" max="13828" width="22.8333333333333" style="3" customWidth="true"/>
    <col min="13829" max="13830" width="5.83333333333333" style="3" customWidth="true"/>
    <col min="13831" max="13831" width="8" style="3" customWidth="true"/>
    <col min="13832" max="13832" width="5.83333333333333" style="3" customWidth="true"/>
    <col min="13833" max="13833" width="9.83333333333333" style="3" customWidth="true"/>
    <col min="13834" max="13834" width="8" style="3" customWidth="true"/>
    <col min="13835" max="13835" width="65.6666666666667" style="3" customWidth="true"/>
    <col min="13836" max="13836" width="7.16666666666667" style="3" customWidth="true"/>
    <col min="13837" max="13837" width="9.16666666666667" style="3" customWidth="true"/>
    <col min="13838" max="14078" width="28.5" style="3"/>
    <col min="14079" max="14079" width="13.8333333333333" style="3" customWidth="true"/>
    <col min="14080" max="14080" width="5.83333333333333" style="3" customWidth="true"/>
    <col min="14081" max="14081" width="9.16666666666667" style="3" customWidth="true"/>
    <col min="14082" max="14082" width="17.1666666666667" style="3" customWidth="true"/>
    <col min="14083" max="14083" width="29.8333333333333" style="3" customWidth="true"/>
    <col min="14084" max="14084" width="22.8333333333333" style="3" customWidth="true"/>
    <col min="14085" max="14086" width="5.83333333333333" style="3" customWidth="true"/>
    <col min="14087" max="14087" width="8" style="3" customWidth="true"/>
    <col min="14088" max="14088" width="5.83333333333333" style="3" customWidth="true"/>
    <col min="14089" max="14089" width="9.83333333333333" style="3" customWidth="true"/>
    <col min="14090" max="14090" width="8" style="3" customWidth="true"/>
    <col min="14091" max="14091" width="65.6666666666667" style="3" customWidth="true"/>
    <col min="14092" max="14092" width="7.16666666666667" style="3" customWidth="true"/>
    <col min="14093" max="14093" width="9.16666666666667" style="3" customWidth="true"/>
    <col min="14094" max="14334" width="28.5" style="3"/>
    <col min="14335" max="14335" width="13.8333333333333" style="3" customWidth="true"/>
    <col min="14336" max="14336" width="5.83333333333333" style="3" customWidth="true"/>
    <col min="14337" max="14337" width="9.16666666666667" style="3" customWidth="true"/>
    <col min="14338" max="14338" width="17.1666666666667" style="3" customWidth="true"/>
    <col min="14339" max="14339" width="29.8333333333333" style="3" customWidth="true"/>
    <col min="14340" max="14340" width="22.8333333333333" style="3" customWidth="true"/>
    <col min="14341" max="14342" width="5.83333333333333" style="3" customWidth="true"/>
    <col min="14343" max="14343" width="8" style="3" customWidth="true"/>
    <col min="14344" max="14344" width="5.83333333333333" style="3" customWidth="true"/>
    <col min="14345" max="14345" width="9.83333333333333" style="3" customWidth="true"/>
    <col min="14346" max="14346" width="8" style="3" customWidth="true"/>
    <col min="14347" max="14347" width="65.6666666666667" style="3" customWidth="true"/>
    <col min="14348" max="14348" width="7.16666666666667" style="3" customWidth="true"/>
    <col min="14349" max="14349" width="9.16666666666667" style="3" customWidth="true"/>
    <col min="14350" max="14590" width="28.5" style="3"/>
    <col min="14591" max="14591" width="13.8333333333333" style="3" customWidth="true"/>
    <col min="14592" max="14592" width="5.83333333333333" style="3" customWidth="true"/>
    <col min="14593" max="14593" width="9.16666666666667" style="3" customWidth="true"/>
    <col min="14594" max="14594" width="17.1666666666667" style="3" customWidth="true"/>
    <col min="14595" max="14595" width="29.8333333333333" style="3" customWidth="true"/>
    <col min="14596" max="14596" width="22.8333333333333" style="3" customWidth="true"/>
    <col min="14597" max="14598" width="5.83333333333333" style="3" customWidth="true"/>
    <col min="14599" max="14599" width="8" style="3" customWidth="true"/>
    <col min="14600" max="14600" width="5.83333333333333" style="3" customWidth="true"/>
    <col min="14601" max="14601" width="9.83333333333333" style="3" customWidth="true"/>
    <col min="14602" max="14602" width="8" style="3" customWidth="true"/>
    <col min="14603" max="14603" width="65.6666666666667" style="3" customWidth="true"/>
    <col min="14604" max="14604" width="7.16666666666667" style="3" customWidth="true"/>
    <col min="14605" max="14605" width="9.16666666666667" style="3" customWidth="true"/>
    <col min="14606" max="14846" width="28.5" style="3"/>
    <col min="14847" max="14847" width="13.8333333333333" style="3" customWidth="true"/>
    <col min="14848" max="14848" width="5.83333333333333" style="3" customWidth="true"/>
    <col min="14849" max="14849" width="9.16666666666667" style="3" customWidth="true"/>
    <col min="14850" max="14850" width="17.1666666666667" style="3" customWidth="true"/>
    <col min="14851" max="14851" width="29.8333333333333" style="3" customWidth="true"/>
    <col min="14852" max="14852" width="22.8333333333333" style="3" customWidth="true"/>
    <col min="14853" max="14854" width="5.83333333333333" style="3" customWidth="true"/>
    <col min="14855" max="14855" width="8" style="3" customWidth="true"/>
    <col min="14856" max="14856" width="5.83333333333333" style="3" customWidth="true"/>
    <col min="14857" max="14857" width="9.83333333333333" style="3" customWidth="true"/>
    <col min="14858" max="14858" width="8" style="3" customWidth="true"/>
    <col min="14859" max="14859" width="65.6666666666667" style="3" customWidth="true"/>
    <col min="14860" max="14860" width="7.16666666666667" style="3" customWidth="true"/>
    <col min="14861" max="14861" width="9.16666666666667" style="3" customWidth="true"/>
    <col min="14862" max="15102" width="28.5" style="3"/>
    <col min="15103" max="15103" width="13.8333333333333" style="3" customWidth="true"/>
    <col min="15104" max="15104" width="5.83333333333333" style="3" customWidth="true"/>
    <col min="15105" max="15105" width="9.16666666666667" style="3" customWidth="true"/>
    <col min="15106" max="15106" width="17.1666666666667" style="3" customWidth="true"/>
    <col min="15107" max="15107" width="29.8333333333333" style="3" customWidth="true"/>
    <col min="15108" max="15108" width="22.8333333333333" style="3" customWidth="true"/>
    <col min="15109" max="15110" width="5.83333333333333" style="3" customWidth="true"/>
    <col min="15111" max="15111" width="8" style="3" customWidth="true"/>
    <col min="15112" max="15112" width="5.83333333333333" style="3" customWidth="true"/>
    <col min="15113" max="15113" width="9.83333333333333" style="3" customWidth="true"/>
    <col min="15114" max="15114" width="8" style="3" customWidth="true"/>
    <col min="15115" max="15115" width="65.6666666666667" style="3" customWidth="true"/>
    <col min="15116" max="15116" width="7.16666666666667" style="3" customWidth="true"/>
    <col min="15117" max="15117" width="9.16666666666667" style="3" customWidth="true"/>
    <col min="15118" max="15358" width="28.5" style="3"/>
    <col min="15359" max="15359" width="13.8333333333333" style="3" customWidth="true"/>
    <col min="15360" max="15360" width="5.83333333333333" style="3" customWidth="true"/>
    <col min="15361" max="15361" width="9.16666666666667" style="3" customWidth="true"/>
    <col min="15362" max="15362" width="17.1666666666667" style="3" customWidth="true"/>
    <col min="15363" max="15363" width="29.8333333333333" style="3" customWidth="true"/>
    <col min="15364" max="15364" width="22.8333333333333" style="3" customWidth="true"/>
    <col min="15365" max="15366" width="5.83333333333333" style="3" customWidth="true"/>
    <col min="15367" max="15367" width="8" style="3" customWidth="true"/>
    <col min="15368" max="15368" width="5.83333333333333" style="3" customWidth="true"/>
    <col min="15369" max="15369" width="9.83333333333333" style="3" customWidth="true"/>
    <col min="15370" max="15370" width="8" style="3" customWidth="true"/>
    <col min="15371" max="15371" width="65.6666666666667" style="3" customWidth="true"/>
    <col min="15372" max="15372" width="7.16666666666667" style="3" customWidth="true"/>
    <col min="15373" max="15373" width="9.16666666666667" style="3" customWidth="true"/>
    <col min="15374" max="15614" width="28.5" style="3"/>
    <col min="15615" max="15615" width="13.8333333333333" style="3" customWidth="true"/>
    <col min="15616" max="15616" width="5.83333333333333" style="3" customWidth="true"/>
    <col min="15617" max="15617" width="9.16666666666667" style="3" customWidth="true"/>
    <col min="15618" max="15618" width="17.1666666666667" style="3" customWidth="true"/>
    <col min="15619" max="15619" width="29.8333333333333" style="3" customWidth="true"/>
    <col min="15620" max="15620" width="22.8333333333333" style="3" customWidth="true"/>
    <col min="15621" max="15622" width="5.83333333333333" style="3" customWidth="true"/>
    <col min="15623" max="15623" width="8" style="3" customWidth="true"/>
    <col min="15624" max="15624" width="5.83333333333333" style="3" customWidth="true"/>
    <col min="15625" max="15625" width="9.83333333333333" style="3" customWidth="true"/>
    <col min="15626" max="15626" width="8" style="3" customWidth="true"/>
    <col min="15627" max="15627" width="65.6666666666667" style="3" customWidth="true"/>
    <col min="15628" max="15628" width="7.16666666666667" style="3" customWidth="true"/>
    <col min="15629" max="15629" width="9.16666666666667" style="3" customWidth="true"/>
    <col min="15630" max="15870" width="28.5" style="3"/>
    <col min="15871" max="15871" width="13.8333333333333" style="3" customWidth="true"/>
    <col min="15872" max="15872" width="5.83333333333333" style="3" customWidth="true"/>
    <col min="15873" max="15873" width="9.16666666666667" style="3" customWidth="true"/>
    <col min="15874" max="15874" width="17.1666666666667" style="3" customWidth="true"/>
    <col min="15875" max="15875" width="29.8333333333333" style="3" customWidth="true"/>
    <col min="15876" max="15876" width="22.8333333333333" style="3" customWidth="true"/>
    <col min="15877" max="15878" width="5.83333333333333" style="3" customWidth="true"/>
    <col min="15879" max="15879" width="8" style="3" customWidth="true"/>
    <col min="15880" max="15880" width="5.83333333333333" style="3" customWidth="true"/>
    <col min="15881" max="15881" width="9.83333333333333" style="3" customWidth="true"/>
    <col min="15882" max="15882" width="8" style="3" customWidth="true"/>
    <col min="15883" max="15883" width="65.6666666666667" style="3" customWidth="true"/>
    <col min="15884" max="15884" width="7.16666666666667" style="3" customWidth="true"/>
    <col min="15885" max="15885" width="9.16666666666667" style="3" customWidth="true"/>
    <col min="15886" max="16126" width="28.5" style="3"/>
    <col min="16127" max="16127" width="13.8333333333333" style="3" customWidth="true"/>
    <col min="16128" max="16128" width="5.83333333333333" style="3" customWidth="true"/>
    <col min="16129" max="16129" width="9.16666666666667" style="3" customWidth="true"/>
    <col min="16130" max="16130" width="17.1666666666667" style="3" customWidth="true"/>
    <col min="16131" max="16131" width="29.8333333333333" style="3" customWidth="true"/>
    <col min="16132" max="16132" width="22.8333333333333" style="3" customWidth="true"/>
    <col min="16133" max="16134" width="5.83333333333333" style="3" customWidth="true"/>
    <col min="16135" max="16135" width="8" style="3" customWidth="true"/>
    <col min="16136" max="16136" width="5.83333333333333" style="3" customWidth="true"/>
    <col min="16137" max="16137" width="9.83333333333333" style="3" customWidth="true"/>
    <col min="16138" max="16138" width="8" style="3" customWidth="true"/>
    <col min="16139" max="16139" width="65.6666666666667" style="3" customWidth="true"/>
    <col min="16140" max="16140" width="7.16666666666667" style="3" customWidth="true"/>
    <col min="16141" max="16141" width="9.16666666666667" style="3" customWidth="true"/>
    <col min="16142" max="16384" width="28.5" style="3"/>
  </cols>
  <sheetData>
    <row r="1" s="1" customFormat="true" ht="20" customHeight="true" spans="1:13">
      <c r="A1" s="5" t="s">
        <v>4300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1"/>
    </row>
    <row r="2" s="1" customFormat="true" ht="20" customHeight="true" spans="1:13">
      <c r="A2" s="55" t="s">
        <v>131</v>
      </c>
      <c r="B2" s="55" t="s">
        <v>1</v>
      </c>
      <c r="C2" s="55" t="s">
        <v>132</v>
      </c>
      <c r="D2" s="55" t="s">
        <v>133</v>
      </c>
      <c r="E2" s="55" t="s">
        <v>134</v>
      </c>
      <c r="F2" s="61" t="s">
        <v>135</v>
      </c>
      <c r="G2" s="94" t="s">
        <v>45</v>
      </c>
      <c r="H2" s="198"/>
      <c r="I2" s="198"/>
      <c r="J2" s="199" t="s">
        <v>46</v>
      </c>
      <c r="K2" s="200"/>
      <c r="L2" s="201"/>
      <c r="M2" s="202" t="s">
        <v>4301</v>
      </c>
    </row>
    <row r="3" s="1" customFormat="true" ht="20" customHeight="true" spans="1:13">
      <c r="A3" s="86"/>
      <c r="B3" s="86"/>
      <c r="C3" s="86"/>
      <c r="D3" s="86"/>
      <c r="E3" s="86"/>
      <c r="F3" s="95"/>
      <c r="G3" s="5" t="s">
        <v>136</v>
      </c>
      <c r="H3" s="5" t="s">
        <v>137</v>
      </c>
      <c r="I3" s="5" t="s">
        <v>138</v>
      </c>
      <c r="J3" s="5" t="s">
        <v>136</v>
      </c>
      <c r="K3" s="5" t="s">
        <v>137</v>
      </c>
      <c r="L3" s="5" t="s">
        <v>138</v>
      </c>
      <c r="M3" s="35"/>
    </row>
    <row r="4" ht="20" customHeight="true" spans="1:13">
      <c r="A4" s="157" t="s">
        <v>4302</v>
      </c>
      <c r="B4" s="25">
        <v>1</v>
      </c>
      <c r="C4" s="157" t="s">
        <v>3548</v>
      </c>
      <c r="D4" s="25" t="s">
        <v>4303</v>
      </c>
      <c r="E4" s="157" t="s">
        <v>4304</v>
      </c>
      <c r="F4" s="25" t="s">
        <v>309</v>
      </c>
      <c r="G4" s="25">
        <v>31</v>
      </c>
      <c r="H4" s="25">
        <v>6</v>
      </c>
      <c r="I4" s="25">
        <v>186</v>
      </c>
      <c r="J4" s="25">
        <v>31</v>
      </c>
      <c r="K4" s="25">
        <v>5</v>
      </c>
      <c r="L4" s="25">
        <f t="shared" ref="L4:L20" si="0">J4*K4</f>
        <v>155</v>
      </c>
      <c r="M4" s="179" t="s">
        <v>4305</v>
      </c>
    </row>
    <row r="5" spans="1:13">
      <c r="A5" s="157" t="s">
        <v>4302</v>
      </c>
      <c r="B5" s="25">
        <v>2</v>
      </c>
      <c r="C5" s="157" t="s">
        <v>3548</v>
      </c>
      <c r="D5" s="25" t="s">
        <v>4306</v>
      </c>
      <c r="E5" s="157" t="s">
        <v>4304</v>
      </c>
      <c r="F5" s="25" t="s">
        <v>188</v>
      </c>
      <c r="G5" s="25">
        <v>20</v>
      </c>
      <c r="H5" s="25">
        <v>6</v>
      </c>
      <c r="I5" s="25">
        <v>120</v>
      </c>
      <c r="J5" s="25">
        <v>20</v>
      </c>
      <c r="K5" s="25">
        <v>5</v>
      </c>
      <c r="L5" s="25">
        <f t="shared" si="0"/>
        <v>100</v>
      </c>
      <c r="M5" s="179" t="s">
        <v>4305</v>
      </c>
    </row>
    <row r="6" spans="1:13">
      <c r="A6" s="157" t="s">
        <v>4302</v>
      </c>
      <c r="B6" s="25">
        <v>3</v>
      </c>
      <c r="C6" s="157" t="s">
        <v>3548</v>
      </c>
      <c r="D6" s="25" t="s">
        <v>4307</v>
      </c>
      <c r="E6" s="157" t="s">
        <v>4304</v>
      </c>
      <c r="F6" s="25" t="s">
        <v>190</v>
      </c>
      <c r="G6" s="25">
        <v>27</v>
      </c>
      <c r="H6" s="25">
        <v>6</v>
      </c>
      <c r="I6" s="25">
        <v>162</v>
      </c>
      <c r="J6" s="25">
        <v>27</v>
      </c>
      <c r="K6" s="25">
        <v>5</v>
      </c>
      <c r="L6" s="25">
        <f t="shared" si="0"/>
        <v>135</v>
      </c>
      <c r="M6" s="179" t="s">
        <v>4305</v>
      </c>
    </row>
    <row r="7" spans="1:13">
      <c r="A7" s="157" t="s">
        <v>4302</v>
      </c>
      <c r="B7" s="25">
        <v>4</v>
      </c>
      <c r="C7" s="157" t="s">
        <v>3548</v>
      </c>
      <c r="D7" s="25" t="s">
        <v>4308</v>
      </c>
      <c r="E7" s="157" t="s">
        <v>4304</v>
      </c>
      <c r="F7" s="25" t="s">
        <v>313</v>
      </c>
      <c r="G7" s="25">
        <v>20</v>
      </c>
      <c r="H7" s="25">
        <v>6</v>
      </c>
      <c r="I7" s="25">
        <v>120</v>
      </c>
      <c r="J7" s="25">
        <v>20</v>
      </c>
      <c r="K7" s="25">
        <v>5</v>
      </c>
      <c r="L7" s="25">
        <f t="shared" si="0"/>
        <v>100</v>
      </c>
      <c r="M7" s="179" t="s">
        <v>4305</v>
      </c>
    </row>
    <row r="8" spans="1:13">
      <c r="A8" s="157" t="s">
        <v>4302</v>
      </c>
      <c r="B8" s="25">
        <v>5</v>
      </c>
      <c r="C8" s="157" t="s">
        <v>3548</v>
      </c>
      <c r="D8" s="25" t="s">
        <v>4309</v>
      </c>
      <c r="E8" s="157" t="s">
        <v>4310</v>
      </c>
      <c r="F8" s="25" t="s">
        <v>483</v>
      </c>
      <c r="G8" s="25">
        <v>31</v>
      </c>
      <c r="H8" s="25">
        <v>6</v>
      </c>
      <c r="I8" s="25">
        <v>186</v>
      </c>
      <c r="J8" s="25">
        <v>31</v>
      </c>
      <c r="K8" s="25">
        <v>5</v>
      </c>
      <c r="L8" s="25">
        <f t="shared" si="0"/>
        <v>155</v>
      </c>
      <c r="M8" s="179" t="s">
        <v>4305</v>
      </c>
    </row>
    <row r="9" spans="1:13">
      <c r="A9" s="157" t="s">
        <v>4302</v>
      </c>
      <c r="B9" s="25">
        <v>6</v>
      </c>
      <c r="C9" s="157" t="s">
        <v>3548</v>
      </c>
      <c r="D9" s="25" t="s">
        <v>4311</v>
      </c>
      <c r="E9" s="157" t="s">
        <v>4312</v>
      </c>
      <c r="F9" s="25" t="s">
        <v>413</v>
      </c>
      <c r="G9" s="25">
        <v>31</v>
      </c>
      <c r="H9" s="25">
        <v>6</v>
      </c>
      <c r="I9" s="25">
        <v>186</v>
      </c>
      <c r="J9" s="25">
        <v>31</v>
      </c>
      <c r="K9" s="25">
        <v>5</v>
      </c>
      <c r="L9" s="25">
        <f t="shared" si="0"/>
        <v>155</v>
      </c>
      <c r="M9" s="179" t="s">
        <v>4305</v>
      </c>
    </row>
    <row r="10" spans="1:13">
      <c r="A10" s="157" t="s">
        <v>4302</v>
      </c>
      <c r="B10" s="25">
        <v>7</v>
      </c>
      <c r="C10" s="157" t="s">
        <v>3548</v>
      </c>
      <c r="D10" s="25" t="s">
        <v>4313</v>
      </c>
      <c r="E10" s="157" t="s">
        <v>4304</v>
      </c>
      <c r="F10" s="25" t="s">
        <v>468</v>
      </c>
      <c r="G10" s="25">
        <v>29</v>
      </c>
      <c r="H10" s="25">
        <v>6</v>
      </c>
      <c r="I10" s="25">
        <v>174</v>
      </c>
      <c r="J10" s="25">
        <v>29</v>
      </c>
      <c r="K10" s="25">
        <v>5</v>
      </c>
      <c r="L10" s="25">
        <f t="shared" si="0"/>
        <v>145</v>
      </c>
      <c r="M10" s="179" t="s">
        <v>4305</v>
      </c>
    </row>
    <row r="11" spans="1:13">
      <c r="A11" s="157" t="s">
        <v>4302</v>
      </c>
      <c r="B11" s="25">
        <v>8</v>
      </c>
      <c r="C11" s="157" t="s">
        <v>3548</v>
      </c>
      <c r="D11" s="25" t="s">
        <v>4314</v>
      </c>
      <c r="E11" s="157" t="s">
        <v>4304</v>
      </c>
      <c r="F11" s="25" t="s">
        <v>470</v>
      </c>
      <c r="G11" s="25">
        <v>11</v>
      </c>
      <c r="H11" s="25">
        <v>6</v>
      </c>
      <c r="I11" s="25">
        <v>66</v>
      </c>
      <c r="J11" s="25">
        <v>11</v>
      </c>
      <c r="K11" s="25">
        <v>5</v>
      </c>
      <c r="L11" s="25">
        <f t="shared" si="0"/>
        <v>55</v>
      </c>
      <c r="M11" s="179" t="s">
        <v>4305</v>
      </c>
    </row>
    <row r="12" spans="1:13">
      <c r="A12" s="157" t="s">
        <v>4302</v>
      </c>
      <c r="B12" s="25">
        <v>9</v>
      </c>
      <c r="C12" s="157" t="s">
        <v>3548</v>
      </c>
      <c r="D12" s="25" t="s">
        <v>4315</v>
      </c>
      <c r="E12" s="157" t="s">
        <v>4304</v>
      </c>
      <c r="F12" s="25" t="s">
        <v>496</v>
      </c>
      <c r="G12" s="25">
        <v>31</v>
      </c>
      <c r="H12" s="25">
        <v>6</v>
      </c>
      <c r="I12" s="25">
        <v>186</v>
      </c>
      <c r="J12" s="25">
        <v>31</v>
      </c>
      <c r="K12" s="25">
        <v>5</v>
      </c>
      <c r="L12" s="25">
        <f t="shared" si="0"/>
        <v>155</v>
      </c>
      <c r="M12" s="179" t="s">
        <v>4305</v>
      </c>
    </row>
    <row r="13" spans="1:13">
      <c r="A13" s="157" t="s">
        <v>4302</v>
      </c>
      <c r="B13" s="25">
        <v>10</v>
      </c>
      <c r="C13" s="157" t="s">
        <v>3548</v>
      </c>
      <c r="D13" s="25" t="s">
        <v>4316</v>
      </c>
      <c r="E13" s="157" t="s">
        <v>4304</v>
      </c>
      <c r="F13" s="25" t="s">
        <v>1969</v>
      </c>
      <c r="G13" s="25">
        <v>27</v>
      </c>
      <c r="H13" s="25">
        <v>6</v>
      </c>
      <c r="I13" s="25">
        <v>162</v>
      </c>
      <c r="J13" s="25">
        <v>27</v>
      </c>
      <c r="K13" s="25">
        <v>4</v>
      </c>
      <c r="L13" s="25">
        <f t="shared" si="0"/>
        <v>108</v>
      </c>
      <c r="M13" s="179" t="s">
        <v>4317</v>
      </c>
    </row>
    <row r="14" spans="1:13">
      <c r="A14" s="157" t="s">
        <v>4302</v>
      </c>
      <c r="B14" s="25">
        <v>11</v>
      </c>
      <c r="C14" s="157" t="s">
        <v>3548</v>
      </c>
      <c r="D14" s="25" t="s">
        <v>4318</v>
      </c>
      <c r="E14" s="157" t="s">
        <v>4304</v>
      </c>
      <c r="F14" s="25" t="s">
        <v>476</v>
      </c>
      <c r="G14" s="25">
        <v>30</v>
      </c>
      <c r="H14" s="25">
        <v>6</v>
      </c>
      <c r="I14" s="25">
        <v>180</v>
      </c>
      <c r="J14" s="25">
        <v>30</v>
      </c>
      <c r="K14" s="25">
        <v>5</v>
      </c>
      <c r="L14" s="25">
        <f t="shared" si="0"/>
        <v>150</v>
      </c>
      <c r="M14" s="179" t="s">
        <v>4305</v>
      </c>
    </row>
    <row r="15" spans="1:13">
      <c r="A15" s="157" t="s">
        <v>4302</v>
      </c>
      <c r="B15" s="25">
        <v>12</v>
      </c>
      <c r="C15" s="157" t="s">
        <v>3548</v>
      </c>
      <c r="D15" s="25" t="s">
        <v>4319</v>
      </c>
      <c r="E15" s="157" t="s">
        <v>4304</v>
      </c>
      <c r="F15" s="25" t="s">
        <v>476</v>
      </c>
      <c r="G15" s="25">
        <v>30</v>
      </c>
      <c r="H15" s="25">
        <v>6</v>
      </c>
      <c r="I15" s="25">
        <v>180</v>
      </c>
      <c r="J15" s="25">
        <v>30</v>
      </c>
      <c r="K15" s="25">
        <v>5</v>
      </c>
      <c r="L15" s="25">
        <f t="shared" si="0"/>
        <v>150</v>
      </c>
      <c r="M15" s="179" t="s">
        <v>4305</v>
      </c>
    </row>
    <row r="16" spans="1:13">
      <c r="A16" s="157" t="s">
        <v>4302</v>
      </c>
      <c r="B16" s="25">
        <v>13</v>
      </c>
      <c r="C16" s="157" t="s">
        <v>3548</v>
      </c>
      <c r="D16" s="25" t="s">
        <v>4320</v>
      </c>
      <c r="E16" s="157" t="s">
        <v>4304</v>
      </c>
      <c r="F16" s="25" t="s">
        <v>437</v>
      </c>
      <c r="G16" s="25">
        <v>30</v>
      </c>
      <c r="H16" s="25">
        <v>6</v>
      </c>
      <c r="I16" s="25">
        <v>180</v>
      </c>
      <c r="J16" s="25">
        <v>30</v>
      </c>
      <c r="K16" s="25">
        <v>4</v>
      </c>
      <c r="L16" s="25">
        <f t="shared" si="0"/>
        <v>120</v>
      </c>
      <c r="M16" s="203" t="s">
        <v>4317</v>
      </c>
    </row>
    <row r="17" spans="1:13">
      <c r="A17" s="157" t="s">
        <v>4302</v>
      </c>
      <c r="B17" s="25">
        <v>14</v>
      </c>
      <c r="C17" s="157" t="s">
        <v>3548</v>
      </c>
      <c r="D17" s="25" t="s">
        <v>4321</v>
      </c>
      <c r="E17" s="157" t="s">
        <v>4304</v>
      </c>
      <c r="F17" s="25" t="s">
        <v>481</v>
      </c>
      <c r="G17" s="25">
        <v>31</v>
      </c>
      <c r="H17" s="25">
        <v>6</v>
      </c>
      <c r="I17" s="25">
        <v>186</v>
      </c>
      <c r="J17" s="25">
        <v>31</v>
      </c>
      <c r="K17" s="25">
        <v>4</v>
      </c>
      <c r="L17" s="25">
        <f t="shared" si="0"/>
        <v>124</v>
      </c>
      <c r="M17" s="179" t="s">
        <v>4317</v>
      </c>
    </row>
    <row r="18" ht="30" customHeight="true" spans="1:13">
      <c r="A18" s="157" t="s">
        <v>4302</v>
      </c>
      <c r="B18" s="25">
        <v>15</v>
      </c>
      <c r="C18" s="157" t="s">
        <v>3548</v>
      </c>
      <c r="D18" s="25" t="s">
        <v>4322</v>
      </c>
      <c r="E18" s="157" t="s">
        <v>4304</v>
      </c>
      <c r="F18" s="25" t="s">
        <v>1112</v>
      </c>
      <c r="G18" s="25">
        <v>8</v>
      </c>
      <c r="H18" s="25">
        <v>8</v>
      </c>
      <c r="I18" s="25">
        <v>64</v>
      </c>
      <c r="J18" s="25">
        <v>8</v>
      </c>
      <c r="K18" s="25">
        <v>5</v>
      </c>
      <c r="L18" s="25">
        <f t="shared" si="0"/>
        <v>40</v>
      </c>
      <c r="M18" s="104" t="s">
        <v>4323</v>
      </c>
    </row>
    <row r="19" spans="1:13">
      <c r="A19" s="157" t="s">
        <v>4302</v>
      </c>
      <c r="B19" s="25">
        <v>16</v>
      </c>
      <c r="C19" s="157" t="s">
        <v>3548</v>
      </c>
      <c r="D19" s="25" t="s">
        <v>4324</v>
      </c>
      <c r="E19" s="157" t="s">
        <v>4304</v>
      </c>
      <c r="F19" s="25" t="s">
        <v>1112</v>
      </c>
      <c r="G19" s="25">
        <v>37</v>
      </c>
      <c r="H19" s="25">
        <v>8</v>
      </c>
      <c r="I19" s="25">
        <v>296</v>
      </c>
      <c r="J19" s="25">
        <v>37</v>
      </c>
      <c r="K19" s="25">
        <v>6</v>
      </c>
      <c r="L19" s="25">
        <f t="shared" si="0"/>
        <v>222</v>
      </c>
      <c r="M19" s="183" t="s">
        <v>4317</v>
      </c>
    </row>
    <row r="20" ht="19" customHeight="true" spans="1:13">
      <c r="A20" s="157" t="s">
        <v>4302</v>
      </c>
      <c r="B20" s="25">
        <v>17</v>
      </c>
      <c r="C20" s="157" t="s">
        <v>3548</v>
      </c>
      <c r="D20" s="25" t="s">
        <v>4325</v>
      </c>
      <c r="E20" s="157" t="s">
        <v>4326</v>
      </c>
      <c r="F20" s="25" t="s">
        <v>4327</v>
      </c>
      <c r="G20" s="25">
        <v>15</v>
      </c>
      <c r="H20" s="25">
        <v>6</v>
      </c>
      <c r="I20" s="25">
        <v>90</v>
      </c>
      <c r="J20" s="25">
        <v>10</v>
      </c>
      <c r="K20" s="25">
        <v>4</v>
      </c>
      <c r="L20" s="25">
        <f t="shared" si="0"/>
        <v>40</v>
      </c>
      <c r="M20" s="203" t="s">
        <v>4328</v>
      </c>
    </row>
    <row r="21" ht="21" customHeight="true" spans="1:13">
      <c r="A21" s="25"/>
      <c r="B21" s="25"/>
      <c r="C21" s="25"/>
      <c r="D21" s="25"/>
      <c r="E21" s="25"/>
      <c r="F21" s="25"/>
      <c r="G21" s="25"/>
      <c r="H21" s="25"/>
      <c r="I21" s="25"/>
      <c r="J21" s="25">
        <v>5</v>
      </c>
      <c r="K21" s="25">
        <v>2</v>
      </c>
      <c r="L21" s="25">
        <v>10</v>
      </c>
      <c r="M21" s="103"/>
    </row>
    <row r="22" spans="1:13">
      <c r="A22" s="157" t="s">
        <v>4302</v>
      </c>
      <c r="B22" s="25">
        <v>18</v>
      </c>
      <c r="C22" s="157" t="s">
        <v>3548</v>
      </c>
      <c r="D22" s="25" t="s">
        <v>4329</v>
      </c>
      <c r="E22" s="157" t="s">
        <v>4326</v>
      </c>
      <c r="F22" s="25" t="s">
        <v>604</v>
      </c>
      <c r="G22" s="25">
        <v>13</v>
      </c>
      <c r="H22" s="25">
        <v>5</v>
      </c>
      <c r="I22" s="25">
        <v>65</v>
      </c>
      <c r="J22" s="25">
        <v>13</v>
      </c>
      <c r="K22" s="25">
        <v>4</v>
      </c>
      <c r="L22" s="25">
        <f t="shared" ref="L22:L40" si="1">J22*K22</f>
        <v>52</v>
      </c>
      <c r="M22" s="179" t="s">
        <v>4305</v>
      </c>
    </row>
    <row r="23" spans="1:13">
      <c r="A23" s="157" t="s">
        <v>4302</v>
      </c>
      <c r="B23" s="25">
        <v>19</v>
      </c>
      <c r="C23" s="157" t="s">
        <v>3548</v>
      </c>
      <c r="D23" s="25" t="s">
        <v>4330</v>
      </c>
      <c r="E23" s="157" t="s">
        <v>4326</v>
      </c>
      <c r="F23" s="25" t="s">
        <v>604</v>
      </c>
      <c r="G23" s="25">
        <v>21</v>
      </c>
      <c r="H23" s="25">
        <v>5</v>
      </c>
      <c r="I23" s="25">
        <v>105</v>
      </c>
      <c r="J23" s="25">
        <v>21</v>
      </c>
      <c r="K23" s="25">
        <v>4</v>
      </c>
      <c r="L23" s="25">
        <f t="shared" si="1"/>
        <v>84</v>
      </c>
      <c r="M23" s="179" t="s">
        <v>4305</v>
      </c>
    </row>
    <row r="24" spans="1:13">
      <c r="A24" s="157" t="s">
        <v>4302</v>
      </c>
      <c r="B24" s="25">
        <v>20</v>
      </c>
      <c r="C24" s="157" t="s">
        <v>3548</v>
      </c>
      <c r="D24" s="25" t="s">
        <v>4331</v>
      </c>
      <c r="E24" s="157" t="s">
        <v>4304</v>
      </c>
      <c r="F24" s="25" t="s">
        <v>533</v>
      </c>
      <c r="G24" s="25">
        <v>26</v>
      </c>
      <c r="H24" s="25">
        <v>8</v>
      </c>
      <c r="I24" s="25">
        <v>208</v>
      </c>
      <c r="J24" s="25">
        <v>26</v>
      </c>
      <c r="K24" s="25">
        <v>7</v>
      </c>
      <c r="L24" s="25">
        <f t="shared" si="1"/>
        <v>182</v>
      </c>
      <c r="M24" s="179" t="s">
        <v>4305</v>
      </c>
    </row>
    <row r="25" spans="1:13">
      <c r="A25" s="157" t="s">
        <v>4302</v>
      </c>
      <c r="B25" s="25">
        <v>21</v>
      </c>
      <c r="C25" s="157" t="s">
        <v>3548</v>
      </c>
      <c r="D25" s="25" t="s">
        <v>4332</v>
      </c>
      <c r="E25" s="157" t="s">
        <v>4304</v>
      </c>
      <c r="F25" s="25" t="s">
        <v>659</v>
      </c>
      <c r="G25" s="25">
        <v>18</v>
      </c>
      <c r="H25" s="25">
        <v>6</v>
      </c>
      <c r="I25" s="25">
        <v>108</v>
      </c>
      <c r="J25" s="25">
        <v>18</v>
      </c>
      <c r="K25" s="25">
        <v>5</v>
      </c>
      <c r="L25" s="25">
        <f t="shared" si="1"/>
        <v>90</v>
      </c>
      <c r="M25" s="179" t="s">
        <v>4305</v>
      </c>
    </row>
    <row r="26" spans="1:13">
      <c r="A26" s="157" t="s">
        <v>4302</v>
      </c>
      <c r="B26" s="25">
        <v>22</v>
      </c>
      <c r="C26" s="157" t="s">
        <v>3548</v>
      </c>
      <c r="D26" s="25" t="s">
        <v>4333</v>
      </c>
      <c r="E26" s="157" t="s">
        <v>4304</v>
      </c>
      <c r="F26" s="25" t="s">
        <v>620</v>
      </c>
      <c r="G26" s="25">
        <v>21</v>
      </c>
      <c r="H26" s="25">
        <v>6</v>
      </c>
      <c r="I26" s="25">
        <v>126</v>
      </c>
      <c r="J26" s="25">
        <v>21</v>
      </c>
      <c r="K26" s="25">
        <v>4</v>
      </c>
      <c r="L26" s="25">
        <f t="shared" si="1"/>
        <v>84</v>
      </c>
      <c r="M26" s="179" t="s">
        <v>4317</v>
      </c>
    </row>
    <row r="27" spans="1:13">
      <c r="A27" s="157" t="s">
        <v>4302</v>
      </c>
      <c r="B27" s="25">
        <v>23</v>
      </c>
      <c r="C27" s="157" t="s">
        <v>3548</v>
      </c>
      <c r="D27" s="25" t="s">
        <v>4334</v>
      </c>
      <c r="E27" s="157" t="s">
        <v>4304</v>
      </c>
      <c r="F27" s="25" t="s">
        <v>742</v>
      </c>
      <c r="G27" s="25">
        <v>20</v>
      </c>
      <c r="H27" s="25">
        <v>6</v>
      </c>
      <c r="I27" s="25">
        <v>120</v>
      </c>
      <c r="J27" s="25">
        <v>20</v>
      </c>
      <c r="K27" s="25">
        <v>5</v>
      </c>
      <c r="L27" s="25">
        <f t="shared" si="1"/>
        <v>100</v>
      </c>
      <c r="M27" s="179" t="s">
        <v>4305</v>
      </c>
    </row>
    <row r="28" spans="1:13">
      <c r="A28" s="157" t="s">
        <v>4302</v>
      </c>
      <c r="B28" s="25">
        <v>24</v>
      </c>
      <c r="C28" s="157" t="s">
        <v>3548</v>
      </c>
      <c r="D28" s="25" t="s">
        <v>4335</v>
      </c>
      <c r="E28" s="157" t="s">
        <v>4304</v>
      </c>
      <c r="F28" s="25" t="s">
        <v>742</v>
      </c>
      <c r="G28" s="25">
        <v>30</v>
      </c>
      <c r="H28" s="25">
        <v>6</v>
      </c>
      <c r="I28" s="25">
        <v>180</v>
      </c>
      <c r="J28" s="25">
        <v>30</v>
      </c>
      <c r="K28" s="25">
        <v>5</v>
      </c>
      <c r="L28" s="25">
        <f t="shared" si="1"/>
        <v>150</v>
      </c>
      <c r="M28" s="179" t="s">
        <v>4305</v>
      </c>
    </row>
    <row r="29" spans="1:13">
      <c r="A29" s="157" t="s">
        <v>4302</v>
      </c>
      <c r="B29" s="25">
        <v>25</v>
      </c>
      <c r="C29" s="157" t="s">
        <v>3548</v>
      </c>
      <c r="D29" s="25" t="s">
        <v>4336</v>
      </c>
      <c r="E29" s="157" t="s">
        <v>4304</v>
      </c>
      <c r="F29" s="25" t="s">
        <v>606</v>
      </c>
      <c r="G29" s="25">
        <v>31</v>
      </c>
      <c r="H29" s="25">
        <v>6</v>
      </c>
      <c r="I29" s="25">
        <v>186</v>
      </c>
      <c r="J29" s="25">
        <v>31</v>
      </c>
      <c r="K29" s="25">
        <v>4</v>
      </c>
      <c r="L29" s="25">
        <f t="shared" si="1"/>
        <v>124</v>
      </c>
      <c r="M29" s="203" t="s">
        <v>4317</v>
      </c>
    </row>
    <row r="30" spans="1:13">
      <c r="A30" s="157" t="s">
        <v>4302</v>
      </c>
      <c r="B30" s="25">
        <v>26</v>
      </c>
      <c r="C30" s="157" t="s">
        <v>3548</v>
      </c>
      <c r="D30" s="25" t="s">
        <v>4337</v>
      </c>
      <c r="E30" s="157" t="s">
        <v>4304</v>
      </c>
      <c r="F30" s="25" t="s">
        <v>1699</v>
      </c>
      <c r="G30" s="25">
        <v>31</v>
      </c>
      <c r="H30" s="25">
        <v>6</v>
      </c>
      <c r="I30" s="25">
        <v>186</v>
      </c>
      <c r="J30" s="25">
        <v>31</v>
      </c>
      <c r="K30" s="25">
        <v>5</v>
      </c>
      <c r="L30" s="25">
        <f t="shared" si="1"/>
        <v>155</v>
      </c>
      <c r="M30" s="179" t="s">
        <v>4305</v>
      </c>
    </row>
    <row r="31" spans="1:13">
      <c r="A31" s="157" t="s">
        <v>4302</v>
      </c>
      <c r="B31" s="25">
        <v>27</v>
      </c>
      <c r="C31" s="157" t="s">
        <v>3548</v>
      </c>
      <c r="D31" s="25" t="s">
        <v>4338</v>
      </c>
      <c r="E31" s="157" t="s">
        <v>4304</v>
      </c>
      <c r="F31" s="25" t="s">
        <v>623</v>
      </c>
      <c r="G31" s="25">
        <v>28</v>
      </c>
      <c r="H31" s="25">
        <v>6</v>
      </c>
      <c r="I31" s="25">
        <v>168</v>
      </c>
      <c r="J31" s="25">
        <v>28</v>
      </c>
      <c r="K31" s="25">
        <v>4</v>
      </c>
      <c r="L31" s="25">
        <f t="shared" si="1"/>
        <v>112</v>
      </c>
      <c r="M31" s="179" t="s">
        <v>4317</v>
      </c>
    </row>
    <row r="32" spans="1:13">
      <c r="A32" s="157" t="s">
        <v>4302</v>
      </c>
      <c r="B32" s="25">
        <v>28</v>
      </c>
      <c r="C32" s="157" t="s">
        <v>3548</v>
      </c>
      <c r="D32" s="25" t="s">
        <v>4339</v>
      </c>
      <c r="E32" s="157" t="s">
        <v>4304</v>
      </c>
      <c r="F32" s="25" t="s">
        <v>670</v>
      </c>
      <c r="G32" s="25">
        <v>21</v>
      </c>
      <c r="H32" s="25">
        <v>6</v>
      </c>
      <c r="I32" s="25">
        <v>126</v>
      </c>
      <c r="J32" s="25">
        <v>21</v>
      </c>
      <c r="K32" s="25">
        <v>5</v>
      </c>
      <c r="L32" s="25">
        <f t="shared" si="1"/>
        <v>105</v>
      </c>
      <c r="M32" s="179" t="s">
        <v>4305</v>
      </c>
    </row>
    <row r="33" spans="1:13">
      <c r="A33" s="157" t="s">
        <v>4302</v>
      </c>
      <c r="B33" s="25">
        <v>29</v>
      </c>
      <c r="C33" s="157" t="s">
        <v>3548</v>
      </c>
      <c r="D33" s="25" t="s">
        <v>4340</v>
      </c>
      <c r="E33" s="157" t="s">
        <v>4304</v>
      </c>
      <c r="F33" s="25" t="s">
        <v>672</v>
      </c>
      <c r="G33" s="25">
        <v>14</v>
      </c>
      <c r="H33" s="25">
        <v>6</v>
      </c>
      <c r="I33" s="25">
        <v>84</v>
      </c>
      <c r="J33" s="25">
        <v>14</v>
      </c>
      <c r="K33" s="25">
        <v>4</v>
      </c>
      <c r="L33" s="25">
        <f t="shared" si="1"/>
        <v>56</v>
      </c>
      <c r="M33" s="203" t="s">
        <v>4317</v>
      </c>
    </row>
    <row r="34" spans="1:13">
      <c r="A34" s="157" t="s">
        <v>4302</v>
      </c>
      <c r="B34" s="25">
        <v>30</v>
      </c>
      <c r="C34" s="157" t="s">
        <v>3548</v>
      </c>
      <c r="D34" s="25" t="s">
        <v>4341</v>
      </c>
      <c r="E34" s="157" t="s">
        <v>4304</v>
      </c>
      <c r="F34" s="25" t="s">
        <v>672</v>
      </c>
      <c r="G34" s="25">
        <v>26</v>
      </c>
      <c r="H34" s="25">
        <v>6</v>
      </c>
      <c r="I34" s="25">
        <v>156</v>
      </c>
      <c r="J34" s="25">
        <v>26</v>
      </c>
      <c r="K34" s="25">
        <v>5</v>
      </c>
      <c r="L34" s="25">
        <f t="shared" si="1"/>
        <v>130</v>
      </c>
      <c r="M34" s="179" t="s">
        <v>4305</v>
      </c>
    </row>
    <row r="35" spans="1:13">
      <c r="A35" s="157" t="s">
        <v>4302</v>
      </c>
      <c r="B35" s="25">
        <v>31</v>
      </c>
      <c r="C35" s="157" t="s">
        <v>3548</v>
      </c>
      <c r="D35" s="25" t="s">
        <v>4342</v>
      </c>
      <c r="E35" s="157" t="s">
        <v>4304</v>
      </c>
      <c r="F35" s="25" t="s">
        <v>625</v>
      </c>
      <c r="G35" s="25">
        <v>19</v>
      </c>
      <c r="H35" s="25">
        <v>6</v>
      </c>
      <c r="I35" s="25">
        <v>114</v>
      </c>
      <c r="J35" s="25">
        <v>19</v>
      </c>
      <c r="K35" s="25">
        <v>4</v>
      </c>
      <c r="L35" s="25">
        <f t="shared" si="1"/>
        <v>76</v>
      </c>
      <c r="M35" s="203" t="s">
        <v>4317</v>
      </c>
    </row>
    <row r="36" spans="1:13">
      <c r="A36" s="157" t="s">
        <v>4302</v>
      </c>
      <c r="B36" s="25">
        <v>32</v>
      </c>
      <c r="C36" s="157" t="s">
        <v>3548</v>
      </c>
      <c r="D36" s="25" t="s">
        <v>4343</v>
      </c>
      <c r="E36" s="157" t="s">
        <v>4304</v>
      </c>
      <c r="F36" s="25" t="s">
        <v>627</v>
      </c>
      <c r="G36" s="25">
        <v>31</v>
      </c>
      <c r="H36" s="25">
        <v>6</v>
      </c>
      <c r="I36" s="25">
        <v>186</v>
      </c>
      <c r="J36" s="25">
        <v>31</v>
      </c>
      <c r="K36" s="25">
        <v>4</v>
      </c>
      <c r="L36" s="25">
        <f t="shared" si="1"/>
        <v>124</v>
      </c>
      <c r="M36" s="179" t="s">
        <v>4317</v>
      </c>
    </row>
    <row r="37" spans="1:13">
      <c r="A37" s="157" t="s">
        <v>4302</v>
      </c>
      <c r="B37" s="25">
        <v>33</v>
      </c>
      <c r="C37" s="157" t="s">
        <v>3548</v>
      </c>
      <c r="D37" s="25" t="s">
        <v>4344</v>
      </c>
      <c r="E37" s="157" t="s">
        <v>4304</v>
      </c>
      <c r="F37" s="25" t="s">
        <v>629</v>
      </c>
      <c r="G37" s="25">
        <v>27</v>
      </c>
      <c r="H37" s="25">
        <v>6</v>
      </c>
      <c r="I37" s="25">
        <v>162</v>
      </c>
      <c r="J37" s="25">
        <v>27</v>
      </c>
      <c r="K37" s="25">
        <v>5</v>
      </c>
      <c r="L37" s="25">
        <f t="shared" si="1"/>
        <v>135</v>
      </c>
      <c r="M37" s="179" t="s">
        <v>4305</v>
      </c>
    </row>
    <row r="38" spans="1:13">
      <c r="A38" s="157" t="s">
        <v>4302</v>
      </c>
      <c r="B38" s="25">
        <v>34</v>
      </c>
      <c r="C38" s="157" t="s">
        <v>3548</v>
      </c>
      <c r="D38" s="25" t="s">
        <v>4345</v>
      </c>
      <c r="E38" s="157" t="s">
        <v>4304</v>
      </c>
      <c r="F38" s="25" t="s">
        <v>718</v>
      </c>
      <c r="G38" s="25">
        <v>20</v>
      </c>
      <c r="H38" s="25">
        <v>6</v>
      </c>
      <c r="I38" s="25">
        <v>120</v>
      </c>
      <c r="J38" s="25">
        <v>20</v>
      </c>
      <c r="K38" s="25">
        <v>4</v>
      </c>
      <c r="L38" s="25">
        <f t="shared" si="1"/>
        <v>80</v>
      </c>
      <c r="M38" s="179" t="s">
        <v>4317</v>
      </c>
    </row>
    <row r="39" spans="1:13">
      <c r="A39" s="157" t="s">
        <v>4302</v>
      </c>
      <c r="B39" s="25">
        <v>35</v>
      </c>
      <c r="C39" s="157" t="s">
        <v>3548</v>
      </c>
      <c r="D39" s="25" t="s">
        <v>4346</v>
      </c>
      <c r="E39" s="157" t="s">
        <v>4304</v>
      </c>
      <c r="F39" s="25" t="s">
        <v>718</v>
      </c>
      <c r="G39" s="25">
        <v>19</v>
      </c>
      <c r="H39" s="25">
        <v>6</v>
      </c>
      <c r="I39" s="25">
        <v>114</v>
      </c>
      <c r="J39" s="25">
        <v>19</v>
      </c>
      <c r="K39" s="25">
        <v>4</v>
      </c>
      <c r="L39" s="25">
        <f t="shared" si="1"/>
        <v>76</v>
      </c>
      <c r="M39" s="179" t="s">
        <v>4317</v>
      </c>
    </row>
    <row r="40" ht="19" customHeight="true" spans="1:13">
      <c r="A40" s="157" t="s">
        <v>4302</v>
      </c>
      <c r="B40" s="25">
        <v>36</v>
      </c>
      <c r="C40" s="157" t="s">
        <v>3548</v>
      </c>
      <c r="D40" s="25" t="s">
        <v>4347</v>
      </c>
      <c r="E40" s="157" t="s">
        <v>4304</v>
      </c>
      <c r="F40" s="25" t="s">
        <v>611</v>
      </c>
      <c r="G40" s="25">
        <v>29</v>
      </c>
      <c r="H40" s="25">
        <v>6</v>
      </c>
      <c r="I40" s="25">
        <v>174</v>
      </c>
      <c r="J40" s="25">
        <v>28</v>
      </c>
      <c r="K40" s="25">
        <v>4</v>
      </c>
      <c r="L40" s="25">
        <f t="shared" si="1"/>
        <v>112</v>
      </c>
      <c r="M40" s="203" t="s">
        <v>4348</v>
      </c>
    </row>
    <row r="41" ht="19" customHeight="true" spans="1:13">
      <c r="A41" s="25"/>
      <c r="B41" s="25"/>
      <c r="C41" s="25"/>
      <c r="D41" s="25"/>
      <c r="E41" s="25"/>
      <c r="F41" s="25"/>
      <c r="G41" s="25"/>
      <c r="H41" s="25"/>
      <c r="I41" s="25"/>
      <c r="J41" s="25">
        <v>1</v>
      </c>
      <c r="K41" s="25">
        <v>3</v>
      </c>
      <c r="L41" s="25">
        <v>3</v>
      </c>
      <c r="M41" s="103"/>
    </row>
    <row r="42" ht="20" customHeight="true" spans="1:13">
      <c r="A42" s="157" t="s">
        <v>4302</v>
      </c>
      <c r="B42" s="25">
        <v>37</v>
      </c>
      <c r="C42" s="157" t="s">
        <v>3548</v>
      </c>
      <c r="D42" s="25" t="s">
        <v>4349</v>
      </c>
      <c r="E42" s="157" t="s">
        <v>4304</v>
      </c>
      <c r="F42" s="25" t="s">
        <v>663</v>
      </c>
      <c r="G42" s="25">
        <v>24</v>
      </c>
      <c r="H42" s="25">
        <v>6</v>
      </c>
      <c r="I42" s="25">
        <v>144</v>
      </c>
      <c r="J42" s="25">
        <v>23</v>
      </c>
      <c r="K42" s="25">
        <v>4</v>
      </c>
      <c r="L42" s="25">
        <f>J42*K42</f>
        <v>92</v>
      </c>
      <c r="M42" s="203" t="s">
        <v>4350</v>
      </c>
    </row>
    <row r="43" ht="20" customHeight="true" spans="1:13">
      <c r="A43" s="25"/>
      <c r="B43" s="25"/>
      <c r="C43" s="25"/>
      <c r="D43" s="25"/>
      <c r="E43" s="25"/>
      <c r="F43" s="25"/>
      <c r="G43" s="25"/>
      <c r="H43" s="25"/>
      <c r="I43" s="25"/>
      <c r="J43" s="25">
        <v>1</v>
      </c>
      <c r="K43" s="25">
        <v>3</v>
      </c>
      <c r="L43" s="25">
        <v>3</v>
      </c>
      <c r="M43" s="103"/>
    </row>
    <row r="44" ht="20" customHeight="true" spans="1:13">
      <c r="A44" s="157" t="s">
        <v>4302</v>
      </c>
      <c r="B44" s="25">
        <v>38</v>
      </c>
      <c r="C44" s="157" t="s">
        <v>3548</v>
      </c>
      <c r="D44" s="25" t="s">
        <v>4351</v>
      </c>
      <c r="E44" s="157" t="s">
        <v>4326</v>
      </c>
      <c r="F44" s="25" t="s">
        <v>663</v>
      </c>
      <c r="G44" s="25">
        <v>18</v>
      </c>
      <c r="H44" s="25">
        <v>6</v>
      </c>
      <c r="I44" s="25">
        <v>108</v>
      </c>
      <c r="J44" s="25">
        <v>17</v>
      </c>
      <c r="K44" s="25">
        <v>4</v>
      </c>
      <c r="L44" s="25">
        <f>J44*K44</f>
        <v>68</v>
      </c>
      <c r="M44" s="203" t="s">
        <v>4352</v>
      </c>
    </row>
    <row r="45" ht="16" customHeight="true" spans="1:13">
      <c r="A45" s="25"/>
      <c r="B45" s="25"/>
      <c r="C45" s="25"/>
      <c r="D45" s="25"/>
      <c r="E45" s="25"/>
      <c r="F45" s="25"/>
      <c r="G45" s="25"/>
      <c r="H45" s="25"/>
      <c r="I45" s="25"/>
      <c r="J45" s="25">
        <v>1</v>
      </c>
      <c r="K45" s="25">
        <v>2</v>
      </c>
      <c r="L45" s="25">
        <v>2</v>
      </c>
      <c r="M45" s="103"/>
    </row>
    <row r="46" spans="1:13">
      <c r="A46" s="157" t="s">
        <v>4302</v>
      </c>
      <c r="B46" s="25">
        <v>39</v>
      </c>
      <c r="C46" s="157" t="s">
        <v>3548</v>
      </c>
      <c r="D46" s="25" t="s">
        <v>4353</v>
      </c>
      <c r="E46" s="157" t="s">
        <v>4304</v>
      </c>
      <c r="F46" s="25" t="s">
        <v>649</v>
      </c>
      <c r="G46" s="25">
        <v>31</v>
      </c>
      <c r="H46" s="25">
        <v>6</v>
      </c>
      <c r="I46" s="25">
        <v>186</v>
      </c>
      <c r="J46" s="25">
        <v>31</v>
      </c>
      <c r="K46" s="25">
        <v>4</v>
      </c>
      <c r="L46" s="25">
        <f t="shared" ref="L46:L64" si="2">J46*K46</f>
        <v>124</v>
      </c>
      <c r="M46" s="179" t="s">
        <v>4317</v>
      </c>
    </row>
    <row r="47" ht="21" customHeight="true" spans="1:13">
      <c r="A47" s="157" t="s">
        <v>4302</v>
      </c>
      <c r="B47" s="25">
        <v>40</v>
      </c>
      <c r="C47" s="157" t="s">
        <v>3548</v>
      </c>
      <c r="D47" s="25" t="s">
        <v>4354</v>
      </c>
      <c r="E47" s="157" t="s">
        <v>4304</v>
      </c>
      <c r="F47" s="25" t="s">
        <v>786</v>
      </c>
      <c r="G47" s="25">
        <v>27</v>
      </c>
      <c r="H47" s="25">
        <v>6</v>
      </c>
      <c r="I47" s="25">
        <v>162</v>
      </c>
      <c r="J47" s="25">
        <v>26</v>
      </c>
      <c r="K47" s="25">
        <v>4</v>
      </c>
      <c r="L47" s="25">
        <f t="shared" si="2"/>
        <v>104</v>
      </c>
      <c r="M47" s="203" t="s">
        <v>4355</v>
      </c>
    </row>
    <row r="48" ht="21" customHeight="true" spans="1:13">
      <c r="A48" s="25"/>
      <c r="B48" s="25"/>
      <c r="C48" s="25"/>
      <c r="D48" s="25"/>
      <c r="E48" s="25"/>
      <c r="F48" s="25"/>
      <c r="G48" s="25"/>
      <c r="H48" s="25"/>
      <c r="I48" s="25"/>
      <c r="J48" s="25">
        <v>1</v>
      </c>
      <c r="K48" s="25">
        <v>3</v>
      </c>
      <c r="L48" s="25">
        <f t="shared" si="2"/>
        <v>3</v>
      </c>
      <c r="M48" s="103"/>
    </row>
    <row r="49" spans="1:13">
      <c r="A49" s="157" t="s">
        <v>4302</v>
      </c>
      <c r="B49" s="25">
        <v>41</v>
      </c>
      <c r="C49" s="157" t="s">
        <v>3548</v>
      </c>
      <c r="D49" s="25" t="s">
        <v>4356</v>
      </c>
      <c r="E49" s="157" t="s">
        <v>4304</v>
      </c>
      <c r="F49" s="25" t="s">
        <v>857</v>
      </c>
      <c r="G49" s="25">
        <v>31</v>
      </c>
      <c r="H49" s="25">
        <v>6</v>
      </c>
      <c r="I49" s="25">
        <v>186</v>
      </c>
      <c r="J49" s="25">
        <v>29</v>
      </c>
      <c r="K49" s="25">
        <v>5</v>
      </c>
      <c r="L49" s="25">
        <f t="shared" si="2"/>
        <v>145</v>
      </c>
      <c r="M49" s="203" t="s">
        <v>4357</v>
      </c>
    </row>
    <row r="50" spans="1:13">
      <c r="A50" s="25"/>
      <c r="B50" s="25"/>
      <c r="C50" s="25"/>
      <c r="D50" s="25"/>
      <c r="E50" s="25"/>
      <c r="F50" s="25"/>
      <c r="G50" s="25"/>
      <c r="H50" s="25"/>
      <c r="I50" s="25"/>
      <c r="J50" s="25">
        <v>2</v>
      </c>
      <c r="K50" s="25">
        <v>3</v>
      </c>
      <c r="L50" s="25">
        <f t="shared" si="2"/>
        <v>6</v>
      </c>
      <c r="M50" s="103"/>
    </row>
    <row r="51" spans="1:13">
      <c r="A51" s="157" t="s">
        <v>4302</v>
      </c>
      <c r="B51" s="25">
        <v>42</v>
      </c>
      <c r="C51" s="157" t="s">
        <v>3548</v>
      </c>
      <c r="D51" s="25" t="s">
        <v>4358</v>
      </c>
      <c r="E51" s="157" t="s">
        <v>4304</v>
      </c>
      <c r="F51" s="25" t="s">
        <v>813</v>
      </c>
      <c r="G51" s="25">
        <v>21</v>
      </c>
      <c r="H51" s="25">
        <v>6</v>
      </c>
      <c r="I51" s="25">
        <v>126</v>
      </c>
      <c r="J51" s="25">
        <v>21</v>
      </c>
      <c r="K51" s="25">
        <v>4</v>
      </c>
      <c r="L51" s="25">
        <f t="shared" si="2"/>
        <v>84</v>
      </c>
      <c r="M51" s="179" t="s">
        <v>4317</v>
      </c>
    </row>
    <row r="52" spans="1:13">
      <c r="A52" s="157" t="s">
        <v>4302</v>
      </c>
      <c r="B52" s="25">
        <v>43</v>
      </c>
      <c r="C52" s="157" t="s">
        <v>3548</v>
      </c>
      <c r="D52" s="25" t="s">
        <v>4359</v>
      </c>
      <c r="E52" s="157" t="s">
        <v>4304</v>
      </c>
      <c r="F52" s="25" t="s">
        <v>816</v>
      </c>
      <c r="G52" s="25">
        <v>31</v>
      </c>
      <c r="H52" s="25">
        <v>6</v>
      </c>
      <c r="I52" s="25">
        <v>186</v>
      </c>
      <c r="J52" s="25">
        <v>31</v>
      </c>
      <c r="K52" s="25">
        <v>5</v>
      </c>
      <c r="L52" s="25">
        <f t="shared" si="2"/>
        <v>155</v>
      </c>
      <c r="M52" s="179" t="s">
        <v>4305</v>
      </c>
    </row>
    <row r="53" spans="1:14">
      <c r="A53" s="157" t="s">
        <v>4302</v>
      </c>
      <c r="B53" s="25">
        <v>44</v>
      </c>
      <c r="C53" s="157" t="s">
        <v>3548</v>
      </c>
      <c r="D53" s="25" t="s">
        <v>4360</v>
      </c>
      <c r="E53" s="157" t="s">
        <v>4326</v>
      </c>
      <c r="F53" s="25" t="s">
        <v>816</v>
      </c>
      <c r="G53" s="25">
        <v>10</v>
      </c>
      <c r="H53" s="25">
        <v>6</v>
      </c>
      <c r="I53" s="25">
        <v>60</v>
      </c>
      <c r="J53" s="25">
        <v>9</v>
      </c>
      <c r="K53" s="25">
        <v>4</v>
      </c>
      <c r="L53" s="25">
        <f t="shared" si="2"/>
        <v>36</v>
      </c>
      <c r="M53" s="203" t="s">
        <v>4361</v>
      </c>
      <c r="N53" s="36"/>
    </row>
    <row r="54" spans="1:13">
      <c r="A54" s="25"/>
      <c r="B54" s="25"/>
      <c r="C54" s="25"/>
      <c r="D54" s="25"/>
      <c r="E54" s="25"/>
      <c r="F54" s="25"/>
      <c r="G54" s="25"/>
      <c r="H54" s="25"/>
      <c r="I54" s="25"/>
      <c r="J54" s="25">
        <v>1</v>
      </c>
      <c r="K54" s="25">
        <v>3</v>
      </c>
      <c r="L54" s="25">
        <f t="shared" si="2"/>
        <v>3</v>
      </c>
      <c r="M54" s="103"/>
    </row>
    <row r="55" spans="1:13">
      <c r="A55" s="157" t="s">
        <v>4302</v>
      </c>
      <c r="B55" s="25">
        <v>45</v>
      </c>
      <c r="C55" s="157" t="s">
        <v>3548</v>
      </c>
      <c r="D55" s="25" t="s">
        <v>4362</v>
      </c>
      <c r="E55" s="157" t="s">
        <v>4304</v>
      </c>
      <c r="F55" s="25" t="s">
        <v>833</v>
      </c>
      <c r="G55" s="25">
        <v>13</v>
      </c>
      <c r="H55" s="25">
        <v>6</v>
      </c>
      <c r="I55" s="25">
        <v>78</v>
      </c>
      <c r="J55" s="25">
        <v>13</v>
      </c>
      <c r="K55" s="25">
        <v>4</v>
      </c>
      <c r="L55" s="25">
        <f t="shared" si="2"/>
        <v>52</v>
      </c>
      <c r="M55" s="179" t="s">
        <v>4317</v>
      </c>
    </row>
    <row r="56" spans="1:13">
      <c r="A56" s="157" t="s">
        <v>4302</v>
      </c>
      <c r="B56" s="25">
        <v>46</v>
      </c>
      <c r="C56" s="157" t="s">
        <v>3548</v>
      </c>
      <c r="D56" s="25" t="s">
        <v>4363</v>
      </c>
      <c r="E56" s="157" t="s">
        <v>4304</v>
      </c>
      <c r="F56" s="25" t="s">
        <v>839</v>
      </c>
      <c r="G56" s="25">
        <v>31</v>
      </c>
      <c r="H56" s="25">
        <v>6</v>
      </c>
      <c r="I56" s="25">
        <v>186</v>
      </c>
      <c r="J56" s="25">
        <v>31</v>
      </c>
      <c r="K56" s="25">
        <v>4</v>
      </c>
      <c r="L56" s="25">
        <f t="shared" si="2"/>
        <v>124</v>
      </c>
      <c r="M56" s="179" t="s">
        <v>4317</v>
      </c>
    </row>
    <row r="57" spans="1:13">
      <c r="A57" s="157" t="s">
        <v>4302</v>
      </c>
      <c r="B57" s="25">
        <v>47</v>
      </c>
      <c r="C57" s="157" t="s">
        <v>3548</v>
      </c>
      <c r="D57" s="25" t="s">
        <v>4364</v>
      </c>
      <c r="E57" s="157" t="s">
        <v>4304</v>
      </c>
      <c r="F57" s="25" t="s">
        <v>4365</v>
      </c>
      <c r="G57" s="25">
        <v>25</v>
      </c>
      <c r="H57" s="25">
        <v>6</v>
      </c>
      <c r="I57" s="25">
        <v>150</v>
      </c>
      <c r="J57" s="25">
        <v>25</v>
      </c>
      <c r="K57" s="25">
        <v>4</v>
      </c>
      <c r="L57" s="25">
        <f t="shared" si="2"/>
        <v>100</v>
      </c>
      <c r="M57" s="179" t="s">
        <v>4317</v>
      </c>
    </row>
    <row r="58" spans="1:13">
      <c r="A58" s="157" t="s">
        <v>4302</v>
      </c>
      <c r="B58" s="25">
        <v>48</v>
      </c>
      <c r="C58" s="157" t="s">
        <v>3548</v>
      </c>
      <c r="D58" s="25" t="s">
        <v>4366</v>
      </c>
      <c r="E58" s="157" t="s">
        <v>4304</v>
      </c>
      <c r="F58" s="25" t="s">
        <v>3547</v>
      </c>
      <c r="G58" s="25">
        <v>27</v>
      </c>
      <c r="H58" s="25">
        <v>6</v>
      </c>
      <c r="I58" s="25">
        <v>162</v>
      </c>
      <c r="J58" s="25">
        <v>27</v>
      </c>
      <c r="K58" s="25">
        <v>5</v>
      </c>
      <c r="L58" s="25">
        <f t="shared" si="2"/>
        <v>135</v>
      </c>
      <c r="M58" s="179" t="s">
        <v>4305</v>
      </c>
    </row>
    <row r="59" spans="1:13">
      <c r="A59" s="157" t="s">
        <v>4302</v>
      </c>
      <c r="B59" s="25">
        <v>49</v>
      </c>
      <c r="C59" s="157" t="s">
        <v>3548</v>
      </c>
      <c r="D59" s="25" t="s">
        <v>4367</v>
      </c>
      <c r="E59" s="157" t="s">
        <v>4304</v>
      </c>
      <c r="F59" s="25" t="s">
        <v>4368</v>
      </c>
      <c r="G59" s="25">
        <v>31</v>
      </c>
      <c r="H59" s="25">
        <v>6</v>
      </c>
      <c r="I59" s="25">
        <v>186</v>
      </c>
      <c r="J59" s="25">
        <v>31</v>
      </c>
      <c r="K59" s="25">
        <v>5</v>
      </c>
      <c r="L59" s="25">
        <f t="shared" si="2"/>
        <v>155</v>
      </c>
      <c r="M59" s="179" t="s">
        <v>4305</v>
      </c>
    </row>
    <row r="60" spans="1:13">
      <c r="A60" s="157" t="s">
        <v>4302</v>
      </c>
      <c r="B60" s="25">
        <v>50</v>
      </c>
      <c r="C60" s="157" t="s">
        <v>3548</v>
      </c>
      <c r="D60" s="25" t="s">
        <v>4369</v>
      </c>
      <c r="E60" s="157" t="s">
        <v>4304</v>
      </c>
      <c r="F60" s="25" t="s">
        <v>4370</v>
      </c>
      <c r="G60" s="25">
        <v>24</v>
      </c>
      <c r="H60" s="25">
        <v>6</v>
      </c>
      <c r="I60" s="25">
        <v>144</v>
      </c>
      <c r="J60" s="25">
        <v>24</v>
      </c>
      <c r="K60" s="25">
        <v>5</v>
      </c>
      <c r="L60" s="25">
        <f t="shared" si="2"/>
        <v>120</v>
      </c>
      <c r="M60" s="179" t="s">
        <v>4305</v>
      </c>
    </row>
    <row r="61" spans="1:13">
      <c r="A61" s="157" t="s">
        <v>4302</v>
      </c>
      <c r="B61" s="25">
        <v>51</v>
      </c>
      <c r="C61" s="157" t="s">
        <v>3548</v>
      </c>
      <c r="D61" s="25" t="s">
        <v>4371</v>
      </c>
      <c r="E61" s="157" t="s">
        <v>4304</v>
      </c>
      <c r="F61" s="25" t="s">
        <v>887</v>
      </c>
      <c r="G61" s="25">
        <v>17</v>
      </c>
      <c r="H61" s="25">
        <v>6</v>
      </c>
      <c r="I61" s="25">
        <v>102</v>
      </c>
      <c r="J61" s="25">
        <v>17</v>
      </c>
      <c r="K61" s="25">
        <v>5</v>
      </c>
      <c r="L61" s="25">
        <f t="shared" si="2"/>
        <v>85</v>
      </c>
      <c r="M61" s="179" t="s">
        <v>4305</v>
      </c>
    </row>
    <row r="62" spans="1:13">
      <c r="A62" s="157" t="s">
        <v>4302</v>
      </c>
      <c r="B62" s="25">
        <v>52</v>
      </c>
      <c r="C62" s="157" t="s">
        <v>3548</v>
      </c>
      <c r="D62" s="25" t="s">
        <v>4372</v>
      </c>
      <c r="E62" s="157" t="s">
        <v>4304</v>
      </c>
      <c r="F62" s="25" t="s">
        <v>4373</v>
      </c>
      <c r="G62" s="25">
        <v>26</v>
      </c>
      <c r="H62" s="25">
        <v>6</v>
      </c>
      <c r="I62" s="25">
        <v>156</v>
      </c>
      <c r="J62" s="25">
        <v>26</v>
      </c>
      <c r="K62" s="25">
        <v>5</v>
      </c>
      <c r="L62" s="25">
        <f t="shared" si="2"/>
        <v>130</v>
      </c>
      <c r="M62" s="179" t="s">
        <v>4305</v>
      </c>
    </row>
    <row r="63" spans="1:13">
      <c r="A63" s="157" t="s">
        <v>4302</v>
      </c>
      <c r="B63" s="25">
        <v>53</v>
      </c>
      <c r="C63" s="157" t="s">
        <v>3548</v>
      </c>
      <c r="D63" s="25" t="s">
        <v>4374</v>
      </c>
      <c r="E63" s="157" t="s">
        <v>4304</v>
      </c>
      <c r="F63" s="25" t="s">
        <v>4375</v>
      </c>
      <c r="G63" s="25">
        <v>13</v>
      </c>
      <c r="H63" s="25">
        <v>6</v>
      </c>
      <c r="I63" s="25">
        <v>78</v>
      </c>
      <c r="J63" s="25">
        <v>13</v>
      </c>
      <c r="K63" s="25">
        <v>4</v>
      </c>
      <c r="L63" s="25">
        <f t="shared" si="2"/>
        <v>52</v>
      </c>
      <c r="M63" s="179" t="s">
        <v>4317</v>
      </c>
    </row>
    <row r="64" ht="16" customHeight="true" spans="1:13">
      <c r="A64" s="157" t="s">
        <v>4302</v>
      </c>
      <c r="B64" s="25">
        <v>54</v>
      </c>
      <c r="C64" s="157" t="s">
        <v>3548</v>
      </c>
      <c r="D64" s="25" t="s">
        <v>4376</v>
      </c>
      <c r="E64" s="157" t="s">
        <v>4304</v>
      </c>
      <c r="F64" s="25" t="s">
        <v>4377</v>
      </c>
      <c r="G64" s="25">
        <v>23</v>
      </c>
      <c r="H64" s="25">
        <v>6</v>
      </c>
      <c r="I64" s="25">
        <v>138</v>
      </c>
      <c r="J64" s="25">
        <v>22</v>
      </c>
      <c r="K64" s="25">
        <v>4</v>
      </c>
      <c r="L64" s="25">
        <f t="shared" si="2"/>
        <v>88</v>
      </c>
      <c r="M64" s="203" t="s">
        <v>4378</v>
      </c>
    </row>
    <row r="65" ht="20" customHeight="true" spans="1:13">
      <c r="A65" s="25"/>
      <c r="B65" s="25"/>
      <c r="C65" s="25"/>
      <c r="D65" s="25"/>
      <c r="E65" s="25"/>
      <c r="F65" s="25"/>
      <c r="G65" s="25"/>
      <c r="H65" s="25"/>
      <c r="I65" s="25"/>
      <c r="J65" s="25">
        <v>1</v>
      </c>
      <c r="K65" s="25">
        <v>3</v>
      </c>
      <c r="L65" s="25">
        <v>3</v>
      </c>
      <c r="M65" s="103"/>
    </row>
    <row r="66" spans="1:13">
      <c r="A66" s="157" t="s">
        <v>4302</v>
      </c>
      <c r="B66" s="25">
        <v>55</v>
      </c>
      <c r="C66" s="157" t="s">
        <v>3548</v>
      </c>
      <c r="D66" s="25" t="s">
        <v>4379</v>
      </c>
      <c r="E66" s="157" t="s">
        <v>4304</v>
      </c>
      <c r="F66" s="25" t="s">
        <v>4377</v>
      </c>
      <c r="G66" s="25">
        <v>21</v>
      </c>
      <c r="H66" s="25">
        <v>6</v>
      </c>
      <c r="I66" s="25">
        <v>126</v>
      </c>
      <c r="J66" s="25">
        <v>21</v>
      </c>
      <c r="K66" s="25">
        <v>4</v>
      </c>
      <c r="L66" s="25">
        <f t="shared" ref="L66:L71" si="3">J66*K66</f>
        <v>84</v>
      </c>
      <c r="M66" s="179" t="s">
        <v>4317</v>
      </c>
    </row>
    <row r="67" spans="1:13">
      <c r="A67" s="157" t="s">
        <v>4302</v>
      </c>
      <c r="B67" s="25">
        <v>56</v>
      </c>
      <c r="C67" s="157" t="s">
        <v>3548</v>
      </c>
      <c r="D67" s="25" t="s">
        <v>4380</v>
      </c>
      <c r="E67" s="157" t="s">
        <v>4304</v>
      </c>
      <c r="F67" s="25" t="s">
        <v>4264</v>
      </c>
      <c r="G67" s="25">
        <v>23</v>
      </c>
      <c r="H67" s="25">
        <v>6</v>
      </c>
      <c r="I67" s="25">
        <v>138</v>
      </c>
      <c r="J67" s="25">
        <v>23</v>
      </c>
      <c r="K67" s="25">
        <v>5</v>
      </c>
      <c r="L67" s="25">
        <f t="shared" si="3"/>
        <v>115</v>
      </c>
      <c r="M67" s="179" t="s">
        <v>4305</v>
      </c>
    </row>
    <row r="68" spans="1:13">
      <c r="A68" s="157" t="s">
        <v>4302</v>
      </c>
      <c r="B68" s="25">
        <v>57</v>
      </c>
      <c r="C68" s="157" t="s">
        <v>3548</v>
      </c>
      <c r="D68" s="25" t="s">
        <v>4381</v>
      </c>
      <c r="E68" s="157" t="s">
        <v>4304</v>
      </c>
      <c r="F68" s="25" t="s">
        <v>3436</v>
      </c>
      <c r="G68" s="25">
        <v>15</v>
      </c>
      <c r="H68" s="25">
        <v>6</v>
      </c>
      <c r="I68" s="25">
        <v>90</v>
      </c>
      <c r="J68" s="25">
        <v>15</v>
      </c>
      <c r="K68" s="25">
        <v>4</v>
      </c>
      <c r="L68" s="25">
        <f t="shared" si="3"/>
        <v>60</v>
      </c>
      <c r="M68" s="179" t="s">
        <v>4317</v>
      </c>
    </row>
    <row r="69" spans="1:13">
      <c r="A69" s="157" t="s">
        <v>4302</v>
      </c>
      <c r="B69" s="25">
        <v>58</v>
      </c>
      <c r="C69" s="157" t="s">
        <v>3548</v>
      </c>
      <c r="D69" s="25" t="s">
        <v>4382</v>
      </c>
      <c r="E69" s="157" t="s">
        <v>4304</v>
      </c>
      <c r="F69" s="25" t="s">
        <v>4383</v>
      </c>
      <c r="G69" s="25">
        <v>11</v>
      </c>
      <c r="H69" s="25">
        <v>6</v>
      </c>
      <c r="I69" s="25">
        <v>66</v>
      </c>
      <c r="J69" s="25">
        <v>11</v>
      </c>
      <c r="K69" s="25">
        <v>4</v>
      </c>
      <c r="L69" s="25">
        <f t="shared" si="3"/>
        <v>44</v>
      </c>
      <c r="M69" s="179" t="s">
        <v>4317</v>
      </c>
    </row>
    <row r="70" spans="1:13">
      <c r="A70" s="157" t="s">
        <v>4302</v>
      </c>
      <c r="B70" s="25">
        <v>59</v>
      </c>
      <c r="C70" s="157" t="s">
        <v>3548</v>
      </c>
      <c r="D70" s="25" t="s">
        <v>4384</v>
      </c>
      <c r="E70" s="157" t="s">
        <v>4304</v>
      </c>
      <c r="F70" s="25" t="s">
        <v>4268</v>
      </c>
      <c r="G70" s="25">
        <v>13</v>
      </c>
      <c r="H70" s="25">
        <v>6</v>
      </c>
      <c r="I70" s="25">
        <v>78</v>
      </c>
      <c r="J70" s="25">
        <v>13</v>
      </c>
      <c r="K70" s="25">
        <v>4</v>
      </c>
      <c r="L70" s="25">
        <f t="shared" si="3"/>
        <v>52</v>
      </c>
      <c r="M70" s="179" t="s">
        <v>4317</v>
      </c>
    </row>
    <row r="71" spans="1:14">
      <c r="A71" s="157" t="s">
        <v>4302</v>
      </c>
      <c r="B71" s="25">
        <v>60</v>
      </c>
      <c r="C71" s="157" t="s">
        <v>3548</v>
      </c>
      <c r="D71" s="25" t="s">
        <v>4385</v>
      </c>
      <c r="E71" s="157" t="s">
        <v>4386</v>
      </c>
      <c r="F71" s="25" t="s">
        <v>4387</v>
      </c>
      <c r="G71" s="25">
        <v>13</v>
      </c>
      <c r="H71" s="25">
        <v>6</v>
      </c>
      <c r="I71" s="25">
        <v>78</v>
      </c>
      <c r="J71" s="25">
        <v>12</v>
      </c>
      <c r="K71" s="25">
        <v>5</v>
      </c>
      <c r="L71" s="25">
        <f t="shared" si="3"/>
        <v>60</v>
      </c>
      <c r="M71" s="203" t="s">
        <v>4388</v>
      </c>
      <c r="N71" s="36"/>
    </row>
    <row r="72" spans="1:13">
      <c r="A72" s="25"/>
      <c r="B72" s="25"/>
      <c r="C72" s="25"/>
      <c r="D72" s="25"/>
      <c r="E72" s="25"/>
      <c r="F72" s="25"/>
      <c r="G72" s="25"/>
      <c r="H72" s="25"/>
      <c r="I72" s="25"/>
      <c r="J72" s="25">
        <v>1</v>
      </c>
      <c r="K72" s="25">
        <v>4</v>
      </c>
      <c r="L72" s="25">
        <v>4</v>
      </c>
      <c r="M72" s="103"/>
    </row>
    <row r="73" spans="1:13">
      <c r="A73" s="157" t="s">
        <v>4302</v>
      </c>
      <c r="B73" s="25">
        <v>61</v>
      </c>
      <c r="C73" s="157" t="s">
        <v>3548</v>
      </c>
      <c r="D73" s="25" t="s">
        <v>4389</v>
      </c>
      <c r="E73" s="157" t="s">
        <v>4386</v>
      </c>
      <c r="F73" s="25" t="s">
        <v>964</v>
      </c>
      <c r="G73" s="25">
        <v>20</v>
      </c>
      <c r="H73" s="25">
        <v>6</v>
      </c>
      <c r="I73" s="25">
        <v>120</v>
      </c>
      <c r="J73" s="25">
        <v>17</v>
      </c>
      <c r="K73" s="25">
        <v>4</v>
      </c>
      <c r="L73" s="25">
        <f>J73*K73</f>
        <v>68</v>
      </c>
      <c r="M73" s="203" t="s">
        <v>4390</v>
      </c>
    </row>
    <row r="74" spans="1:13">
      <c r="A74" s="25"/>
      <c r="B74" s="25"/>
      <c r="C74" s="25"/>
      <c r="D74" s="25"/>
      <c r="E74" s="25"/>
      <c r="F74" s="25"/>
      <c r="G74" s="25"/>
      <c r="H74" s="25"/>
      <c r="I74" s="25"/>
      <c r="J74" s="25">
        <v>3</v>
      </c>
      <c r="K74" s="25">
        <v>3</v>
      </c>
      <c r="L74" s="25">
        <v>9</v>
      </c>
      <c r="M74" s="103"/>
    </row>
    <row r="75" ht="15" customHeight="true" spans="1:13">
      <c r="A75" s="157" t="s">
        <v>4302</v>
      </c>
      <c r="B75" s="25">
        <v>62</v>
      </c>
      <c r="C75" s="157" t="s">
        <v>3548</v>
      </c>
      <c r="D75" s="25" t="s">
        <v>4391</v>
      </c>
      <c r="E75" s="157" t="s">
        <v>4386</v>
      </c>
      <c r="F75" s="25" t="s">
        <v>921</v>
      </c>
      <c r="G75" s="25">
        <v>20</v>
      </c>
      <c r="H75" s="25">
        <v>6</v>
      </c>
      <c r="I75" s="25">
        <v>120</v>
      </c>
      <c r="J75" s="25">
        <v>19</v>
      </c>
      <c r="K75" s="25">
        <v>4</v>
      </c>
      <c r="L75" s="25">
        <f>J75*K75</f>
        <v>76</v>
      </c>
      <c r="M75" s="203" t="s">
        <v>4392</v>
      </c>
    </row>
    <row r="76" ht="18" customHeight="true" spans="1:13">
      <c r="A76" s="25"/>
      <c r="B76" s="25"/>
      <c r="C76" s="25"/>
      <c r="D76" s="25"/>
      <c r="E76" s="25"/>
      <c r="F76" s="25"/>
      <c r="G76" s="25"/>
      <c r="H76" s="25"/>
      <c r="I76" s="25"/>
      <c r="J76" s="25">
        <v>1</v>
      </c>
      <c r="K76" s="25">
        <v>3</v>
      </c>
      <c r="L76" s="25">
        <v>3</v>
      </c>
      <c r="M76" s="103"/>
    </row>
    <row r="77" spans="1:13">
      <c r="A77" s="157" t="s">
        <v>4302</v>
      </c>
      <c r="B77" s="25">
        <v>63</v>
      </c>
      <c r="C77" s="157" t="s">
        <v>3548</v>
      </c>
      <c r="D77" s="25" t="s">
        <v>4393</v>
      </c>
      <c r="E77" s="157" t="s">
        <v>4386</v>
      </c>
      <c r="F77" s="25" t="s">
        <v>1168</v>
      </c>
      <c r="G77" s="25">
        <v>9</v>
      </c>
      <c r="H77" s="25">
        <v>6</v>
      </c>
      <c r="I77" s="25">
        <v>54</v>
      </c>
      <c r="J77" s="25">
        <v>9</v>
      </c>
      <c r="K77" s="25">
        <v>4</v>
      </c>
      <c r="L77" s="25">
        <f>J77*K77</f>
        <v>36</v>
      </c>
      <c r="M77" s="179" t="s">
        <v>4317</v>
      </c>
    </row>
    <row r="78" spans="1:13">
      <c r="A78" s="157" t="s">
        <v>4302</v>
      </c>
      <c r="B78" s="25">
        <v>64</v>
      </c>
      <c r="C78" s="157" t="s">
        <v>3548</v>
      </c>
      <c r="D78" s="25" t="s">
        <v>4394</v>
      </c>
      <c r="E78" s="157" t="s">
        <v>4326</v>
      </c>
      <c r="F78" s="25" t="s">
        <v>1168</v>
      </c>
      <c r="G78" s="25">
        <v>5</v>
      </c>
      <c r="H78" s="25">
        <v>6</v>
      </c>
      <c r="I78" s="25">
        <v>30</v>
      </c>
      <c r="J78" s="25">
        <v>5</v>
      </c>
      <c r="K78" s="25">
        <v>5</v>
      </c>
      <c r="L78" s="25">
        <f>J78*K78</f>
        <v>25</v>
      </c>
      <c r="M78" s="179" t="s">
        <v>4305</v>
      </c>
    </row>
    <row r="79" spans="1:13">
      <c r="A79" s="157" t="s">
        <v>4302</v>
      </c>
      <c r="B79" s="25">
        <v>65</v>
      </c>
      <c r="C79" s="157" t="s">
        <v>3548</v>
      </c>
      <c r="D79" s="25" t="s">
        <v>4395</v>
      </c>
      <c r="E79" s="157" t="s">
        <v>4386</v>
      </c>
      <c r="F79" s="25" t="s">
        <v>947</v>
      </c>
      <c r="G79" s="25">
        <v>19</v>
      </c>
      <c r="H79" s="25">
        <v>6</v>
      </c>
      <c r="I79" s="25">
        <v>114</v>
      </c>
      <c r="J79" s="25">
        <v>19</v>
      </c>
      <c r="K79" s="25">
        <v>4</v>
      </c>
      <c r="L79" s="25">
        <f>J79*K79</f>
        <v>76</v>
      </c>
      <c r="M79" s="179" t="s">
        <v>4317</v>
      </c>
    </row>
    <row r="80" spans="1:13">
      <c r="A80" s="157" t="s">
        <v>4302</v>
      </c>
      <c r="B80" s="25">
        <v>66</v>
      </c>
      <c r="C80" s="157" t="s">
        <v>3548</v>
      </c>
      <c r="D80" s="25" t="s">
        <v>4396</v>
      </c>
      <c r="E80" s="157" t="s">
        <v>4386</v>
      </c>
      <c r="F80" s="25" t="s">
        <v>3467</v>
      </c>
      <c r="G80" s="25">
        <v>19</v>
      </c>
      <c r="H80" s="25">
        <v>6</v>
      </c>
      <c r="I80" s="25">
        <v>114</v>
      </c>
      <c r="J80" s="25">
        <v>19</v>
      </c>
      <c r="K80" s="25">
        <v>4</v>
      </c>
      <c r="L80" s="25">
        <f t="shared" ref="L80:L94" si="4">J80*K80</f>
        <v>76</v>
      </c>
      <c r="M80" s="179" t="s">
        <v>4317</v>
      </c>
    </row>
    <row r="81" spans="1:13">
      <c r="A81" s="157" t="s">
        <v>4302</v>
      </c>
      <c r="B81" s="25">
        <v>67</v>
      </c>
      <c r="C81" s="157" t="s">
        <v>3548</v>
      </c>
      <c r="D81" s="25" t="s">
        <v>4397</v>
      </c>
      <c r="E81" s="157" t="s">
        <v>4386</v>
      </c>
      <c r="F81" s="25" t="s">
        <v>1006</v>
      </c>
      <c r="G81" s="25">
        <v>29</v>
      </c>
      <c r="H81" s="25">
        <v>6</v>
      </c>
      <c r="I81" s="25">
        <v>174</v>
      </c>
      <c r="J81" s="25">
        <v>29</v>
      </c>
      <c r="K81" s="25">
        <v>4</v>
      </c>
      <c r="L81" s="25">
        <f t="shared" si="4"/>
        <v>116</v>
      </c>
      <c r="M81" s="179" t="s">
        <v>4317</v>
      </c>
    </row>
    <row r="82" spans="1:13">
      <c r="A82" s="157" t="s">
        <v>4302</v>
      </c>
      <c r="B82" s="25">
        <v>68</v>
      </c>
      <c r="C82" s="157" t="s">
        <v>3548</v>
      </c>
      <c r="D82" s="25" t="s">
        <v>4398</v>
      </c>
      <c r="E82" s="157" t="s">
        <v>4326</v>
      </c>
      <c r="F82" s="25" t="s">
        <v>987</v>
      </c>
      <c r="G82" s="25">
        <v>13</v>
      </c>
      <c r="H82" s="25">
        <v>6</v>
      </c>
      <c r="I82" s="25">
        <v>78</v>
      </c>
      <c r="J82" s="25">
        <v>13</v>
      </c>
      <c r="K82" s="25">
        <v>5</v>
      </c>
      <c r="L82" s="25">
        <f t="shared" si="4"/>
        <v>65</v>
      </c>
      <c r="M82" s="179" t="s">
        <v>4305</v>
      </c>
    </row>
    <row r="83" spans="1:14">
      <c r="A83" s="157" t="s">
        <v>4302</v>
      </c>
      <c r="B83" s="25">
        <v>69</v>
      </c>
      <c r="C83" s="157" t="s">
        <v>3548</v>
      </c>
      <c r="D83" s="25" t="s">
        <v>4399</v>
      </c>
      <c r="E83" s="157" t="s">
        <v>4386</v>
      </c>
      <c r="F83" s="25" t="s">
        <v>4400</v>
      </c>
      <c r="G83" s="25">
        <v>12</v>
      </c>
      <c r="H83" s="25">
        <v>6</v>
      </c>
      <c r="I83" s="25">
        <v>72</v>
      </c>
      <c r="J83" s="25">
        <v>12</v>
      </c>
      <c r="K83" s="25">
        <v>4</v>
      </c>
      <c r="L83" s="25">
        <f t="shared" si="4"/>
        <v>48</v>
      </c>
      <c r="M83" s="179" t="s">
        <v>4317</v>
      </c>
      <c r="N83" s="36"/>
    </row>
    <row r="84" spans="1:13">
      <c r="A84" s="157" t="s">
        <v>4302</v>
      </c>
      <c r="B84" s="25">
        <v>70</v>
      </c>
      <c r="C84" s="157" t="s">
        <v>3548</v>
      </c>
      <c r="D84" s="25" t="s">
        <v>4401</v>
      </c>
      <c r="E84" s="157" t="s">
        <v>4386</v>
      </c>
      <c r="F84" s="25" t="s">
        <v>1019</v>
      </c>
      <c r="G84" s="25">
        <v>23</v>
      </c>
      <c r="H84" s="25">
        <v>6</v>
      </c>
      <c r="I84" s="25">
        <v>138</v>
      </c>
      <c r="J84" s="25">
        <v>23</v>
      </c>
      <c r="K84" s="25">
        <v>4</v>
      </c>
      <c r="L84" s="25">
        <f t="shared" si="4"/>
        <v>92</v>
      </c>
      <c r="M84" s="179" t="s">
        <v>4317</v>
      </c>
    </row>
    <row r="85" spans="1:13">
      <c r="A85" s="157" t="s">
        <v>4302</v>
      </c>
      <c r="B85" s="25">
        <v>71</v>
      </c>
      <c r="C85" s="157" t="s">
        <v>3548</v>
      </c>
      <c r="D85" s="25" t="s">
        <v>4402</v>
      </c>
      <c r="E85" s="157" t="s">
        <v>4386</v>
      </c>
      <c r="F85" s="25" t="s">
        <v>1049</v>
      </c>
      <c r="G85" s="25">
        <v>15</v>
      </c>
      <c r="H85" s="25">
        <v>6</v>
      </c>
      <c r="I85" s="25">
        <v>90</v>
      </c>
      <c r="J85" s="25">
        <v>15</v>
      </c>
      <c r="K85" s="25">
        <v>5</v>
      </c>
      <c r="L85" s="25">
        <f t="shared" si="4"/>
        <v>75</v>
      </c>
      <c r="M85" s="179" t="s">
        <v>4305</v>
      </c>
    </row>
    <row r="86" spans="1:13">
      <c r="A86" s="157" t="s">
        <v>4302</v>
      </c>
      <c r="B86" s="25">
        <v>72</v>
      </c>
      <c r="C86" s="157" t="s">
        <v>3548</v>
      </c>
      <c r="D86" s="25" t="s">
        <v>4403</v>
      </c>
      <c r="E86" s="157" t="s">
        <v>4386</v>
      </c>
      <c r="F86" s="25" t="s">
        <v>1684</v>
      </c>
      <c r="G86" s="25">
        <v>16</v>
      </c>
      <c r="H86" s="25">
        <v>6</v>
      </c>
      <c r="I86" s="25">
        <v>96</v>
      </c>
      <c r="J86" s="25">
        <v>16</v>
      </c>
      <c r="K86" s="25">
        <v>5</v>
      </c>
      <c r="L86" s="25">
        <f t="shared" si="4"/>
        <v>80</v>
      </c>
      <c r="M86" s="179" t="s">
        <v>4305</v>
      </c>
    </row>
    <row r="87" spans="1:13">
      <c r="A87" s="157" t="s">
        <v>4302</v>
      </c>
      <c r="B87" s="25">
        <v>73</v>
      </c>
      <c r="C87" s="157" t="s">
        <v>3548</v>
      </c>
      <c r="D87" s="25" t="s">
        <v>4404</v>
      </c>
      <c r="E87" s="157" t="s">
        <v>4386</v>
      </c>
      <c r="F87" s="25" t="s">
        <v>1686</v>
      </c>
      <c r="G87" s="25">
        <v>38</v>
      </c>
      <c r="H87" s="25">
        <v>6</v>
      </c>
      <c r="I87" s="25">
        <v>228</v>
      </c>
      <c r="J87" s="25">
        <v>38</v>
      </c>
      <c r="K87" s="25">
        <v>5</v>
      </c>
      <c r="L87" s="25">
        <f t="shared" si="4"/>
        <v>190</v>
      </c>
      <c r="M87" s="179" t="s">
        <v>4305</v>
      </c>
    </row>
    <row r="88" spans="1:13">
      <c r="A88" s="157" t="s">
        <v>4302</v>
      </c>
      <c r="B88" s="25">
        <v>74</v>
      </c>
      <c r="C88" s="157" t="s">
        <v>3548</v>
      </c>
      <c r="D88" s="25" t="s">
        <v>4405</v>
      </c>
      <c r="E88" s="157" t="s">
        <v>4386</v>
      </c>
      <c r="F88" s="25" t="s">
        <v>1059</v>
      </c>
      <c r="G88" s="25">
        <v>37</v>
      </c>
      <c r="H88" s="25">
        <v>6</v>
      </c>
      <c r="I88" s="25">
        <v>222</v>
      </c>
      <c r="J88" s="25">
        <v>37</v>
      </c>
      <c r="K88" s="25">
        <v>5</v>
      </c>
      <c r="L88" s="25">
        <f t="shared" si="4"/>
        <v>185</v>
      </c>
      <c r="M88" s="179" t="s">
        <v>4305</v>
      </c>
    </row>
    <row r="89" spans="1:14">
      <c r="A89" s="157" t="s">
        <v>4302</v>
      </c>
      <c r="B89" s="25">
        <v>75</v>
      </c>
      <c r="C89" s="157" t="s">
        <v>3548</v>
      </c>
      <c r="D89" s="25" t="s">
        <v>4406</v>
      </c>
      <c r="E89" s="157" t="s">
        <v>4326</v>
      </c>
      <c r="F89" s="25" t="s">
        <v>1062</v>
      </c>
      <c r="G89" s="25">
        <v>15</v>
      </c>
      <c r="H89" s="25">
        <v>6</v>
      </c>
      <c r="I89" s="25">
        <v>90</v>
      </c>
      <c r="J89" s="25">
        <v>14</v>
      </c>
      <c r="K89" s="25">
        <v>3</v>
      </c>
      <c r="L89" s="25">
        <f t="shared" si="4"/>
        <v>42</v>
      </c>
      <c r="M89" s="203" t="s">
        <v>4407</v>
      </c>
      <c r="N89" s="36"/>
    </row>
    <row r="90" ht="20" customHeight="true" spans="1:13">
      <c r="A90" s="157" t="s">
        <v>4302</v>
      </c>
      <c r="B90" s="25">
        <v>76</v>
      </c>
      <c r="C90" s="157" t="s">
        <v>3548</v>
      </c>
      <c r="D90" s="25" t="s">
        <v>4408</v>
      </c>
      <c r="E90" s="157" t="s">
        <v>4386</v>
      </c>
      <c r="F90" s="25" t="s">
        <v>4409</v>
      </c>
      <c r="G90" s="25">
        <v>22</v>
      </c>
      <c r="H90" s="25">
        <v>6</v>
      </c>
      <c r="I90" s="25">
        <v>132</v>
      </c>
      <c r="J90" s="25">
        <v>22</v>
      </c>
      <c r="K90" s="25">
        <v>5</v>
      </c>
      <c r="L90" s="25">
        <f t="shared" si="4"/>
        <v>110</v>
      </c>
      <c r="M90" s="179" t="s">
        <v>4305</v>
      </c>
    </row>
    <row r="91" ht="20" customHeight="true" spans="1:13">
      <c r="A91" s="157" t="s">
        <v>4302</v>
      </c>
      <c r="B91" s="25">
        <v>77</v>
      </c>
      <c r="C91" s="157" t="s">
        <v>3548</v>
      </c>
      <c r="D91" s="25" t="s">
        <v>4410</v>
      </c>
      <c r="E91" s="157" t="s">
        <v>4386</v>
      </c>
      <c r="F91" s="25" t="s">
        <v>4411</v>
      </c>
      <c r="G91" s="25">
        <v>15</v>
      </c>
      <c r="H91" s="25">
        <v>6</v>
      </c>
      <c r="I91" s="25">
        <v>90</v>
      </c>
      <c r="J91" s="25">
        <v>15</v>
      </c>
      <c r="K91" s="25">
        <v>5</v>
      </c>
      <c r="L91" s="25">
        <f t="shared" si="4"/>
        <v>75</v>
      </c>
      <c r="M91" s="179" t="s">
        <v>4305</v>
      </c>
    </row>
    <row r="92" ht="20" customHeight="true" spans="1:13">
      <c r="A92" s="157" t="s">
        <v>4302</v>
      </c>
      <c r="B92" s="25">
        <v>78</v>
      </c>
      <c r="C92" s="157" t="s">
        <v>3548</v>
      </c>
      <c r="D92" s="25" t="s">
        <v>4412</v>
      </c>
      <c r="E92" s="157" t="s">
        <v>4386</v>
      </c>
      <c r="F92" s="25" t="s">
        <v>4413</v>
      </c>
      <c r="G92" s="25">
        <v>20</v>
      </c>
      <c r="H92" s="25">
        <v>6</v>
      </c>
      <c r="I92" s="25">
        <v>120</v>
      </c>
      <c r="J92" s="25">
        <v>20</v>
      </c>
      <c r="K92" s="25">
        <v>5</v>
      </c>
      <c r="L92" s="25">
        <f t="shared" si="4"/>
        <v>100</v>
      </c>
      <c r="M92" s="179" t="s">
        <v>4305</v>
      </c>
    </row>
    <row r="93" ht="20" customHeight="true" spans="1:14">
      <c r="A93" s="157" t="s">
        <v>4302</v>
      </c>
      <c r="B93" s="25">
        <v>79</v>
      </c>
      <c r="C93" s="157" t="s">
        <v>3548</v>
      </c>
      <c r="D93" s="25" t="s">
        <v>4414</v>
      </c>
      <c r="E93" s="157" t="s">
        <v>4386</v>
      </c>
      <c r="F93" s="25" t="s">
        <v>4415</v>
      </c>
      <c r="G93" s="25">
        <v>18</v>
      </c>
      <c r="H93" s="25">
        <v>6</v>
      </c>
      <c r="I93" s="25">
        <v>108</v>
      </c>
      <c r="J93" s="25">
        <v>18</v>
      </c>
      <c r="K93" s="25">
        <v>5</v>
      </c>
      <c r="L93" s="25">
        <f t="shared" si="4"/>
        <v>90</v>
      </c>
      <c r="M93" s="179" t="s">
        <v>4305</v>
      </c>
      <c r="N93" s="36"/>
    </row>
    <row r="94" ht="20" customHeight="true" spans="1:13">
      <c r="A94" s="157" t="s">
        <v>4302</v>
      </c>
      <c r="B94" s="25">
        <v>80</v>
      </c>
      <c r="C94" s="157" t="s">
        <v>3548</v>
      </c>
      <c r="D94" s="25" t="s">
        <v>4416</v>
      </c>
      <c r="E94" s="157" t="s">
        <v>4386</v>
      </c>
      <c r="F94" s="25" t="s">
        <v>4417</v>
      </c>
      <c r="G94" s="25">
        <v>21</v>
      </c>
      <c r="H94" s="25">
        <v>6</v>
      </c>
      <c r="I94" s="25">
        <v>126</v>
      </c>
      <c r="J94" s="25">
        <v>21</v>
      </c>
      <c r="K94" s="25">
        <v>5</v>
      </c>
      <c r="L94" s="25">
        <f t="shared" si="4"/>
        <v>105</v>
      </c>
      <c r="M94" s="179" t="s">
        <v>4305</v>
      </c>
    </row>
    <row r="95" s="2" customFormat="true" ht="20" customHeight="true" spans="1:13">
      <c r="A95" s="23" t="s">
        <v>164</v>
      </c>
      <c r="B95" s="24"/>
      <c r="C95" s="24"/>
      <c r="D95" s="24"/>
      <c r="E95" s="24"/>
      <c r="F95" s="24"/>
      <c r="G95" s="24">
        <f t="shared" ref="G95:L95" si="5">SUM(G4:G94)</f>
        <v>1789</v>
      </c>
      <c r="H95" s="24">
        <f t="shared" si="5"/>
        <v>484</v>
      </c>
      <c r="I95" s="24">
        <f t="shared" si="5"/>
        <v>10842</v>
      </c>
      <c r="J95" s="24">
        <f t="shared" si="5"/>
        <v>1788</v>
      </c>
      <c r="K95" s="24">
        <f t="shared" si="5"/>
        <v>395</v>
      </c>
      <c r="L95" s="24">
        <f t="shared" si="5"/>
        <v>8179</v>
      </c>
      <c r="M95" s="204"/>
    </row>
    <row r="96" spans="10:10">
      <c r="J96" s="85">
        <f>SUBTOTAL(9,J4:J95)</f>
        <v>3576</v>
      </c>
    </row>
    <row r="101" spans="13:13">
      <c r="M101" s="205"/>
    </row>
    <row r="102" spans="13:13">
      <c r="M102" s="205"/>
    </row>
  </sheetData>
  <autoFilter ref="A3:N95">
    <extLst/>
  </autoFilter>
  <mergeCells count="121">
    <mergeCell ref="A1:M1"/>
    <mergeCell ref="G2:I2"/>
    <mergeCell ref="J2:L2"/>
    <mergeCell ref="A95:F95"/>
    <mergeCell ref="A2:A3"/>
    <mergeCell ref="A20:A21"/>
    <mergeCell ref="A40:A41"/>
    <mergeCell ref="A42:A43"/>
    <mergeCell ref="A44:A45"/>
    <mergeCell ref="A47:A48"/>
    <mergeCell ref="A49:A50"/>
    <mergeCell ref="A53:A54"/>
    <mergeCell ref="A64:A65"/>
    <mergeCell ref="A71:A72"/>
    <mergeCell ref="A73:A74"/>
    <mergeCell ref="A75:A76"/>
    <mergeCell ref="B2:B3"/>
    <mergeCell ref="B20:B21"/>
    <mergeCell ref="B40:B41"/>
    <mergeCell ref="B42:B43"/>
    <mergeCell ref="B44:B45"/>
    <mergeCell ref="B47:B48"/>
    <mergeCell ref="B49:B50"/>
    <mergeCell ref="B53:B54"/>
    <mergeCell ref="B64:B65"/>
    <mergeCell ref="B71:B72"/>
    <mergeCell ref="B73:B74"/>
    <mergeCell ref="B75:B76"/>
    <mergeCell ref="C2:C3"/>
    <mergeCell ref="C20:C21"/>
    <mergeCell ref="C40:C41"/>
    <mergeCell ref="C42:C43"/>
    <mergeCell ref="C44:C45"/>
    <mergeCell ref="C47:C48"/>
    <mergeCell ref="C49:C50"/>
    <mergeCell ref="C53:C54"/>
    <mergeCell ref="C64:C65"/>
    <mergeCell ref="C71:C72"/>
    <mergeCell ref="C73:C74"/>
    <mergeCell ref="C75:C76"/>
    <mergeCell ref="D2:D3"/>
    <mergeCell ref="D20:D21"/>
    <mergeCell ref="D40:D41"/>
    <mergeCell ref="D42:D43"/>
    <mergeCell ref="D44:D45"/>
    <mergeCell ref="D47:D48"/>
    <mergeCell ref="D49:D50"/>
    <mergeCell ref="D53:D54"/>
    <mergeCell ref="D64:D65"/>
    <mergeCell ref="D71:D72"/>
    <mergeCell ref="D73:D74"/>
    <mergeCell ref="D75:D76"/>
    <mergeCell ref="E2:E3"/>
    <mergeCell ref="E20:E21"/>
    <mergeCell ref="E40:E41"/>
    <mergeCell ref="E42:E43"/>
    <mergeCell ref="E44:E45"/>
    <mergeCell ref="E47:E48"/>
    <mergeCell ref="E49:E50"/>
    <mergeCell ref="E53:E54"/>
    <mergeCell ref="E64:E65"/>
    <mergeCell ref="E71:E72"/>
    <mergeCell ref="E73:E74"/>
    <mergeCell ref="E75:E76"/>
    <mergeCell ref="F2:F3"/>
    <mergeCell ref="F20:F21"/>
    <mergeCell ref="F40:F41"/>
    <mergeCell ref="F42:F43"/>
    <mergeCell ref="F44:F45"/>
    <mergeCell ref="F47:F48"/>
    <mergeCell ref="F49:F50"/>
    <mergeCell ref="F53:F54"/>
    <mergeCell ref="F64:F65"/>
    <mergeCell ref="F71:F72"/>
    <mergeCell ref="F73:F74"/>
    <mergeCell ref="F75:F76"/>
    <mergeCell ref="G20:G21"/>
    <mergeCell ref="G40:G41"/>
    <mergeCell ref="G42:G43"/>
    <mergeCell ref="G44:G45"/>
    <mergeCell ref="G47:G48"/>
    <mergeCell ref="G49:G50"/>
    <mergeCell ref="G53:G54"/>
    <mergeCell ref="G64:G65"/>
    <mergeCell ref="G71:G72"/>
    <mergeCell ref="G73:G74"/>
    <mergeCell ref="G75:G76"/>
    <mergeCell ref="H20:H21"/>
    <mergeCell ref="H40:H41"/>
    <mergeCell ref="H42:H43"/>
    <mergeCell ref="H44:H45"/>
    <mergeCell ref="H47:H48"/>
    <mergeCell ref="H49:H50"/>
    <mergeCell ref="H53:H54"/>
    <mergeCell ref="H64:H65"/>
    <mergeCell ref="H71:H72"/>
    <mergeCell ref="H73:H74"/>
    <mergeCell ref="H75:H76"/>
    <mergeCell ref="I20:I21"/>
    <mergeCell ref="I40:I41"/>
    <mergeCell ref="I42:I43"/>
    <mergeCell ref="I44:I45"/>
    <mergeCell ref="I47:I48"/>
    <mergeCell ref="I49:I50"/>
    <mergeCell ref="I53:I54"/>
    <mergeCell ref="I64:I65"/>
    <mergeCell ref="I71:I72"/>
    <mergeCell ref="I73:I74"/>
    <mergeCell ref="I75:I76"/>
    <mergeCell ref="M20:M21"/>
    <mergeCell ref="M40:M41"/>
    <mergeCell ref="M42:M43"/>
    <mergeCell ref="M44:M45"/>
    <mergeCell ref="M47:M48"/>
    <mergeCell ref="M49:M50"/>
    <mergeCell ref="M53:M54"/>
    <mergeCell ref="M64:M65"/>
    <mergeCell ref="M71:M72"/>
    <mergeCell ref="M73:M74"/>
    <mergeCell ref="M75:M76"/>
    <mergeCell ref="M101:M102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8"/>
  <sheetViews>
    <sheetView workbookViewId="0">
      <pane ySplit="3" topLeftCell="A27" activePane="bottomLeft" state="frozen"/>
      <selection/>
      <selection pane="bottomLeft" activeCell="J192" sqref="J30:J192"/>
    </sheetView>
  </sheetViews>
  <sheetFormatPr defaultColWidth="8.66666666666667" defaultRowHeight="13.5"/>
  <cols>
    <col min="1" max="1" width="15.6666666666667" style="36" customWidth="true"/>
    <col min="2" max="2" width="6.16666666666667" style="36" customWidth="true"/>
    <col min="3" max="3" width="11.3333333333333" style="36" customWidth="true"/>
    <col min="4" max="4" width="18.1666666666667" style="36" customWidth="true"/>
    <col min="5" max="5" width="30.1666666666667" style="36" customWidth="true"/>
    <col min="6" max="6" width="20.8333333333333" style="36" customWidth="true"/>
    <col min="7" max="7" width="6.83333333333333" style="36" customWidth="true"/>
    <col min="8" max="8" width="7.83333333333333" style="36" customWidth="true"/>
    <col min="9" max="9" width="8.33333333333333" style="36" customWidth="true"/>
    <col min="10" max="10" width="7.5" style="36" customWidth="true"/>
    <col min="11" max="11" width="6" style="36" customWidth="true"/>
    <col min="12" max="12" width="8.33333333333333" style="36" customWidth="true"/>
    <col min="13" max="13" width="36.1666666666667" style="41" customWidth="true"/>
    <col min="14" max="14" width="11.3333333333333" style="36" hidden="true" customWidth="true"/>
    <col min="15" max="255" width="8.66666666666667" style="36"/>
    <col min="256" max="256" width="20.1666666666667" style="36" customWidth="true"/>
    <col min="257" max="257" width="8.66666666666667" style="36"/>
    <col min="258" max="258" width="11.3333333333333" style="36" customWidth="true"/>
    <col min="259" max="259" width="25.6666666666667" style="36" customWidth="true"/>
    <col min="260" max="260" width="53.8333333333333" style="36" customWidth="true"/>
    <col min="261" max="261" width="27.1666666666667" style="36" customWidth="true"/>
    <col min="262" max="263" width="8.66666666666667" style="36"/>
    <col min="264" max="264" width="10.1666666666667" style="36" customWidth="true"/>
    <col min="265" max="265" width="9.5" style="36" customWidth="true"/>
    <col min="266" max="268" width="8.66666666666667" style="36"/>
    <col min="269" max="269" width="38.8333333333333" style="36" customWidth="true"/>
    <col min="270" max="270" width="36.8333333333333" style="36" customWidth="true"/>
    <col min="271" max="511" width="8.66666666666667" style="36"/>
    <col min="512" max="512" width="20.1666666666667" style="36" customWidth="true"/>
    <col min="513" max="513" width="8.66666666666667" style="36"/>
    <col min="514" max="514" width="11.3333333333333" style="36" customWidth="true"/>
    <col min="515" max="515" width="25.6666666666667" style="36" customWidth="true"/>
    <col min="516" max="516" width="53.8333333333333" style="36" customWidth="true"/>
    <col min="517" max="517" width="27.1666666666667" style="36" customWidth="true"/>
    <col min="518" max="519" width="8.66666666666667" style="36"/>
    <col min="520" max="520" width="10.1666666666667" style="36" customWidth="true"/>
    <col min="521" max="521" width="9.5" style="36" customWidth="true"/>
    <col min="522" max="524" width="8.66666666666667" style="36"/>
    <col min="525" max="525" width="38.8333333333333" style="36" customWidth="true"/>
    <col min="526" max="526" width="36.8333333333333" style="36" customWidth="true"/>
    <col min="527" max="767" width="8.66666666666667" style="36"/>
    <col min="768" max="768" width="20.1666666666667" style="36" customWidth="true"/>
    <col min="769" max="769" width="8.66666666666667" style="36"/>
    <col min="770" max="770" width="11.3333333333333" style="36" customWidth="true"/>
    <col min="771" max="771" width="25.6666666666667" style="36" customWidth="true"/>
    <col min="772" max="772" width="53.8333333333333" style="36" customWidth="true"/>
    <col min="773" max="773" width="27.1666666666667" style="36" customWidth="true"/>
    <col min="774" max="775" width="8.66666666666667" style="36"/>
    <col min="776" max="776" width="10.1666666666667" style="36" customWidth="true"/>
    <col min="777" max="777" width="9.5" style="36" customWidth="true"/>
    <col min="778" max="780" width="8.66666666666667" style="36"/>
    <col min="781" max="781" width="38.8333333333333" style="36" customWidth="true"/>
    <col min="782" max="782" width="36.8333333333333" style="36" customWidth="true"/>
    <col min="783" max="1023" width="8.66666666666667" style="36"/>
    <col min="1024" max="1024" width="20.1666666666667" style="36" customWidth="true"/>
    <col min="1025" max="1025" width="8.66666666666667" style="36"/>
    <col min="1026" max="1026" width="11.3333333333333" style="36" customWidth="true"/>
    <col min="1027" max="1027" width="25.6666666666667" style="36" customWidth="true"/>
    <col min="1028" max="1028" width="53.8333333333333" style="36" customWidth="true"/>
    <col min="1029" max="1029" width="27.1666666666667" style="36" customWidth="true"/>
    <col min="1030" max="1031" width="8.66666666666667" style="36"/>
    <col min="1032" max="1032" width="10.1666666666667" style="36" customWidth="true"/>
    <col min="1033" max="1033" width="9.5" style="36" customWidth="true"/>
    <col min="1034" max="1036" width="8.66666666666667" style="36"/>
    <col min="1037" max="1037" width="38.8333333333333" style="36" customWidth="true"/>
    <col min="1038" max="1038" width="36.8333333333333" style="36" customWidth="true"/>
    <col min="1039" max="1279" width="8.66666666666667" style="36"/>
    <col min="1280" max="1280" width="20.1666666666667" style="36" customWidth="true"/>
    <col min="1281" max="1281" width="8.66666666666667" style="36"/>
    <col min="1282" max="1282" width="11.3333333333333" style="36" customWidth="true"/>
    <col min="1283" max="1283" width="25.6666666666667" style="36" customWidth="true"/>
    <col min="1284" max="1284" width="53.8333333333333" style="36" customWidth="true"/>
    <col min="1285" max="1285" width="27.1666666666667" style="36" customWidth="true"/>
    <col min="1286" max="1287" width="8.66666666666667" style="36"/>
    <col min="1288" max="1288" width="10.1666666666667" style="36" customWidth="true"/>
    <col min="1289" max="1289" width="9.5" style="36" customWidth="true"/>
    <col min="1290" max="1292" width="8.66666666666667" style="36"/>
    <col min="1293" max="1293" width="38.8333333333333" style="36" customWidth="true"/>
    <col min="1294" max="1294" width="36.8333333333333" style="36" customWidth="true"/>
    <col min="1295" max="1535" width="8.66666666666667" style="36"/>
    <col min="1536" max="1536" width="20.1666666666667" style="36" customWidth="true"/>
    <col min="1537" max="1537" width="8.66666666666667" style="36"/>
    <col min="1538" max="1538" width="11.3333333333333" style="36" customWidth="true"/>
    <col min="1539" max="1539" width="25.6666666666667" style="36" customWidth="true"/>
    <col min="1540" max="1540" width="53.8333333333333" style="36" customWidth="true"/>
    <col min="1541" max="1541" width="27.1666666666667" style="36" customWidth="true"/>
    <col min="1542" max="1543" width="8.66666666666667" style="36"/>
    <col min="1544" max="1544" width="10.1666666666667" style="36" customWidth="true"/>
    <col min="1545" max="1545" width="9.5" style="36" customWidth="true"/>
    <col min="1546" max="1548" width="8.66666666666667" style="36"/>
    <col min="1549" max="1549" width="38.8333333333333" style="36" customWidth="true"/>
    <col min="1550" max="1550" width="36.8333333333333" style="36" customWidth="true"/>
    <col min="1551" max="1791" width="8.66666666666667" style="36"/>
    <col min="1792" max="1792" width="20.1666666666667" style="36" customWidth="true"/>
    <col min="1793" max="1793" width="8.66666666666667" style="36"/>
    <col min="1794" max="1794" width="11.3333333333333" style="36" customWidth="true"/>
    <col min="1795" max="1795" width="25.6666666666667" style="36" customWidth="true"/>
    <col min="1796" max="1796" width="53.8333333333333" style="36" customWidth="true"/>
    <col min="1797" max="1797" width="27.1666666666667" style="36" customWidth="true"/>
    <col min="1798" max="1799" width="8.66666666666667" style="36"/>
    <col min="1800" max="1800" width="10.1666666666667" style="36" customWidth="true"/>
    <col min="1801" max="1801" width="9.5" style="36" customWidth="true"/>
    <col min="1802" max="1804" width="8.66666666666667" style="36"/>
    <col min="1805" max="1805" width="38.8333333333333" style="36" customWidth="true"/>
    <col min="1806" max="1806" width="36.8333333333333" style="36" customWidth="true"/>
    <col min="1807" max="2047" width="8.66666666666667" style="36"/>
    <col min="2048" max="2048" width="20.1666666666667" style="36" customWidth="true"/>
    <col min="2049" max="2049" width="8.66666666666667" style="36"/>
    <col min="2050" max="2050" width="11.3333333333333" style="36" customWidth="true"/>
    <col min="2051" max="2051" width="25.6666666666667" style="36" customWidth="true"/>
    <col min="2052" max="2052" width="53.8333333333333" style="36" customWidth="true"/>
    <col min="2053" max="2053" width="27.1666666666667" style="36" customWidth="true"/>
    <col min="2054" max="2055" width="8.66666666666667" style="36"/>
    <col min="2056" max="2056" width="10.1666666666667" style="36" customWidth="true"/>
    <col min="2057" max="2057" width="9.5" style="36" customWidth="true"/>
    <col min="2058" max="2060" width="8.66666666666667" style="36"/>
    <col min="2061" max="2061" width="38.8333333333333" style="36" customWidth="true"/>
    <col min="2062" max="2062" width="36.8333333333333" style="36" customWidth="true"/>
    <col min="2063" max="2303" width="8.66666666666667" style="36"/>
    <col min="2304" max="2304" width="20.1666666666667" style="36" customWidth="true"/>
    <col min="2305" max="2305" width="8.66666666666667" style="36"/>
    <col min="2306" max="2306" width="11.3333333333333" style="36" customWidth="true"/>
    <col min="2307" max="2307" width="25.6666666666667" style="36" customWidth="true"/>
    <col min="2308" max="2308" width="53.8333333333333" style="36" customWidth="true"/>
    <col min="2309" max="2309" width="27.1666666666667" style="36" customWidth="true"/>
    <col min="2310" max="2311" width="8.66666666666667" style="36"/>
    <col min="2312" max="2312" width="10.1666666666667" style="36" customWidth="true"/>
    <col min="2313" max="2313" width="9.5" style="36" customWidth="true"/>
    <col min="2314" max="2316" width="8.66666666666667" style="36"/>
    <col min="2317" max="2317" width="38.8333333333333" style="36" customWidth="true"/>
    <col min="2318" max="2318" width="36.8333333333333" style="36" customWidth="true"/>
    <col min="2319" max="2559" width="8.66666666666667" style="36"/>
    <col min="2560" max="2560" width="20.1666666666667" style="36" customWidth="true"/>
    <col min="2561" max="2561" width="8.66666666666667" style="36"/>
    <col min="2562" max="2562" width="11.3333333333333" style="36" customWidth="true"/>
    <col min="2563" max="2563" width="25.6666666666667" style="36" customWidth="true"/>
    <col min="2564" max="2564" width="53.8333333333333" style="36" customWidth="true"/>
    <col min="2565" max="2565" width="27.1666666666667" style="36" customWidth="true"/>
    <col min="2566" max="2567" width="8.66666666666667" style="36"/>
    <col min="2568" max="2568" width="10.1666666666667" style="36" customWidth="true"/>
    <col min="2569" max="2569" width="9.5" style="36" customWidth="true"/>
    <col min="2570" max="2572" width="8.66666666666667" style="36"/>
    <col min="2573" max="2573" width="38.8333333333333" style="36" customWidth="true"/>
    <col min="2574" max="2574" width="36.8333333333333" style="36" customWidth="true"/>
    <col min="2575" max="2815" width="8.66666666666667" style="36"/>
    <col min="2816" max="2816" width="20.1666666666667" style="36" customWidth="true"/>
    <col min="2817" max="2817" width="8.66666666666667" style="36"/>
    <col min="2818" max="2818" width="11.3333333333333" style="36" customWidth="true"/>
    <col min="2819" max="2819" width="25.6666666666667" style="36" customWidth="true"/>
    <col min="2820" max="2820" width="53.8333333333333" style="36" customWidth="true"/>
    <col min="2821" max="2821" width="27.1666666666667" style="36" customWidth="true"/>
    <col min="2822" max="2823" width="8.66666666666667" style="36"/>
    <col min="2824" max="2824" width="10.1666666666667" style="36" customWidth="true"/>
    <col min="2825" max="2825" width="9.5" style="36" customWidth="true"/>
    <col min="2826" max="2828" width="8.66666666666667" style="36"/>
    <col min="2829" max="2829" width="38.8333333333333" style="36" customWidth="true"/>
    <col min="2830" max="2830" width="36.8333333333333" style="36" customWidth="true"/>
    <col min="2831" max="3071" width="8.66666666666667" style="36"/>
    <col min="3072" max="3072" width="20.1666666666667" style="36" customWidth="true"/>
    <col min="3073" max="3073" width="8.66666666666667" style="36"/>
    <col min="3074" max="3074" width="11.3333333333333" style="36" customWidth="true"/>
    <col min="3075" max="3075" width="25.6666666666667" style="36" customWidth="true"/>
    <col min="3076" max="3076" width="53.8333333333333" style="36" customWidth="true"/>
    <col min="3077" max="3077" width="27.1666666666667" style="36" customWidth="true"/>
    <col min="3078" max="3079" width="8.66666666666667" style="36"/>
    <col min="3080" max="3080" width="10.1666666666667" style="36" customWidth="true"/>
    <col min="3081" max="3081" width="9.5" style="36" customWidth="true"/>
    <col min="3082" max="3084" width="8.66666666666667" style="36"/>
    <col min="3085" max="3085" width="38.8333333333333" style="36" customWidth="true"/>
    <col min="3086" max="3086" width="36.8333333333333" style="36" customWidth="true"/>
    <col min="3087" max="3327" width="8.66666666666667" style="36"/>
    <col min="3328" max="3328" width="20.1666666666667" style="36" customWidth="true"/>
    <col min="3329" max="3329" width="8.66666666666667" style="36"/>
    <col min="3330" max="3330" width="11.3333333333333" style="36" customWidth="true"/>
    <col min="3331" max="3331" width="25.6666666666667" style="36" customWidth="true"/>
    <col min="3332" max="3332" width="53.8333333333333" style="36" customWidth="true"/>
    <col min="3333" max="3333" width="27.1666666666667" style="36" customWidth="true"/>
    <col min="3334" max="3335" width="8.66666666666667" style="36"/>
    <col min="3336" max="3336" width="10.1666666666667" style="36" customWidth="true"/>
    <col min="3337" max="3337" width="9.5" style="36" customWidth="true"/>
    <col min="3338" max="3340" width="8.66666666666667" style="36"/>
    <col min="3341" max="3341" width="38.8333333333333" style="36" customWidth="true"/>
    <col min="3342" max="3342" width="36.8333333333333" style="36" customWidth="true"/>
    <col min="3343" max="3583" width="8.66666666666667" style="36"/>
    <col min="3584" max="3584" width="20.1666666666667" style="36" customWidth="true"/>
    <col min="3585" max="3585" width="8.66666666666667" style="36"/>
    <col min="3586" max="3586" width="11.3333333333333" style="36" customWidth="true"/>
    <col min="3587" max="3587" width="25.6666666666667" style="36" customWidth="true"/>
    <col min="3588" max="3588" width="53.8333333333333" style="36" customWidth="true"/>
    <col min="3589" max="3589" width="27.1666666666667" style="36" customWidth="true"/>
    <col min="3590" max="3591" width="8.66666666666667" style="36"/>
    <col min="3592" max="3592" width="10.1666666666667" style="36" customWidth="true"/>
    <col min="3593" max="3593" width="9.5" style="36" customWidth="true"/>
    <col min="3594" max="3596" width="8.66666666666667" style="36"/>
    <col min="3597" max="3597" width="38.8333333333333" style="36" customWidth="true"/>
    <col min="3598" max="3598" width="36.8333333333333" style="36" customWidth="true"/>
    <col min="3599" max="3839" width="8.66666666666667" style="36"/>
    <col min="3840" max="3840" width="20.1666666666667" style="36" customWidth="true"/>
    <col min="3841" max="3841" width="8.66666666666667" style="36"/>
    <col min="3842" max="3842" width="11.3333333333333" style="36" customWidth="true"/>
    <col min="3843" max="3843" width="25.6666666666667" style="36" customWidth="true"/>
    <col min="3844" max="3844" width="53.8333333333333" style="36" customWidth="true"/>
    <col min="3845" max="3845" width="27.1666666666667" style="36" customWidth="true"/>
    <col min="3846" max="3847" width="8.66666666666667" style="36"/>
    <col min="3848" max="3848" width="10.1666666666667" style="36" customWidth="true"/>
    <col min="3849" max="3849" width="9.5" style="36" customWidth="true"/>
    <col min="3850" max="3852" width="8.66666666666667" style="36"/>
    <col min="3853" max="3853" width="38.8333333333333" style="36" customWidth="true"/>
    <col min="3854" max="3854" width="36.8333333333333" style="36" customWidth="true"/>
    <col min="3855" max="4095" width="8.66666666666667" style="36"/>
    <col min="4096" max="4096" width="20.1666666666667" style="36" customWidth="true"/>
    <col min="4097" max="4097" width="8.66666666666667" style="36"/>
    <col min="4098" max="4098" width="11.3333333333333" style="36" customWidth="true"/>
    <col min="4099" max="4099" width="25.6666666666667" style="36" customWidth="true"/>
    <col min="4100" max="4100" width="53.8333333333333" style="36" customWidth="true"/>
    <col min="4101" max="4101" width="27.1666666666667" style="36" customWidth="true"/>
    <col min="4102" max="4103" width="8.66666666666667" style="36"/>
    <col min="4104" max="4104" width="10.1666666666667" style="36" customWidth="true"/>
    <col min="4105" max="4105" width="9.5" style="36" customWidth="true"/>
    <col min="4106" max="4108" width="8.66666666666667" style="36"/>
    <col min="4109" max="4109" width="38.8333333333333" style="36" customWidth="true"/>
    <col min="4110" max="4110" width="36.8333333333333" style="36" customWidth="true"/>
    <col min="4111" max="4351" width="8.66666666666667" style="36"/>
    <col min="4352" max="4352" width="20.1666666666667" style="36" customWidth="true"/>
    <col min="4353" max="4353" width="8.66666666666667" style="36"/>
    <col min="4354" max="4354" width="11.3333333333333" style="36" customWidth="true"/>
    <col min="4355" max="4355" width="25.6666666666667" style="36" customWidth="true"/>
    <col min="4356" max="4356" width="53.8333333333333" style="36" customWidth="true"/>
    <col min="4357" max="4357" width="27.1666666666667" style="36" customWidth="true"/>
    <col min="4358" max="4359" width="8.66666666666667" style="36"/>
    <col min="4360" max="4360" width="10.1666666666667" style="36" customWidth="true"/>
    <col min="4361" max="4361" width="9.5" style="36" customWidth="true"/>
    <col min="4362" max="4364" width="8.66666666666667" style="36"/>
    <col min="4365" max="4365" width="38.8333333333333" style="36" customWidth="true"/>
    <col min="4366" max="4366" width="36.8333333333333" style="36" customWidth="true"/>
    <col min="4367" max="4607" width="8.66666666666667" style="36"/>
    <col min="4608" max="4608" width="20.1666666666667" style="36" customWidth="true"/>
    <col min="4609" max="4609" width="8.66666666666667" style="36"/>
    <col min="4610" max="4610" width="11.3333333333333" style="36" customWidth="true"/>
    <col min="4611" max="4611" width="25.6666666666667" style="36" customWidth="true"/>
    <col min="4612" max="4612" width="53.8333333333333" style="36" customWidth="true"/>
    <col min="4613" max="4613" width="27.1666666666667" style="36" customWidth="true"/>
    <col min="4614" max="4615" width="8.66666666666667" style="36"/>
    <col min="4616" max="4616" width="10.1666666666667" style="36" customWidth="true"/>
    <col min="4617" max="4617" width="9.5" style="36" customWidth="true"/>
    <col min="4618" max="4620" width="8.66666666666667" style="36"/>
    <col min="4621" max="4621" width="38.8333333333333" style="36" customWidth="true"/>
    <col min="4622" max="4622" width="36.8333333333333" style="36" customWidth="true"/>
    <col min="4623" max="4863" width="8.66666666666667" style="36"/>
    <col min="4864" max="4864" width="20.1666666666667" style="36" customWidth="true"/>
    <col min="4865" max="4865" width="8.66666666666667" style="36"/>
    <col min="4866" max="4866" width="11.3333333333333" style="36" customWidth="true"/>
    <col min="4867" max="4867" width="25.6666666666667" style="36" customWidth="true"/>
    <col min="4868" max="4868" width="53.8333333333333" style="36" customWidth="true"/>
    <col min="4869" max="4869" width="27.1666666666667" style="36" customWidth="true"/>
    <col min="4870" max="4871" width="8.66666666666667" style="36"/>
    <col min="4872" max="4872" width="10.1666666666667" style="36" customWidth="true"/>
    <col min="4873" max="4873" width="9.5" style="36" customWidth="true"/>
    <col min="4874" max="4876" width="8.66666666666667" style="36"/>
    <col min="4877" max="4877" width="38.8333333333333" style="36" customWidth="true"/>
    <col min="4878" max="4878" width="36.8333333333333" style="36" customWidth="true"/>
    <col min="4879" max="5119" width="8.66666666666667" style="36"/>
    <col min="5120" max="5120" width="20.1666666666667" style="36" customWidth="true"/>
    <col min="5121" max="5121" width="8.66666666666667" style="36"/>
    <col min="5122" max="5122" width="11.3333333333333" style="36" customWidth="true"/>
    <col min="5123" max="5123" width="25.6666666666667" style="36" customWidth="true"/>
    <col min="5124" max="5124" width="53.8333333333333" style="36" customWidth="true"/>
    <col min="5125" max="5125" width="27.1666666666667" style="36" customWidth="true"/>
    <col min="5126" max="5127" width="8.66666666666667" style="36"/>
    <col min="5128" max="5128" width="10.1666666666667" style="36" customWidth="true"/>
    <col min="5129" max="5129" width="9.5" style="36" customWidth="true"/>
    <col min="5130" max="5132" width="8.66666666666667" style="36"/>
    <col min="5133" max="5133" width="38.8333333333333" style="36" customWidth="true"/>
    <col min="5134" max="5134" width="36.8333333333333" style="36" customWidth="true"/>
    <col min="5135" max="5375" width="8.66666666666667" style="36"/>
    <col min="5376" max="5376" width="20.1666666666667" style="36" customWidth="true"/>
    <col min="5377" max="5377" width="8.66666666666667" style="36"/>
    <col min="5378" max="5378" width="11.3333333333333" style="36" customWidth="true"/>
    <col min="5379" max="5379" width="25.6666666666667" style="36" customWidth="true"/>
    <col min="5380" max="5380" width="53.8333333333333" style="36" customWidth="true"/>
    <col min="5381" max="5381" width="27.1666666666667" style="36" customWidth="true"/>
    <col min="5382" max="5383" width="8.66666666666667" style="36"/>
    <col min="5384" max="5384" width="10.1666666666667" style="36" customWidth="true"/>
    <col min="5385" max="5385" width="9.5" style="36" customWidth="true"/>
    <col min="5386" max="5388" width="8.66666666666667" style="36"/>
    <col min="5389" max="5389" width="38.8333333333333" style="36" customWidth="true"/>
    <col min="5390" max="5390" width="36.8333333333333" style="36" customWidth="true"/>
    <col min="5391" max="5631" width="8.66666666666667" style="36"/>
    <col min="5632" max="5632" width="20.1666666666667" style="36" customWidth="true"/>
    <col min="5633" max="5633" width="8.66666666666667" style="36"/>
    <col min="5634" max="5634" width="11.3333333333333" style="36" customWidth="true"/>
    <col min="5635" max="5635" width="25.6666666666667" style="36" customWidth="true"/>
    <col min="5636" max="5636" width="53.8333333333333" style="36" customWidth="true"/>
    <col min="5637" max="5637" width="27.1666666666667" style="36" customWidth="true"/>
    <col min="5638" max="5639" width="8.66666666666667" style="36"/>
    <col min="5640" max="5640" width="10.1666666666667" style="36" customWidth="true"/>
    <col min="5641" max="5641" width="9.5" style="36" customWidth="true"/>
    <col min="5642" max="5644" width="8.66666666666667" style="36"/>
    <col min="5645" max="5645" width="38.8333333333333" style="36" customWidth="true"/>
    <col min="5646" max="5646" width="36.8333333333333" style="36" customWidth="true"/>
    <col min="5647" max="5887" width="8.66666666666667" style="36"/>
    <col min="5888" max="5888" width="20.1666666666667" style="36" customWidth="true"/>
    <col min="5889" max="5889" width="8.66666666666667" style="36"/>
    <col min="5890" max="5890" width="11.3333333333333" style="36" customWidth="true"/>
    <col min="5891" max="5891" width="25.6666666666667" style="36" customWidth="true"/>
    <col min="5892" max="5892" width="53.8333333333333" style="36" customWidth="true"/>
    <col min="5893" max="5893" width="27.1666666666667" style="36" customWidth="true"/>
    <col min="5894" max="5895" width="8.66666666666667" style="36"/>
    <col min="5896" max="5896" width="10.1666666666667" style="36" customWidth="true"/>
    <col min="5897" max="5897" width="9.5" style="36" customWidth="true"/>
    <col min="5898" max="5900" width="8.66666666666667" style="36"/>
    <col min="5901" max="5901" width="38.8333333333333" style="36" customWidth="true"/>
    <col min="5902" max="5902" width="36.8333333333333" style="36" customWidth="true"/>
    <col min="5903" max="6143" width="8.66666666666667" style="36"/>
    <col min="6144" max="6144" width="20.1666666666667" style="36" customWidth="true"/>
    <col min="6145" max="6145" width="8.66666666666667" style="36"/>
    <col min="6146" max="6146" width="11.3333333333333" style="36" customWidth="true"/>
    <col min="6147" max="6147" width="25.6666666666667" style="36" customWidth="true"/>
    <col min="6148" max="6148" width="53.8333333333333" style="36" customWidth="true"/>
    <col min="6149" max="6149" width="27.1666666666667" style="36" customWidth="true"/>
    <col min="6150" max="6151" width="8.66666666666667" style="36"/>
    <col min="6152" max="6152" width="10.1666666666667" style="36" customWidth="true"/>
    <col min="6153" max="6153" width="9.5" style="36" customWidth="true"/>
    <col min="6154" max="6156" width="8.66666666666667" style="36"/>
    <col min="6157" max="6157" width="38.8333333333333" style="36" customWidth="true"/>
    <col min="6158" max="6158" width="36.8333333333333" style="36" customWidth="true"/>
    <col min="6159" max="6399" width="8.66666666666667" style="36"/>
    <col min="6400" max="6400" width="20.1666666666667" style="36" customWidth="true"/>
    <col min="6401" max="6401" width="8.66666666666667" style="36"/>
    <col min="6402" max="6402" width="11.3333333333333" style="36" customWidth="true"/>
    <col min="6403" max="6403" width="25.6666666666667" style="36" customWidth="true"/>
    <col min="6404" max="6404" width="53.8333333333333" style="36" customWidth="true"/>
    <col min="6405" max="6405" width="27.1666666666667" style="36" customWidth="true"/>
    <col min="6406" max="6407" width="8.66666666666667" style="36"/>
    <col min="6408" max="6408" width="10.1666666666667" style="36" customWidth="true"/>
    <col min="6409" max="6409" width="9.5" style="36" customWidth="true"/>
    <col min="6410" max="6412" width="8.66666666666667" style="36"/>
    <col min="6413" max="6413" width="38.8333333333333" style="36" customWidth="true"/>
    <col min="6414" max="6414" width="36.8333333333333" style="36" customWidth="true"/>
    <col min="6415" max="6655" width="8.66666666666667" style="36"/>
    <col min="6656" max="6656" width="20.1666666666667" style="36" customWidth="true"/>
    <col min="6657" max="6657" width="8.66666666666667" style="36"/>
    <col min="6658" max="6658" width="11.3333333333333" style="36" customWidth="true"/>
    <col min="6659" max="6659" width="25.6666666666667" style="36" customWidth="true"/>
    <col min="6660" max="6660" width="53.8333333333333" style="36" customWidth="true"/>
    <col min="6661" max="6661" width="27.1666666666667" style="36" customWidth="true"/>
    <col min="6662" max="6663" width="8.66666666666667" style="36"/>
    <col min="6664" max="6664" width="10.1666666666667" style="36" customWidth="true"/>
    <col min="6665" max="6665" width="9.5" style="36" customWidth="true"/>
    <col min="6666" max="6668" width="8.66666666666667" style="36"/>
    <col min="6669" max="6669" width="38.8333333333333" style="36" customWidth="true"/>
    <col min="6670" max="6670" width="36.8333333333333" style="36" customWidth="true"/>
    <col min="6671" max="6911" width="8.66666666666667" style="36"/>
    <col min="6912" max="6912" width="20.1666666666667" style="36" customWidth="true"/>
    <col min="6913" max="6913" width="8.66666666666667" style="36"/>
    <col min="6914" max="6914" width="11.3333333333333" style="36" customWidth="true"/>
    <col min="6915" max="6915" width="25.6666666666667" style="36" customWidth="true"/>
    <col min="6916" max="6916" width="53.8333333333333" style="36" customWidth="true"/>
    <col min="6917" max="6917" width="27.1666666666667" style="36" customWidth="true"/>
    <col min="6918" max="6919" width="8.66666666666667" style="36"/>
    <col min="6920" max="6920" width="10.1666666666667" style="36" customWidth="true"/>
    <col min="6921" max="6921" width="9.5" style="36" customWidth="true"/>
    <col min="6922" max="6924" width="8.66666666666667" style="36"/>
    <col min="6925" max="6925" width="38.8333333333333" style="36" customWidth="true"/>
    <col min="6926" max="6926" width="36.8333333333333" style="36" customWidth="true"/>
    <col min="6927" max="7167" width="8.66666666666667" style="36"/>
    <col min="7168" max="7168" width="20.1666666666667" style="36" customWidth="true"/>
    <col min="7169" max="7169" width="8.66666666666667" style="36"/>
    <col min="7170" max="7170" width="11.3333333333333" style="36" customWidth="true"/>
    <col min="7171" max="7171" width="25.6666666666667" style="36" customWidth="true"/>
    <col min="7172" max="7172" width="53.8333333333333" style="36" customWidth="true"/>
    <col min="7173" max="7173" width="27.1666666666667" style="36" customWidth="true"/>
    <col min="7174" max="7175" width="8.66666666666667" style="36"/>
    <col min="7176" max="7176" width="10.1666666666667" style="36" customWidth="true"/>
    <col min="7177" max="7177" width="9.5" style="36" customWidth="true"/>
    <col min="7178" max="7180" width="8.66666666666667" style="36"/>
    <col min="7181" max="7181" width="38.8333333333333" style="36" customWidth="true"/>
    <col min="7182" max="7182" width="36.8333333333333" style="36" customWidth="true"/>
    <col min="7183" max="7423" width="8.66666666666667" style="36"/>
    <col min="7424" max="7424" width="20.1666666666667" style="36" customWidth="true"/>
    <col min="7425" max="7425" width="8.66666666666667" style="36"/>
    <col min="7426" max="7426" width="11.3333333333333" style="36" customWidth="true"/>
    <col min="7427" max="7427" width="25.6666666666667" style="36" customWidth="true"/>
    <col min="7428" max="7428" width="53.8333333333333" style="36" customWidth="true"/>
    <col min="7429" max="7429" width="27.1666666666667" style="36" customWidth="true"/>
    <col min="7430" max="7431" width="8.66666666666667" style="36"/>
    <col min="7432" max="7432" width="10.1666666666667" style="36" customWidth="true"/>
    <col min="7433" max="7433" width="9.5" style="36" customWidth="true"/>
    <col min="7434" max="7436" width="8.66666666666667" style="36"/>
    <col min="7437" max="7437" width="38.8333333333333" style="36" customWidth="true"/>
    <col min="7438" max="7438" width="36.8333333333333" style="36" customWidth="true"/>
    <col min="7439" max="7679" width="8.66666666666667" style="36"/>
    <col min="7680" max="7680" width="20.1666666666667" style="36" customWidth="true"/>
    <col min="7681" max="7681" width="8.66666666666667" style="36"/>
    <col min="7682" max="7682" width="11.3333333333333" style="36" customWidth="true"/>
    <col min="7683" max="7683" width="25.6666666666667" style="36" customWidth="true"/>
    <col min="7684" max="7684" width="53.8333333333333" style="36" customWidth="true"/>
    <col min="7685" max="7685" width="27.1666666666667" style="36" customWidth="true"/>
    <col min="7686" max="7687" width="8.66666666666667" style="36"/>
    <col min="7688" max="7688" width="10.1666666666667" style="36" customWidth="true"/>
    <col min="7689" max="7689" width="9.5" style="36" customWidth="true"/>
    <col min="7690" max="7692" width="8.66666666666667" style="36"/>
    <col min="7693" max="7693" width="38.8333333333333" style="36" customWidth="true"/>
    <col min="7694" max="7694" width="36.8333333333333" style="36" customWidth="true"/>
    <col min="7695" max="7935" width="8.66666666666667" style="36"/>
    <col min="7936" max="7936" width="20.1666666666667" style="36" customWidth="true"/>
    <col min="7937" max="7937" width="8.66666666666667" style="36"/>
    <col min="7938" max="7938" width="11.3333333333333" style="36" customWidth="true"/>
    <col min="7939" max="7939" width="25.6666666666667" style="36" customWidth="true"/>
    <col min="7940" max="7940" width="53.8333333333333" style="36" customWidth="true"/>
    <col min="7941" max="7941" width="27.1666666666667" style="36" customWidth="true"/>
    <col min="7942" max="7943" width="8.66666666666667" style="36"/>
    <col min="7944" max="7944" width="10.1666666666667" style="36" customWidth="true"/>
    <col min="7945" max="7945" width="9.5" style="36" customWidth="true"/>
    <col min="7946" max="7948" width="8.66666666666667" style="36"/>
    <col min="7949" max="7949" width="38.8333333333333" style="36" customWidth="true"/>
    <col min="7950" max="7950" width="36.8333333333333" style="36" customWidth="true"/>
    <col min="7951" max="8191" width="8.66666666666667" style="36"/>
    <col min="8192" max="8192" width="20.1666666666667" style="36" customWidth="true"/>
    <col min="8193" max="8193" width="8.66666666666667" style="36"/>
    <col min="8194" max="8194" width="11.3333333333333" style="36" customWidth="true"/>
    <col min="8195" max="8195" width="25.6666666666667" style="36" customWidth="true"/>
    <col min="8196" max="8196" width="53.8333333333333" style="36" customWidth="true"/>
    <col min="8197" max="8197" width="27.1666666666667" style="36" customWidth="true"/>
    <col min="8198" max="8199" width="8.66666666666667" style="36"/>
    <col min="8200" max="8200" width="10.1666666666667" style="36" customWidth="true"/>
    <col min="8201" max="8201" width="9.5" style="36" customWidth="true"/>
    <col min="8202" max="8204" width="8.66666666666667" style="36"/>
    <col min="8205" max="8205" width="38.8333333333333" style="36" customWidth="true"/>
    <col min="8206" max="8206" width="36.8333333333333" style="36" customWidth="true"/>
    <col min="8207" max="8447" width="8.66666666666667" style="36"/>
    <col min="8448" max="8448" width="20.1666666666667" style="36" customWidth="true"/>
    <col min="8449" max="8449" width="8.66666666666667" style="36"/>
    <col min="8450" max="8450" width="11.3333333333333" style="36" customWidth="true"/>
    <col min="8451" max="8451" width="25.6666666666667" style="36" customWidth="true"/>
    <col min="8452" max="8452" width="53.8333333333333" style="36" customWidth="true"/>
    <col min="8453" max="8453" width="27.1666666666667" style="36" customWidth="true"/>
    <col min="8454" max="8455" width="8.66666666666667" style="36"/>
    <col min="8456" max="8456" width="10.1666666666667" style="36" customWidth="true"/>
    <col min="8457" max="8457" width="9.5" style="36" customWidth="true"/>
    <col min="8458" max="8460" width="8.66666666666667" style="36"/>
    <col min="8461" max="8461" width="38.8333333333333" style="36" customWidth="true"/>
    <col min="8462" max="8462" width="36.8333333333333" style="36" customWidth="true"/>
    <col min="8463" max="8703" width="8.66666666666667" style="36"/>
    <col min="8704" max="8704" width="20.1666666666667" style="36" customWidth="true"/>
    <col min="8705" max="8705" width="8.66666666666667" style="36"/>
    <col min="8706" max="8706" width="11.3333333333333" style="36" customWidth="true"/>
    <col min="8707" max="8707" width="25.6666666666667" style="36" customWidth="true"/>
    <col min="8708" max="8708" width="53.8333333333333" style="36" customWidth="true"/>
    <col min="8709" max="8709" width="27.1666666666667" style="36" customWidth="true"/>
    <col min="8710" max="8711" width="8.66666666666667" style="36"/>
    <col min="8712" max="8712" width="10.1666666666667" style="36" customWidth="true"/>
    <col min="8713" max="8713" width="9.5" style="36" customWidth="true"/>
    <col min="8714" max="8716" width="8.66666666666667" style="36"/>
    <col min="8717" max="8717" width="38.8333333333333" style="36" customWidth="true"/>
    <col min="8718" max="8718" width="36.8333333333333" style="36" customWidth="true"/>
    <col min="8719" max="8959" width="8.66666666666667" style="36"/>
    <col min="8960" max="8960" width="20.1666666666667" style="36" customWidth="true"/>
    <col min="8961" max="8961" width="8.66666666666667" style="36"/>
    <col min="8962" max="8962" width="11.3333333333333" style="36" customWidth="true"/>
    <col min="8963" max="8963" width="25.6666666666667" style="36" customWidth="true"/>
    <col min="8964" max="8964" width="53.8333333333333" style="36" customWidth="true"/>
    <col min="8965" max="8965" width="27.1666666666667" style="36" customWidth="true"/>
    <col min="8966" max="8967" width="8.66666666666667" style="36"/>
    <col min="8968" max="8968" width="10.1666666666667" style="36" customWidth="true"/>
    <col min="8969" max="8969" width="9.5" style="36" customWidth="true"/>
    <col min="8970" max="8972" width="8.66666666666667" style="36"/>
    <col min="8973" max="8973" width="38.8333333333333" style="36" customWidth="true"/>
    <col min="8974" max="8974" width="36.8333333333333" style="36" customWidth="true"/>
    <col min="8975" max="9215" width="8.66666666666667" style="36"/>
    <col min="9216" max="9216" width="20.1666666666667" style="36" customWidth="true"/>
    <col min="9217" max="9217" width="8.66666666666667" style="36"/>
    <col min="9218" max="9218" width="11.3333333333333" style="36" customWidth="true"/>
    <col min="9219" max="9219" width="25.6666666666667" style="36" customWidth="true"/>
    <col min="9220" max="9220" width="53.8333333333333" style="36" customWidth="true"/>
    <col min="9221" max="9221" width="27.1666666666667" style="36" customWidth="true"/>
    <col min="9222" max="9223" width="8.66666666666667" style="36"/>
    <col min="9224" max="9224" width="10.1666666666667" style="36" customWidth="true"/>
    <col min="9225" max="9225" width="9.5" style="36" customWidth="true"/>
    <col min="9226" max="9228" width="8.66666666666667" style="36"/>
    <col min="9229" max="9229" width="38.8333333333333" style="36" customWidth="true"/>
    <col min="9230" max="9230" width="36.8333333333333" style="36" customWidth="true"/>
    <col min="9231" max="9471" width="8.66666666666667" style="36"/>
    <col min="9472" max="9472" width="20.1666666666667" style="36" customWidth="true"/>
    <col min="9473" max="9473" width="8.66666666666667" style="36"/>
    <col min="9474" max="9474" width="11.3333333333333" style="36" customWidth="true"/>
    <col min="9475" max="9475" width="25.6666666666667" style="36" customWidth="true"/>
    <col min="9476" max="9476" width="53.8333333333333" style="36" customWidth="true"/>
    <col min="9477" max="9477" width="27.1666666666667" style="36" customWidth="true"/>
    <col min="9478" max="9479" width="8.66666666666667" style="36"/>
    <col min="9480" max="9480" width="10.1666666666667" style="36" customWidth="true"/>
    <col min="9481" max="9481" width="9.5" style="36" customWidth="true"/>
    <col min="9482" max="9484" width="8.66666666666667" style="36"/>
    <col min="9485" max="9485" width="38.8333333333333" style="36" customWidth="true"/>
    <col min="9486" max="9486" width="36.8333333333333" style="36" customWidth="true"/>
    <col min="9487" max="9727" width="8.66666666666667" style="36"/>
    <col min="9728" max="9728" width="20.1666666666667" style="36" customWidth="true"/>
    <col min="9729" max="9729" width="8.66666666666667" style="36"/>
    <col min="9730" max="9730" width="11.3333333333333" style="36" customWidth="true"/>
    <col min="9731" max="9731" width="25.6666666666667" style="36" customWidth="true"/>
    <col min="9732" max="9732" width="53.8333333333333" style="36" customWidth="true"/>
    <col min="9733" max="9733" width="27.1666666666667" style="36" customWidth="true"/>
    <col min="9734" max="9735" width="8.66666666666667" style="36"/>
    <col min="9736" max="9736" width="10.1666666666667" style="36" customWidth="true"/>
    <col min="9737" max="9737" width="9.5" style="36" customWidth="true"/>
    <col min="9738" max="9740" width="8.66666666666667" style="36"/>
    <col min="9741" max="9741" width="38.8333333333333" style="36" customWidth="true"/>
    <col min="9742" max="9742" width="36.8333333333333" style="36" customWidth="true"/>
    <col min="9743" max="9983" width="8.66666666666667" style="36"/>
    <col min="9984" max="9984" width="20.1666666666667" style="36" customWidth="true"/>
    <col min="9985" max="9985" width="8.66666666666667" style="36"/>
    <col min="9986" max="9986" width="11.3333333333333" style="36" customWidth="true"/>
    <col min="9987" max="9987" width="25.6666666666667" style="36" customWidth="true"/>
    <col min="9988" max="9988" width="53.8333333333333" style="36" customWidth="true"/>
    <col min="9989" max="9989" width="27.1666666666667" style="36" customWidth="true"/>
    <col min="9990" max="9991" width="8.66666666666667" style="36"/>
    <col min="9992" max="9992" width="10.1666666666667" style="36" customWidth="true"/>
    <col min="9993" max="9993" width="9.5" style="36" customWidth="true"/>
    <col min="9994" max="9996" width="8.66666666666667" style="36"/>
    <col min="9997" max="9997" width="38.8333333333333" style="36" customWidth="true"/>
    <col min="9998" max="9998" width="36.8333333333333" style="36" customWidth="true"/>
    <col min="9999" max="10239" width="8.66666666666667" style="36"/>
    <col min="10240" max="10240" width="20.1666666666667" style="36" customWidth="true"/>
    <col min="10241" max="10241" width="8.66666666666667" style="36"/>
    <col min="10242" max="10242" width="11.3333333333333" style="36" customWidth="true"/>
    <col min="10243" max="10243" width="25.6666666666667" style="36" customWidth="true"/>
    <col min="10244" max="10244" width="53.8333333333333" style="36" customWidth="true"/>
    <col min="10245" max="10245" width="27.1666666666667" style="36" customWidth="true"/>
    <col min="10246" max="10247" width="8.66666666666667" style="36"/>
    <col min="10248" max="10248" width="10.1666666666667" style="36" customWidth="true"/>
    <col min="10249" max="10249" width="9.5" style="36" customWidth="true"/>
    <col min="10250" max="10252" width="8.66666666666667" style="36"/>
    <col min="10253" max="10253" width="38.8333333333333" style="36" customWidth="true"/>
    <col min="10254" max="10254" width="36.8333333333333" style="36" customWidth="true"/>
    <col min="10255" max="10495" width="8.66666666666667" style="36"/>
    <col min="10496" max="10496" width="20.1666666666667" style="36" customWidth="true"/>
    <col min="10497" max="10497" width="8.66666666666667" style="36"/>
    <col min="10498" max="10498" width="11.3333333333333" style="36" customWidth="true"/>
    <col min="10499" max="10499" width="25.6666666666667" style="36" customWidth="true"/>
    <col min="10500" max="10500" width="53.8333333333333" style="36" customWidth="true"/>
    <col min="10501" max="10501" width="27.1666666666667" style="36" customWidth="true"/>
    <col min="10502" max="10503" width="8.66666666666667" style="36"/>
    <col min="10504" max="10504" width="10.1666666666667" style="36" customWidth="true"/>
    <col min="10505" max="10505" width="9.5" style="36" customWidth="true"/>
    <col min="10506" max="10508" width="8.66666666666667" style="36"/>
    <col min="10509" max="10509" width="38.8333333333333" style="36" customWidth="true"/>
    <col min="10510" max="10510" width="36.8333333333333" style="36" customWidth="true"/>
    <col min="10511" max="10751" width="8.66666666666667" style="36"/>
    <col min="10752" max="10752" width="20.1666666666667" style="36" customWidth="true"/>
    <col min="10753" max="10753" width="8.66666666666667" style="36"/>
    <col min="10754" max="10754" width="11.3333333333333" style="36" customWidth="true"/>
    <col min="10755" max="10755" width="25.6666666666667" style="36" customWidth="true"/>
    <col min="10756" max="10756" width="53.8333333333333" style="36" customWidth="true"/>
    <col min="10757" max="10757" width="27.1666666666667" style="36" customWidth="true"/>
    <col min="10758" max="10759" width="8.66666666666667" style="36"/>
    <col min="10760" max="10760" width="10.1666666666667" style="36" customWidth="true"/>
    <col min="10761" max="10761" width="9.5" style="36" customWidth="true"/>
    <col min="10762" max="10764" width="8.66666666666667" style="36"/>
    <col min="10765" max="10765" width="38.8333333333333" style="36" customWidth="true"/>
    <col min="10766" max="10766" width="36.8333333333333" style="36" customWidth="true"/>
    <col min="10767" max="11007" width="8.66666666666667" style="36"/>
    <col min="11008" max="11008" width="20.1666666666667" style="36" customWidth="true"/>
    <col min="11009" max="11009" width="8.66666666666667" style="36"/>
    <col min="11010" max="11010" width="11.3333333333333" style="36" customWidth="true"/>
    <col min="11011" max="11011" width="25.6666666666667" style="36" customWidth="true"/>
    <col min="11012" max="11012" width="53.8333333333333" style="36" customWidth="true"/>
    <col min="11013" max="11013" width="27.1666666666667" style="36" customWidth="true"/>
    <col min="11014" max="11015" width="8.66666666666667" style="36"/>
    <col min="11016" max="11016" width="10.1666666666667" style="36" customWidth="true"/>
    <col min="11017" max="11017" width="9.5" style="36" customWidth="true"/>
    <col min="11018" max="11020" width="8.66666666666667" style="36"/>
    <col min="11021" max="11021" width="38.8333333333333" style="36" customWidth="true"/>
    <col min="11022" max="11022" width="36.8333333333333" style="36" customWidth="true"/>
    <col min="11023" max="11263" width="8.66666666666667" style="36"/>
    <col min="11264" max="11264" width="20.1666666666667" style="36" customWidth="true"/>
    <col min="11265" max="11265" width="8.66666666666667" style="36"/>
    <col min="11266" max="11266" width="11.3333333333333" style="36" customWidth="true"/>
    <col min="11267" max="11267" width="25.6666666666667" style="36" customWidth="true"/>
    <col min="11268" max="11268" width="53.8333333333333" style="36" customWidth="true"/>
    <col min="11269" max="11269" width="27.1666666666667" style="36" customWidth="true"/>
    <col min="11270" max="11271" width="8.66666666666667" style="36"/>
    <col min="11272" max="11272" width="10.1666666666667" style="36" customWidth="true"/>
    <col min="11273" max="11273" width="9.5" style="36" customWidth="true"/>
    <col min="11274" max="11276" width="8.66666666666667" style="36"/>
    <col min="11277" max="11277" width="38.8333333333333" style="36" customWidth="true"/>
    <col min="11278" max="11278" width="36.8333333333333" style="36" customWidth="true"/>
    <col min="11279" max="11519" width="8.66666666666667" style="36"/>
    <col min="11520" max="11520" width="20.1666666666667" style="36" customWidth="true"/>
    <col min="11521" max="11521" width="8.66666666666667" style="36"/>
    <col min="11522" max="11522" width="11.3333333333333" style="36" customWidth="true"/>
    <col min="11523" max="11523" width="25.6666666666667" style="36" customWidth="true"/>
    <col min="11524" max="11524" width="53.8333333333333" style="36" customWidth="true"/>
    <col min="11525" max="11525" width="27.1666666666667" style="36" customWidth="true"/>
    <col min="11526" max="11527" width="8.66666666666667" style="36"/>
    <col min="11528" max="11528" width="10.1666666666667" style="36" customWidth="true"/>
    <col min="11529" max="11529" width="9.5" style="36" customWidth="true"/>
    <col min="11530" max="11532" width="8.66666666666667" style="36"/>
    <col min="11533" max="11533" width="38.8333333333333" style="36" customWidth="true"/>
    <col min="11534" max="11534" width="36.8333333333333" style="36" customWidth="true"/>
    <col min="11535" max="11775" width="8.66666666666667" style="36"/>
    <col min="11776" max="11776" width="20.1666666666667" style="36" customWidth="true"/>
    <col min="11777" max="11777" width="8.66666666666667" style="36"/>
    <col min="11778" max="11778" width="11.3333333333333" style="36" customWidth="true"/>
    <col min="11779" max="11779" width="25.6666666666667" style="36" customWidth="true"/>
    <col min="11780" max="11780" width="53.8333333333333" style="36" customWidth="true"/>
    <col min="11781" max="11781" width="27.1666666666667" style="36" customWidth="true"/>
    <col min="11782" max="11783" width="8.66666666666667" style="36"/>
    <col min="11784" max="11784" width="10.1666666666667" style="36" customWidth="true"/>
    <col min="11785" max="11785" width="9.5" style="36" customWidth="true"/>
    <col min="11786" max="11788" width="8.66666666666667" style="36"/>
    <col min="11789" max="11789" width="38.8333333333333" style="36" customWidth="true"/>
    <col min="11790" max="11790" width="36.8333333333333" style="36" customWidth="true"/>
    <col min="11791" max="12031" width="8.66666666666667" style="36"/>
    <col min="12032" max="12032" width="20.1666666666667" style="36" customWidth="true"/>
    <col min="12033" max="12033" width="8.66666666666667" style="36"/>
    <col min="12034" max="12034" width="11.3333333333333" style="36" customWidth="true"/>
    <col min="12035" max="12035" width="25.6666666666667" style="36" customWidth="true"/>
    <col min="12036" max="12036" width="53.8333333333333" style="36" customWidth="true"/>
    <col min="12037" max="12037" width="27.1666666666667" style="36" customWidth="true"/>
    <col min="12038" max="12039" width="8.66666666666667" style="36"/>
    <col min="12040" max="12040" width="10.1666666666667" style="36" customWidth="true"/>
    <col min="12041" max="12041" width="9.5" style="36" customWidth="true"/>
    <col min="12042" max="12044" width="8.66666666666667" style="36"/>
    <col min="12045" max="12045" width="38.8333333333333" style="36" customWidth="true"/>
    <col min="12046" max="12046" width="36.8333333333333" style="36" customWidth="true"/>
    <col min="12047" max="12287" width="8.66666666666667" style="36"/>
    <col min="12288" max="12288" width="20.1666666666667" style="36" customWidth="true"/>
    <col min="12289" max="12289" width="8.66666666666667" style="36"/>
    <col min="12290" max="12290" width="11.3333333333333" style="36" customWidth="true"/>
    <col min="12291" max="12291" width="25.6666666666667" style="36" customWidth="true"/>
    <col min="12292" max="12292" width="53.8333333333333" style="36" customWidth="true"/>
    <col min="12293" max="12293" width="27.1666666666667" style="36" customWidth="true"/>
    <col min="12294" max="12295" width="8.66666666666667" style="36"/>
    <col min="12296" max="12296" width="10.1666666666667" style="36" customWidth="true"/>
    <col min="12297" max="12297" width="9.5" style="36" customWidth="true"/>
    <col min="12298" max="12300" width="8.66666666666667" style="36"/>
    <col min="12301" max="12301" width="38.8333333333333" style="36" customWidth="true"/>
    <col min="12302" max="12302" width="36.8333333333333" style="36" customWidth="true"/>
    <col min="12303" max="12543" width="8.66666666666667" style="36"/>
    <col min="12544" max="12544" width="20.1666666666667" style="36" customWidth="true"/>
    <col min="12545" max="12545" width="8.66666666666667" style="36"/>
    <col min="12546" max="12546" width="11.3333333333333" style="36" customWidth="true"/>
    <col min="12547" max="12547" width="25.6666666666667" style="36" customWidth="true"/>
    <col min="12548" max="12548" width="53.8333333333333" style="36" customWidth="true"/>
    <col min="12549" max="12549" width="27.1666666666667" style="36" customWidth="true"/>
    <col min="12550" max="12551" width="8.66666666666667" style="36"/>
    <col min="12552" max="12552" width="10.1666666666667" style="36" customWidth="true"/>
    <col min="12553" max="12553" width="9.5" style="36" customWidth="true"/>
    <col min="12554" max="12556" width="8.66666666666667" style="36"/>
    <col min="12557" max="12557" width="38.8333333333333" style="36" customWidth="true"/>
    <col min="12558" max="12558" width="36.8333333333333" style="36" customWidth="true"/>
    <col min="12559" max="12799" width="8.66666666666667" style="36"/>
    <col min="12800" max="12800" width="20.1666666666667" style="36" customWidth="true"/>
    <col min="12801" max="12801" width="8.66666666666667" style="36"/>
    <col min="12802" max="12802" width="11.3333333333333" style="36" customWidth="true"/>
    <col min="12803" max="12803" width="25.6666666666667" style="36" customWidth="true"/>
    <col min="12804" max="12804" width="53.8333333333333" style="36" customWidth="true"/>
    <col min="12805" max="12805" width="27.1666666666667" style="36" customWidth="true"/>
    <col min="12806" max="12807" width="8.66666666666667" style="36"/>
    <col min="12808" max="12808" width="10.1666666666667" style="36" customWidth="true"/>
    <col min="12809" max="12809" width="9.5" style="36" customWidth="true"/>
    <col min="12810" max="12812" width="8.66666666666667" style="36"/>
    <col min="12813" max="12813" width="38.8333333333333" style="36" customWidth="true"/>
    <col min="12814" max="12814" width="36.8333333333333" style="36" customWidth="true"/>
    <col min="12815" max="13055" width="8.66666666666667" style="36"/>
    <col min="13056" max="13056" width="20.1666666666667" style="36" customWidth="true"/>
    <col min="13057" max="13057" width="8.66666666666667" style="36"/>
    <col min="13058" max="13058" width="11.3333333333333" style="36" customWidth="true"/>
    <col min="13059" max="13059" width="25.6666666666667" style="36" customWidth="true"/>
    <col min="13060" max="13060" width="53.8333333333333" style="36" customWidth="true"/>
    <col min="13061" max="13061" width="27.1666666666667" style="36" customWidth="true"/>
    <col min="13062" max="13063" width="8.66666666666667" style="36"/>
    <col min="13064" max="13064" width="10.1666666666667" style="36" customWidth="true"/>
    <col min="13065" max="13065" width="9.5" style="36" customWidth="true"/>
    <col min="13066" max="13068" width="8.66666666666667" style="36"/>
    <col min="13069" max="13069" width="38.8333333333333" style="36" customWidth="true"/>
    <col min="13070" max="13070" width="36.8333333333333" style="36" customWidth="true"/>
    <col min="13071" max="13311" width="8.66666666666667" style="36"/>
    <col min="13312" max="13312" width="20.1666666666667" style="36" customWidth="true"/>
    <col min="13313" max="13313" width="8.66666666666667" style="36"/>
    <col min="13314" max="13314" width="11.3333333333333" style="36" customWidth="true"/>
    <col min="13315" max="13315" width="25.6666666666667" style="36" customWidth="true"/>
    <col min="13316" max="13316" width="53.8333333333333" style="36" customWidth="true"/>
    <col min="13317" max="13317" width="27.1666666666667" style="36" customWidth="true"/>
    <col min="13318" max="13319" width="8.66666666666667" style="36"/>
    <col min="13320" max="13320" width="10.1666666666667" style="36" customWidth="true"/>
    <col min="13321" max="13321" width="9.5" style="36" customWidth="true"/>
    <col min="13322" max="13324" width="8.66666666666667" style="36"/>
    <col min="13325" max="13325" width="38.8333333333333" style="36" customWidth="true"/>
    <col min="13326" max="13326" width="36.8333333333333" style="36" customWidth="true"/>
    <col min="13327" max="13567" width="8.66666666666667" style="36"/>
    <col min="13568" max="13568" width="20.1666666666667" style="36" customWidth="true"/>
    <col min="13569" max="13569" width="8.66666666666667" style="36"/>
    <col min="13570" max="13570" width="11.3333333333333" style="36" customWidth="true"/>
    <col min="13571" max="13571" width="25.6666666666667" style="36" customWidth="true"/>
    <col min="13572" max="13572" width="53.8333333333333" style="36" customWidth="true"/>
    <col min="13573" max="13573" width="27.1666666666667" style="36" customWidth="true"/>
    <col min="13574" max="13575" width="8.66666666666667" style="36"/>
    <col min="13576" max="13576" width="10.1666666666667" style="36" customWidth="true"/>
    <col min="13577" max="13577" width="9.5" style="36" customWidth="true"/>
    <col min="13578" max="13580" width="8.66666666666667" style="36"/>
    <col min="13581" max="13581" width="38.8333333333333" style="36" customWidth="true"/>
    <col min="13582" max="13582" width="36.8333333333333" style="36" customWidth="true"/>
    <col min="13583" max="13823" width="8.66666666666667" style="36"/>
    <col min="13824" max="13824" width="20.1666666666667" style="36" customWidth="true"/>
    <col min="13825" max="13825" width="8.66666666666667" style="36"/>
    <col min="13826" max="13826" width="11.3333333333333" style="36" customWidth="true"/>
    <col min="13827" max="13827" width="25.6666666666667" style="36" customWidth="true"/>
    <col min="13828" max="13828" width="53.8333333333333" style="36" customWidth="true"/>
    <col min="13829" max="13829" width="27.1666666666667" style="36" customWidth="true"/>
    <col min="13830" max="13831" width="8.66666666666667" style="36"/>
    <col min="13832" max="13832" width="10.1666666666667" style="36" customWidth="true"/>
    <col min="13833" max="13833" width="9.5" style="36" customWidth="true"/>
    <col min="13834" max="13836" width="8.66666666666667" style="36"/>
    <col min="13837" max="13837" width="38.8333333333333" style="36" customWidth="true"/>
    <col min="13838" max="13838" width="36.8333333333333" style="36" customWidth="true"/>
    <col min="13839" max="14079" width="8.66666666666667" style="36"/>
    <col min="14080" max="14080" width="20.1666666666667" style="36" customWidth="true"/>
    <col min="14081" max="14081" width="8.66666666666667" style="36"/>
    <col min="14082" max="14082" width="11.3333333333333" style="36" customWidth="true"/>
    <col min="14083" max="14083" width="25.6666666666667" style="36" customWidth="true"/>
    <col min="14084" max="14084" width="53.8333333333333" style="36" customWidth="true"/>
    <col min="14085" max="14085" width="27.1666666666667" style="36" customWidth="true"/>
    <col min="14086" max="14087" width="8.66666666666667" style="36"/>
    <col min="14088" max="14088" width="10.1666666666667" style="36" customWidth="true"/>
    <col min="14089" max="14089" width="9.5" style="36" customWidth="true"/>
    <col min="14090" max="14092" width="8.66666666666667" style="36"/>
    <col min="14093" max="14093" width="38.8333333333333" style="36" customWidth="true"/>
    <col min="14094" max="14094" width="36.8333333333333" style="36" customWidth="true"/>
    <col min="14095" max="14335" width="8.66666666666667" style="36"/>
    <col min="14336" max="14336" width="20.1666666666667" style="36" customWidth="true"/>
    <col min="14337" max="14337" width="8.66666666666667" style="36"/>
    <col min="14338" max="14338" width="11.3333333333333" style="36" customWidth="true"/>
    <col min="14339" max="14339" width="25.6666666666667" style="36" customWidth="true"/>
    <col min="14340" max="14340" width="53.8333333333333" style="36" customWidth="true"/>
    <col min="14341" max="14341" width="27.1666666666667" style="36" customWidth="true"/>
    <col min="14342" max="14343" width="8.66666666666667" style="36"/>
    <col min="14344" max="14344" width="10.1666666666667" style="36" customWidth="true"/>
    <col min="14345" max="14345" width="9.5" style="36" customWidth="true"/>
    <col min="14346" max="14348" width="8.66666666666667" style="36"/>
    <col min="14349" max="14349" width="38.8333333333333" style="36" customWidth="true"/>
    <col min="14350" max="14350" width="36.8333333333333" style="36" customWidth="true"/>
    <col min="14351" max="14591" width="8.66666666666667" style="36"/>
    <col min="14592" max="14592" width="20.1666666666667" style="36" customWidth="true"/>
    <col min="14593" max="14593" width="8.66666666666667" style="36"/>
    <col min="14594" max="14594" width="11.3333333333333" style="36" customWidth="true"/>
    <col min="14595" max="14595" width="25.6666666666667" style="36" customWidth="true"/>
    <col min="14596" max="14596" width="53.8333333333333" style="36" customWidth="true"/>
    <col min="14597" max="14597" width="27.1666666666667" style="36" customWidth="true"/>
    <col min="14598" max="14599" width="8.66666666666667" style="36"/>
    <col min="14600" max="14600" width="10.1666666666667" style="36" customWidth="true"/>
    <col min="14601" max="14601" width="9.5" style="36" customWidth="true"/>
    <col min="14602" max="14604" width="8.66666666666667" style="36"/>
    <col min="14605" max="14605" width="38.8333333333333" style="36" customWidth="true"/>
    <col min="14606" max="14606" width="36.8333333333333" style="36" customWidth="true"/>
    <col min="14607" max="14847" width="8.66666666666667" style="36"/>
    <col min="14848" max="14848" width="20.1666666666667" style="36" customWidth="true"/>
    <col min="14849" max="14849" width="8.66666666666667" style="36"/>
    <col min="14850" max="14850" width="11.3333333333333" style="36" customWidth="true"/>
    <col min="14851" max="14851" width="25.6666666666667" style="36" customWidth="true"/>
    <col min="14852" max="14852" width="53.8333333333333" style="36" customWidth="true"/>
    <col min="14853" max="14853" width="27.1666666666667" style="36" customWidth="true"/>
    <col min="14854" max="14855" width="8.66666666666667" style="36"/>
    <col min="14856" max="14856" width="10.1666666666667" style="36" customWidth="true"/>
    <col min="14857" max="14857" width="9.5" style="36" customWidth="true"/>
    <col min="14858" max="14860" width="8.66666666666667" style="36"/>
    <col min="14861" max="14861" width="38.8333333333333" style="36" customWidth="true"/>
    <col min="14862" max="14862" width="36.8333333333333" style="36" customWidth="true"/>
    <col min="14863" max="15103" width="8.66666666666667" style="36"/>
    <col min="15104" max="15104" width="20.1666666666667" style="36" customWidth="true"/>
    <col min="15105" max="15105" width="8.66666666666667" style="36"/>
    <col min="15106" max="15106" width="11.3333333333333" style="36" customWidth="true"/>
    <col min="15107" max="15107" width="25.6666666666667" style="36" customWidth="true"/>
    <col min="15108" max="15108" width="53.8333333333333" style="36" customWidth="true"/>
    <col min="15109" max="15109" width="27.1666666666667" style="36" customWidth="true"/>
    <col min="15110" max="15111" width="8.66666666666667" style="36"/>
    <col min="15112" max="15112" width="10.1666666666667" style="36" customWidth="true"/>
    <col min="15113" max="15113" width="9.5" style="36" customWidth="true"/>
    <col min="15114" max="15116" width="8.66666666666667" style="36"/>
    <col min="15117" max="15117" width="38.8333333333333" style="36" customWidth="true"/>
    <col min="15118" max="15118" width="36.8333333333333" style="36" customWidth="true"/>
    <col min="15119" max="15359" width="8.66666666666667" style="36"/>
    <col min="15360" max="15360" width="20.1666666666667" style="36" customWidth="true"/>
    <col min="15361" max="15361" width="8.66666666666667" style="36"/>
    <col min="15362" max="15362" width="11.3333333333333" style="36" customWidth="true"/>
    <col min="15363" max="15363" width="25.6666666666667" style="36" customWidth="true"/>
    <col min="15364" max="15364" width="53.8333333333333" style="36" customWidth="true"/>
    <col min="15365" max="15365" width="27.1666666666667" style="36" customWidth="true"/>
    <col min="15366" max="15367" width="8.66666666666667" style="36"/>
    <col min="15368" max="15368" width="10.1666666666667" style="36" customWidth="true"/>
    <col min="15369" max="15369" width="9.5" style="36" customWidth="true"/>
    <col min="15370" max="15372" width="8.66666666666667" style="36"/>
    <col min="15373" max="15373" width="38.8333333333333" style="36" customWidth="true"/>
    <col min="15374" max="15374" width="36.8333333333333" style="36" customWidth="true"/>
    <col min="15375" max="15615" width="8.66666666666667" style="36"/>
    <col min="15616" max="15616" width="20.1666666666667" style="36" customWidth="true"/>
    <col min="15617" max="15617" width="8.66666666666667" style="36"/>
    <col min="15618" max="15618" width="11.3333333333333" style="36" customWidth="true"/>
    <col min="15619" max="15619" width="25.6666666666667" style="36" customWidth="true"/>
    <col min="15620" max="15620" width="53.8333333333333" style="36" customWidth="true"/>
    <col min="15621" max="15621" width="27.1666666666667" style="36" customWidth="true"/>
    <col min="15622" max="15623" width="8.66666666666667" style="36"/>
    <col min="15624" max="15624" width="10.1666666666667" style="36" customWidth="true"/>
    <col min="15625" max="15625" width="9.5" style="36" customWidth="true"/>
    <col min="15626" max="15628" width="8.66666666666667" style="36"/>
    <col min="15629" max="15629" width="38.8333333333333" style="36" customWidth="true"/>
    <col min="15630" max="15630" width="36.8333333333333" style="36" customWidth="true"/>
    <col min="15631" max="15871" width="8.66666666666667" style="36"/>
    <col min="15872" max="15872" width="20.1666666666667" style="36" customWidth="true"/>
    <col min="15873" max="15873" width="8.66666666666667" style="36"/>
    <col min="15874" max="15874" width="11.3333333333333" style="36" customWidth="true"/>
    <col min="15875" max="15875" width="25.6666666666667" style="36" customWidth="true"/>
    <col min="15876" max="15876" width="53.8333333333333" style="36" customWidth="true"/>
    <col min="15877" max="15877" width="27.1666666666667" style="36" customWidth="true"/>
    <col min="15878" max="15879" width="8.66666666666667" style="36"/>
    <col min="15880" max="15880" width="10.1666666666667" style="36" customWidth="true"/>
    <col min="15881" max="15881" width="9.5" style="36" customWidth="true"/>
    <col min="15882" max="15884" width="8.66666666666667" style="36"/>
    <col min="15885" max="15885" width="38.8333333333333" style="36" customWidth="true"/>
    <col min="15886" max="15886" width="36.8333333333333" style="36" customWidth="true"/>
    <col min="15887" max="16127" width="8.66666666666667" style="36"/>
    <col min="16128" max="16128" width="20.1666666666667" style="36" customWidth="true"/>
    <col min="16129" max="16129" width="8.66666666666667" style="36"/>
    <col min="16130" max="16130" width="11.3333333333333" style="36" customWidth="true"/>
    <col min="16131" max="16131" width="25.6666666666667" style="36" customWidth="true"/>
    <col min="16132" max="16132" width="53.8333333333333" style="36" customWidth="true"/>
    <col min="16133" max="16133" width="27.1666666666667" style="36" customWidth="true"/>
    <col min="16134" max="16135" width="8.66666666666667" style="36"/>
    <col min="16136" max="16136" width="10.1666666666667" style="36" customWidth="true"/>
    <col min="16137" max="16137" width="9.5" style="36" customWidth="true"/>
    <col min="16138" max="16140" width="8.66666666666667" style="36"/>
    <col min="16141" max="16141" width="38.8333333333333" style="36" customWidth="true"/>
    <col min="16142" max="16142" width="36.8333333333333" style="36" customWidth="true"/>
    <col min="16143" max="16384" width="8.66666666666667" style="36"/>
  </cols>
  <sheetData>
    <row r="1" spans="1:13">
      <c r="A1" s="5" t="s">
        <v>4418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>
      <c r="A2" s="5" t="s">
        <v>131</v>
      </c>
      <c r="B2" s="5" t="s">
        <v>1</v>
      </c>
      <c r="C2" s="5" t="s">
        <v>132</v>
      </c>
      <c r="D2" s="5" t="s">
        <v>133</v>
      </c>
      <c r="E2" s="5" t="s">
        <v>134</v>
      </c>
      <c r="F2" s="5" t="s">
        <v>135</v>
      </c>
      <c r="G2" s="5" t="s">
        <v>45</v>
      </c>
      <c r="H2" s="35"/>
      <c r="I2" s="35"/>
      <c r="J2" s="5" t="s">
        <v>46</v>
      </c>
      <c r="K2" s="35"/>
      <c r="L2" s="188"/>
      <c r="M2" s="5" t="s">
        <v>47</v>
      </c>
    </row>
    <row r="3" spans="1:13">
      <c r="A3" s="71"/>
      <c r="B3" s="71"/>
      <c r="C3" s="71"/>
      <c r="D3" s="71"/>
      <c r="E3" s="71"/>
      <c r="F3" s="71"/>
      <c r="G3" s="5" t="s">
        <v>136</v>
      </c>
      <c r="H3" s="5" t="s">
        <v>137</v>
      </c>
      <c r="I3" s="5" t="s">
        <v>138</v>
      </c>
      <c r="J3" s="5" t="s">
        <v>136</v>
      </c>
      <c r="K3" s="5" t="s">
        <v>137</v>
      </c>
      <c r="L3" s="189" t="s">
        <v>138</v>
      </c>
      <c r="M3" s="192"/>
    </row>
    <row r="4" ht="46" customHeight="true" spans="1:14">
      <c r="A4" s="185" t="s">
        <v>139</v>
      </c>
      <c r="B4" s="73">
        <v>1</v>
      </c>
      <c r="C4" s="185" t="s">
        <v>4419</v>
      </c>
      <c r="D4" s="73" t="s">
        <v>4420</v>
      </c>
      <c r="E4" s="185" t="s">
        <v>162</v>
      </c>
      <c r="F4" s="73" t="s">
        <v>4421</v>
      </c>
      <c r="G4" s="73">
        <v>1</v>
      </c>
      <c r="H4" s="73">
        <v>3</v>
      </c>
      <c r="I4" s="73">
        <v>3</v>
      </c>
      <c r="J4" s="73">
        <v>0</v>
      </c>
      <c r="K4" s="73">
        <v>0</v>
      </c>
      <c r="L4" s="190">
        <f>J4*K4</f>
        <v>0</v>
      </c>
      <c r="M4" s="116" t="s">
        <v>4422</v>
      </c>
      <c r="N4" s="193">
        <f t="shared" ref="N4:N16" si="0">G4-J4</f>
        <v>1</v>
      </c>
    </row>
    <row r="5" ht="46" customHeight="true" spans="1:14">
      <c r="A5" s="81" t="s">
        <v>139</v>
      </c>
      <c r="B5" s="80">
        <v>2</v>
      </c>
      <c r="C5" s="81" t="s">
        <v>4419</v>
      </c>
      <c r="D5" s="80" t="s">
        <v>4423</v>
      </c>
      <c r="E5" s="81" t="s">
        <v>162</v>
      </c>
      <c r="F5" s="80" t="s">
        <v>4424</v>
      </c>
      <c r="G5" s="80">
        <v>1</v>
      </c>
      <c r="H5" s="80">
        <v>3</v>
      </c>
      <c r="I5" s="80">
        <v>3</v>
      </c>
      <c r="J5" s="80">
        <v>0</v>
      </c>
      <c r="K5" s="80">
        <v>0</v>
      </c>
      <c r="L5" s="191">
        <f>J5*K5</f>
        <v>0</v>
      </c>
      <c r="M5" s="116" t="s">
        <v>4422</v>
      </c>
      <c r="N5" s="193">
        <f t="shared" si="0"/>
        <v>1</v>
      </c>
    </row>
    <row r="6" ht="47" customHeight="true" spans="1:14">
      <c r="A6" s="81" t="s">
        <v>139</v>
      </c>
      <c r="B6" s="80">
        <v>3</v>
      </c>
      <c r="C6" s="81" t="s">
        <v>4419</v>
      </c>
      <c r="D6" s="80" t="s">
        <v>4425</v>
      </c>
      <c r="E6" s="81" t="s">
        <v>3504</v>
      </c>
      <c r="F6" s="80" t="s">
        <v>1096</v>
      </c>
      <c r="G6" s="80">
        <v>1</v>
      </c>
      <c r="H6" s="80">
        <v>3</v>
      </c>
      <c r="I6" s="80">
        <v>3</v>
      </c>
      <c r="J6" s="80">
        <v>0</v>
      </c>
      <c r="K6" s="80">
        <v>0</v>
      </c>
      <c r="L6" s="191">
        <v>0</v>
      </c>
      <c r="M6" s="116" t="s">
        <v>4422</v>
      </c>
      <c r="N6" s="193">
        <f t="shared" si="0"/>
        <v>1</v>
      </c>
    </row>
    <row r="7" ht="49" customHeight="true" spans="1:14">
      <c r="A7" s="81" t="s">
        <v>139</v>
      </c>
      <c r="B7" s="80">
        <v>4</v>
      </c>
      <c r="C7" s="81" t="s">
        <v>4419</v>
      </c>
      <c r="D7" s="80" t="s">
        <v>4426</v>
      </c>
      <c r="E7" s="81" t="s">
        <v>162</v>
      </c>
      <c r="F7" s="80" t="s">
        <v>4427</v>
      </c>
      <c r="G7" s="80">
        <v>1</v>
      </c>
      <c r="H7" s="80">
        <v>3</v>
      </c>
      <c r="I7" s="80">
        <v>3</v>
      </c>
      <c r="J7" s="80">
        <v>0</v>
      </c>
      <c r="K7" s="80">
        <v>0</v>
      </c>
      <c r="L7" s="191">
        <v>0</v>
      </c>
      <c r="M7" s="116" t="s">
        <v>4422</v>
      </c>
      <c r="N7" s="193">
        <f t="shared" si="0"/>
        <v>1</v>
      </c>
    </row>
    <row r="8" ht="46" customHeight="true" spans="1:14">
      <c r="A8" s="81" t="s">
        <v>139</v>
      </c>
      <c r="B8" s="80">
        <v>5</v>
      </c>
      <c r="C8" s="81" t="s">
        <v>3525</v>
      </c>
      <c r="D8" s="80" t="s">
        <v>4428</v>
      </c>
      <c r="E8" s="81" t="s">
        <v>3504</v>
      </c>
      <c r="F8" s="80" t="s">
        <v>4429</v>
      </c>
      <c r="G8" s="80">
        <v>15</v>
      </c>
      <c r="H8" s="80">
        <v>3</v>
      </c>
      <c r="I8" s="80">
        <v>45</v>
      </c>
      <c r="J8" s="80">
        <v>0</v>
      </c>
      <c r="K8" s="80">
        <v>0</v>
      </c>
      <c r="L8" s="191">
        <f>J8*K8</f>
        <v>0</v>
      </c>
      <c r="M8" s="116" t="s">
        <v>4422</v>
      </c>
      <c r="N8" s="193">
        <f t="shared" si="0"/>
        <v>15</v>
      </c>
    </row>
    <row r="9" ht="35" customHeight="true" spans="1:14">
      <c r="A9" s="81" t="s">
        <v>139</v>
      </c>
      <c r="B9" s="80">
        <v>6</v>
      </c>
      <c r="C9" s="81" t="s">
        <v>4430</v>
      </c>
      <c r="D9" s="80" t="s">
        <v>4431</v>
      </c>
      <c r="E9" s="81" t="s">
        <v>3504</v>
      </c>
      <c r="F9" s="80" t="s">
        <v>1155</v>
      </c>
      <c r="G9" s="80">
        <v>26</v>
      </c>
      <c r="H9" s="80">
        <v>3</v>
      </c>
      <c r="I9" s="80">
        <v>78</v>
      </c>
      <c r="J9" s="80">
        <v>26</v>
      </c>
      <c r="K9" s="80">
        <v>2</v>
      </c>
      <c r="L9" s="191">
        <f>J9*K9</f>
        <v>52</v>
      </c>
      <c r="M9" s="116" t="s">
        <v>4432</v>
      </c>
      <c r="N9" s="194">
        <f t="shared" si="0"/>
        <v>0</v>
      </c>
    </row>
    <row r="10" ht="31" customHeight="true" spans="1:14">
      <c r="A10" s="81" t="s">
        <v>139</v>
      </c>
      <c r="B10" s="80">
        <v>7</v>
      </c>
      <c r="C10" s="81" t="s">
        <v>4433</v>
      </c>
      <c r="D10" s="80" t="s">
        <v>4434</v>
      </c>
      <c r="E10" s="81" t="s">
        <v>3504</v>
      </c>
      <c r="F10" s="80" t="s">
        <v>1823</v>
      </c>
      <c r="G10" s="80">
        <v>5</v>
      </c>
      <c r="H10" s="80">
        <v>4</v>
      </c>
      <c r="I10" s="80">
        <v>20</v>
      </c>
      <c r="J10" s="80">
        <v>5</v>
      </c>
      <c r="K10" s="80">
        <v>3</v>
      </c>
      <c r="L10" s="191">
        <f>J10*K10</f>
        <v>15</v>
      </c>
      <c r="M10" s="116" t="s">
        <v>4432</v>
      </c>
      <c r="N10" s="194">
        <f t="shared" si="0"/>
        <v>0</v>
      </c>
    </row>
    <row r="11" ht="46" customHeight="true" spans="1:14">
      <c r="A11" s="81" t="s">
        <v>139</v>
      </c>
      <c r="B11" s="80">
        <v>8</v>
      </c>
      <c r="C11" s="81" t="s">
        <v>4419</v>
      </c>
      <c r="D11" s="80" t="s">
        <v>4435</v>
      </c>
      <c r="E11" s="81" t="s">
        <v>3504</v>
      </c>
      <c r="F11" s="80" t="s">
        <v>4436</v>
      </c>
      <c r="G11" s="80">
        <v>2</v>
      </c>
      <c r="H11" s="80">
        <v>3</v>
      </c>
      <c r="I11" s="80">
        <v>6</v>
      </c>
      <c r="J11" s="80">
        <v>0</v>
      </c>
      <c r="K11" s="80">
        <v>0</v>
      </c>
      <c r="L11" s="191">
        <v>0</v>
      </c>
      <c r="M11" s="116" t="s">
        <v>4422</v>
      </c>
      <c r="N11" s="193">
        <f t="shared" si="0"/>
        <v>2</v>
      </c>
    </row>
    <row r="12" ht="46" customHeight="true" spans="1:14">
      <c r="A12" s="81" t="s">
        <v>139</v>
      </c>
      <c r="B12" s="80">
        <v>9</v>
      </c>
      <c r="C12" s="81" t="s">
        <v>4419</v>
      </c>
      <c r="D12" s="80" t="s">
        <v>4437</v>
      </c>
      <c r="E12" s="81" t="s">
        <v>3504</v>
      </c>
      <c r="F12" s="80" t="s">
        <v>2348</v>
      </c>
      <c r="G12" s="80">
        <v>3</v>
      </c>
      <c r="H12" s="80">
        <v>3</v>
      </c>
      <c r="I12" s="80">
        <v>9</v>
      </c>
      <c r="J12" s="80">
        <v>0</v>
      </c>
      <c r="K12" s="80">
        <v>0</v>
      </c>
      <c r="L12" s="191">
        <v>0</v>
      </c>
      <c r="M12" s="116" t="s">
        <v>4422</v>
      </c>
      <c r="N12" s="193">
        <f t="shared" si="0"/>
        <v>3</v>
      </c>
    </row>
    <row r="13" ht="48" customHeight="true" spans="1:14">
      <c r="A13" s="81" t="s">
        <v>139</v>
      </c>
      <c r="B13" s="80">
        <v>10</v>
      </c>
      <c r="C13" s="81" t="s">
        <v>4419</v>
      </c>
      <c r="D13" s="80" t="s">
        <v>4438</v>
      </c>
      <c r="E13" s="81" t="s">
        <v>364</v>
      </c>
      <c r="F13" s="80" t="s">
        <v>4439</v>
      </c>
      <c r="G13" s="80">
        <v>4</v>
      </c>
      <c r="H13" s="80">
        <v>3</v>
      </c>
      <c r="I13" s="80">
        <v>12</v>
      </c>
      <c r="J13" s="80">
        <v>0</v>
      </c>
      <c r="K13" s="80">
        <v>0</v>
      </c>
      <c r="L13" s="191">
        <v>0</v>
      </c>
      <c r="M13" s="116" t="s">
        <v>4422</v>
      </c>
      <c r="N13" s="193">
        <f t="shared" si="0"/>
        <v>4</v>
      </c>
    </row>
    <row r="14" ht="47" customHeight="true" spans="1:14">
      <c r="A14" s="81" t="s">
        <v>139</v>
      </c>
      <c r="B14" s="80">
        <v>11</v>
      </c>
      <c r="C14" s="81" t="s">
        <v>4419</v>
      </c>
      <c r="D14" s="80" t="s">
        <v>4440</v>
      </c>
      <c r="E14" s="81" t="s">
        <v>364</v>
      </c>
      <c r="F14" s="80" t="s">
        <v>4441</v>
      </c>
      <c r="G14" s="80">
        <v>2</v>
      </c>
      <c r="H14" s="80">
        <v>3</v>
      </c>
      <c r="I14" s="80">
        <v>6</v>
      </c>
      <c r="J14" s="80">
        <v>0</v>
      </c>
      <c r="K14" s="80">
        <v>0</v>
      </c>
      <c r="L14" s="191">
        <v>0</v>
      </c>
      <c r="M14" s="116" t="s">
        <v>4422</v>
      </c>
      <c r="N14" s="193">
        <f t="shared" si="0"/>
        <v>2</v>
      </c>
    </row>
    <row r="15" ht="47" customHeight="true" spans="1:14">
      <c r="A15" s="81" t="s">
        <v>139</v>
      </c>
      <c r="B15" s="80">
        <v>12</v>
      </c>
      <c r="C15" s="81" t="s">
        <v>4419</v>
      </c>
      <c r="D15" s="80" t="s">
        <v>4442</v>
      </c>
      <c r="E15" s="81" t="s">
        <v>3504</v>
      </c>
      <c r="F15" s="80" t="s">
        <v>4443</v>
      </c>
      <c r="G15" s="80">
        <v>2</v>
      </c>
      <c r="H15" s="80">
        <v>3</v>
      </c>
      <c r="I15" s="80">
        <v>6</v>
      </c>
      <c r="J15" s="80">
        <v>0</v>
      </c>
      <c r="K15" s="80">
        <v>0</v>
      </c>
      <c r="L15" s="191">
        <v>0</v>
      </c>
      <c r="M15" s="116" t="s">
        <v>4422</v>
      </c>
      <c r="N15" s="193">
        <f t="shared" si="0"/>
        <v>2</v>
      </c>
    </row>
    <row r="16" ht="48" customHeight="true" spans="1:14">
      <c r="A16" s="81" t="s">
        <v>139</v>
      </c>
      <c r="B16" s="80">
        <v>13</v>
      </c>
      <c r="C16" s="81" t="s">
        <v>4444</v>
      </c>
      <c r="D16" s="80" t="s">
        <v>4445</v>
      </c>
      <c r="E16" s="81" t="s">
        <v>3532</v>
      </c>
      <c r="F16" s="80" t="s">
        <v>2674</v>
      </c>
      <c r="G16" s="80">
        <v>11</v>
      </c>
      <c r="H16" s="80">
        <v>4</v>
      </c>
      <c r="I16" s="80">
        <v>44</v>
      </c>
      <c r="J16" s="80">
        <v>11</v>
      </c>
      <c r="K16" s="80">
        <v>3</v>
      </c>
      <c r="L16" s="191">
        <f>J16*K16</f>
        <v>33</v>
      </c>
      <c r="M16" s="116" t="s">
        <v>4432</v>
      </c>
      <c r="N16" s="194">
        <f t="shared" si="0"/>
        <v>0</v>
      </c>
    </row>
    <row r="17" ht="46" customHeight="true" spans="1:14">
      <c r="A17" s="81" t="s">
        <v>139</v>
      </c>
      <c r="B17" s="80">
        <v>14</v>
      </c>
      <c r="C17" s="81" t="s">
        <v>3525</v>
      </c>
      <c r="D17" s="80" t="s">
        <v>4446</v>
      </c>
      <c r="E17" s="81" t="s">
        <v>171</v>
      </c>
      <c r="F17" s="80" t="s">
        <v>4447</v>
      </c>
      <c r="G17" s="80">
        <v>21</v>
      </c>
      <c r="H17" s="80">
        <v>3</v>
      </c>
      <c r="I17" s="80">
        <v>63</v>
      </c>
      <c r="J17" s="80">
        <v>0</v>
      </c>
      <c r="K17" s="80">
        <v>0</v>
      </c>
      <c r="L17" s="191">
        <v>0</v>
      </c>
      <c r="M17" s="116" t="s">
        <v>4422</v>
      </c>
      <c r="N17" s="193">
        <f t="shared" ref="N17:N26" si="1">G17-J17</f>
        <v>21</v>
      </c>
    </row>
    <row r="18" ht="47" customHeight="true" spans="1:14">
      <c r="A18" s="81" t="s">
        <v>139</v>
      </c>
      <c r="B18" s="80">
        <v>15</v>
      </c>
      <c r="C18" s="81" t="s">
        <v>4419</v>
      </c>
      <c r="D18" s="80" t="s">
        <v>4448</v>
      </c>
      <c r="E18" s="81" t="s">
        <v>162</v>
      </c>
      <c r="F18" s="80" t="s">
        <v>4449</v>
      </c>
      <c r="G18" s="80">
        <v>1</v>
      </c>
      <c r="H18" s="80">
        <v>3</v>
      </c>
      <c r="I18" s="80">
        <v>3</v>
      </c>
      <c r="J18" s="80">
        <v>0</v>
      </c>
      <c r="K18" s="80">
        <v>0</v>
      </c>
      <c r="L18" s="191">
        <v>0</v>
      </c>
      <c r="M18" s="116" t="s">
        <v>4422</v>
      </c>
      <c r="N18" s="193">
        <f t="shared" si="1"/>
        <v>1</v>
      </c>
    </row>
    <row r="19" ht="47" customHeight="true" spans="1:14">
      <c r="A19" s="81" t="s">
        <v>139</v>
      </c>
      <c r="B19" s="80">
        <v>16</v>
      </c>
      <c r="C19" s="81" t="s">
        <v>4419</v>
      </c>
      <c r="D19" s="80" t="s">
        <v>4450</v>
      </c>
      <c r="E19" s="81" t="s">
        <v>171</v>
      </c>
      <c r="F19" s="80" t="s">
        <v>2025</v>
      </c>
      <c r="G19" s="80">
        <v>1</v>
      </c>
      <c r="H19" s="80">
        <v>7</v>
      </c>
      <c r="I19" s="80">
        <v>7</v>
      </c>
      <c r="J19" s="80">
        <v>0</v>
      </c>
      <c r="K19" s="80">
        <v>0</v>
      </c>
      <c r="L19" s="191">
        <v>0</v>
      </c>
      <c r="M19" s="116" t="s">
        <v>4422</v>
      </c>
      <c r="N19" s="193">
        <f t="shared" si="1"/>
        <v>1</v>
      </c>
    </row>
    <row r="20" ht="48" customHeight="true" spans="1:14">
      <c r="A20" s="81" t="s">
        <v>139</v>
      </c>
      <c r="B20" s="80">
        <v>17</v>
      </c>
      <c r="C20" s="81" t="s">
        <v>4419</v>
      </c>
      <c r="D20" s="80" t="s">
        <v>4451</v>
      </c>
      <c r="E20" s="81" t="s">
        <v>162</v>
      </c>
      <c r="F20" s="80" t="s">
        <v>4452</v>
      </c>
      <c r="G20" s="80">
        <v>4</v>
      </c>
      <c r="H20" s="80">
        <v>3</v>
      </c>
      <c r="I20" s="80">
        <v>12</v>
      </c>
      <c r="J20" s="80">
        <v>0</v>
      </c>
      <c r="K20" s="80">
        <v>0</v>
      </c>
      <c r="L20" s="191">
        <f t="shared" ref="L20:L26" si="2">J20*K20</f>
        <v>0</v>
      </c>
      <c r="M20" s="116" t="s">
        <v>4422</v>
      </c>
      <c r="N20" s="193">
        <f t="shared" si="1"/>
        <v>4</v>
      </c>
    </row>
    <row r="21" ht="49" customHeight="true" spans="1:14">
      <c r="A21" s="81" t="s">
        <v>139</v>
      </c>
      <c r="B21" s="80">
        <v>18</v>
      </c>
      <c r="C21" s="81" t="s">
        <v>4419</v>
      </c>
      <c r="D21" s="80" t="s">
        <v>4453</v>
      </c>
      <c r="E21" s="81" t="s">
        <v>162</v>
      </c>
      <c r="F21" s="80" t="s">
        <v>4452</v>
      </c>
      <c r="G21" s="80">
        <v>5</v>
      </c>
      <c r="H21" s="80">
        <v>3</v>
      </c>
      <c r="I21" s="80">
        <v>15</v>
      </c>
      <c r="J21" s="80">
        <v>0</v>
      </c>
      <c r="K21" s="80">
        <v>0</v>
      </c>
      <c r="L21" s="191">
        <f t="shared" si="2"/>
        <v>0</v>
      </c>
      <c r="M21" s="116" t="s">
        <v>4422</v>
      </c>
      <c r="N21" s="193">
        <f t="shared" si="1"/>
        <v>5</v>
      </c>
    </row>
    <row r="22" ht="48" customHeight="true" spans="1:14">
      <c r="A22" s="81" t="s">
        <v>139</v>
      </c>
      <c r="B22" s="80">
        <v>19</v>
      </c>
      <c r="C22" s="81" t="s">
        <v>4419</v>
      </c>
      <c r="D22" s="80" t="s">
        <v>4454</v>
      </c>
      <c r="E22" s="81" t="s">
        <v>162</v>
      </c>
      <c r="F22" s="80" t="s">
        <v>4455</v>
      </c>
      <c r="G22" s="80">
        <v>3</v>
      </c>
      <c r="H22" s="80">
        <v>4</v>
      </c>
      <c r="I22" s="80">
        <v>12</v>
      </c>
      <c r="J22" s="80">
        <v>0</v>
      </c>
      <c r="K22" s="80">
        <v>0</v>
      </c>
      <c r="L22" s="191">
        <f t="shared" si="2"/>
        <v>0</v>
      </c>
      <c r="M22" s="116" t="s">
        <v>4422</v>
      </c>
      <c r="N22" s="193">
        <f t="shared" si="1"/>
        <v>3</v>
      </c>
    </row>
    <row r="23" ht="47" customHeight="true" spans="1:14">
      <c r="A23" s="81" t="s">
        <v>139</v>
      </c>
      <c r="B23" s="80">
        <v>20</v>
      </c>
      <c r="C23" s="81" t="s">
        <v>4419</v>
      </c>
      <c r="D23" s="80" t="s">
        <v>4456</v>
      </c>
      <c r="E23" s="81" t="s">
        <v>162</v>
      </c>
      <c r="F23" s="80" t="s">
        <v>4452</v>
      </c>
      <c r="G23" s="80">
        <v>1</v>
      </c>
      <c r="H23" s="80">
        <v>3</v>
      </c>
      <c r="I23" s="80">
        <v>3</v>
      </c>
      <c r="J23" s="80">
        <v>0</v>
      </c>
      <c r="K23" s="80">
        <v>0</v>
      </c>
      <c r="L23" s="191">
        <f t="shared" si="2"/>
        <v>0</v>
      </c>
      <c r="M23" s="116" t="s">
        <v>4422</v>
      </c>
      <c r="N23" s="193">
        <f t="shared" si="1"/>
        <v>1</v>
      </c>
    </row>
    <row r="24" ht="46" customHeight="true" spans="1:14">
      <c r="A24" s="81" t="s">
        <v>139</v>
      </c>
      <c r="B24" s="80">
        <v>21</v>
      </c>
      <c r="C24" s="81" t="s">
        <v>4419</v>
      </c>
      <c r="D24" s="80" t="s">
        <v>4457</v>
      </c>
      <c r="E24" s="81" t="s">
        <v>162</v>
      </c>
      <c r="F24" s="80" t="s">
        <v>4452</v>
      </c>
      <c r="G24" s="80">
        <v>2</v>
      </c>
      <c r="H24" s="80">
        <v>3</v>
      </c>
      <c r="I24" s="80">
        <v>6</v>
      </c>
      <c r="J24" s="80">
        <v>0</v>
      </c>
      <c r="K24" s="80">
        <v>0</v>
      </c>
      <c r="L24" s="191">
        <f t="shared" si="2"/>
        <v>0</v>
      </c>
      <c r="M24" s="116" t="s">
        <v>4422</v>
      </c>
      <c r="N24" s="193">
        <f t="shared" si="1"/>
        <v>2</v>
      </c>
    </row>
    <row r="25" ht="47" customHeight="true" spans="1:14">
      <c r="A25" s="81" t="s">
        <v>139</v>
      </c>
      <c r="B25" s="80">
        <v>22</v>
      </c>
      <c r="C25" s="81" t="s">
        <v>4419</v>
      </c>
      <c r="D25" s="80" t="s">
        <v>4458</v>
      </c>
      <c r="E25" s="81" t="s">
        <v>1107</v>
      </c>
      <c r="F25" s="80" t="s">
        <v>4421</v>
      </c>
      <c r="G25" s="80">
        <v>4</v>
      </c>
      <c r="H25" s="80">
        <v>3</v>
      </c>
      <c r="I25" s="80">
        <v>12</v>
      </c>
      <c r="J25" s="80">
        <v>0</v>
      </c>
      <c r="K25" s="80">
        <v>0</v>
      </c>
      <c r="L25" s="191">
        <f t="shared" si="2"/>
        <v>0</v>
      </c>
      <c r="M25" s="116" t="s">
        <v>4422</v>
      </c>
      <c r="N25" s="193">
        <f t="shared" si="1"/>
        <v>4</v>
      </c>
    </row>
    <row r="26" ht="48" customHeight="true" spans="1:14">
      <c r="A26" s="81" t="s">
        <v>139</v>
      </c>
      <c r="B26" s="80">
        <v>23</v>
      </c>
      <c r="C26" s="81" t="s">
        <v>4419</v>
      </c>
      <c r="D26" s="80" t="s">
        <v>4459</v>
      </c>
      <c r="E26" s="81" t="s">
        <v>162</v>
      </c>
      <c r="F26" s="80" t="s">
        <v>4421</v>
      </c>
      <c r="G26" s="80">
        <v>3</v>
      </c>
      <c r="H26" s="80">
        <v>3</v>
      </c>
      <c r="I26" s="80">
        <v>9</v>
      </c>
      <c r="J26" s="80">
        <v>0</v>
      </c>
      <c r="K26" s="80">
        <v>0</v>
      </c>
      <c r="L26" s="191">
        <f t="shared" si="2"/>
        <v>0</v>
      </c>
      <c r="M26" s="116" t="s">
        <v>4422</v>
      </c>
      <c r="N26" s="193">
        <f t="shared" si="1"/>
        <v>3</v>
      </c>
    </row>
    <row r="27" ht="19.75" customHeight="true" spans="1:14">
      <c r="A27" s="8" t="s">
        <v>1177</v>
      </c>
      <c r="B27" s="9"/>
      <c r="C27" s="9"/>
      <c r="D27" s="9"/>
      <c r="E27" s="9"/>
      <c r="F27" s="9"/>
      <c r="G27" s="9">
        <f t="shared" ref="G27:L27" si="3">SUM(G4:G26)</f>
        <v>119</v>
      </c>
      <c r="H27" s="9">
        <f t="shared" si="3"/>
        <v>76</v>
      </c>
      <c r="I27" s="9">
        <f t="shared" si="3"/>
        <v>380</v>
      </c>
      <c r="J27" s="9">
        <f t="shared" si="3"/>
        <v>42</v>
      </c>
      <c r="K27" s="9">
        <f t="shared" si="3"/>
        <v>8</v>
      </c>
      <c r="L27" s="11">
        <f t="shared" si="3"/>
        <v>100</v>
      </c>
      <c r="M27" s="195"/>
      <c r="N27" s="194"/>
    </row>
    <row r="28" ht="48" customHeight="true" spans="1:14">
      <c r="A28" s="81" t="s">
        <v>165</v>
      </c>
      <c r="B28" s="80">
        <v>1</v>
      </c>
      <c r="C28" s="81" t="s">
        <v>4460</v>
      </c>
      <c r="D28" s="80" t="s">
        <v>4461</v>
      </c>
      <c r="E28" s="81" t="s">
        <v>171</v>
      </c>
      <c r="F28" s="80" t="s">
        <v>563</v>
      </c>
      <c r="G28" s="80">
        <v>1</v>
      </c>
      <c r="H28" s="80">
        <v>7</v>
      </c>
      <c r="I28" s="80">
        <v>7</v>
      </c>
      <c r="J28" s="80">
        <v>0</v>
      </c>
      <c r="K28" s="80">
        <v>0</v>
      </c>
      <c r="L28" s="191">
        <v>0</v>
      </c>
      <c r="M28" s="116" t="s">
        <v>4422</v>
      </c>
      <c r="N28" s="193">
        <f t="shared" ref="N28:N61" si="4">G28-J28</f>
        <v>1</v>
      </c>
    </row>
    <row r="29" ht="51" customHeight="true" spans="1:14">
      <c r="A29" s="81" t="s">
        <v>165</v>
      </c>
      <c r="B29" s="80">
        <v>2</v>
      </c>
      <c r="C29" s="81" t="s">
        <v>4460</v>
      </c>
      <c r="D29" s="80" t="s">
        <v>4462</v>
      </c>
      <c r="E29" s="81" t="s">
        <v>2328</v>
      </c>
      <c r="F29" s="80" t="s">
        <v>450</v>
      </c>
      <c r="G29" s="80">
        <v>1</v>
      </c>
      <c r="H29" s="80">
        <v>6</v>
      </c>
      <c r="I29" s="80">
        <v>6</v>
      </c>
      <c r="J29" s="80">
        <v>0</v>
      </c>
      <c r="K29" s="80">
        <v>0</v>
      </c>
      <c r="L29" s="191">
        <v>0</v>
      </c>
      <c r="M29" s="116" t="s">
        <v>4422</v>
      </c>
      <c r="N29" s="193">
        <f t="shared" si="4"/>
        <v>1</v>
      </c>
    </row>
    <row r="30" ht="46" customHeight="true" spans="1:14">
      <c r="A30" s="81" t="s">
        <v>165</v>
      </c>
      <c r="B30" s="80">
        <v>3</v>
      </c>
      <c r="C30" s="81" t="s">
        <v>3525</v>
      </c>
      <c r="D30" s="80" t="s">
        <v>4463</v>
      </c>
      <c r="E30" s="81" t="s">
        <v>162</v>
      </c>
      <c r="F30" s="80" t="s">
        <v>1112</v>
      </c>
      <c r="G30" s="80">
        <v>23</v>
      </c>
      <c r="H30" s="80">
        <v>8</v>
      </c>
      <c r="I30" s="80">
        <v>184</v>
      </c>
      <c r="J30" s="80">
        <v>23</v>
      </c>
      <c r="K30" s="80">
        <v>4</v>
      </c>
      <c r="L30" s="191">
        <v>92</v>
      </c>
      <c r="M30" s="116" t="s">
        <v>4464</v>
      </c>
      <c r="N30" s="194">
        <f t="shared" si="4"/>
        <v>0</v>
      </c>
    </row>
    <row r="31" ht="47" customHeight="true" spans="1:14">
      <c r="A31" s="81" t="s">
        <v>165</v>
      </c>
      <c r="B31" s="80">
        <v>4</v>
      </c>
      <c r="C31" s="81" t="s">
        <v>3525</v>
      </c>
      <c r="D31" s="80" t="s">
        <v>4465</v>
      </c>
      <c r="E31" s="81" t="s">
        <v>171</v>
      </c>
      <c r="F31" s="80" t="s">
        <v>518</v>
      </c>
      <c r="G31" s="80">
        <v>22</v>
      </c>
      <c r="H31" s="80">
        <v>8</v>
      </c>
      <c r="I31" s="80">
        <v>176</v>
      </c>
      <c r="J31" s="80">
        <v>0</v>
      </c>
      <c r="K31" s="80">
        <v>0</v>
      </c>
      <c r="L31" s="191">
        <v>0</v>
      </c>
      <c r="M31" s="116" t="s">
        <v>4422</v>
      </c>
      <c r="N31" s="193">
        <f t="shared" si="4"/>
        <v>22</v>
      </c>
    </row>
    <row r="32" ht="48" customHeight="true" spans="1:14">
      <c r="A32" s="81" t="s">
        <v>165</v>
      </c>
      <c r="B32" s="80">
        <v>5</v>
      </c>
      <c r="C32" s="81" t="s">
        <v>3525</v>
      </c>
      <c r="D32" s="80" t="s">
        <v>4466</v>
      </c>
      <c r="E32" s="81" t="s">
        <v>171</v>
      </c>
      <c r="F32" s="80" t="s">
        <v>567</v>
      </c>
      <c r="G32" s="80">
        <v>21</v>
      </c>
      <c r="H32" s="80">
        <v>8</v>
      </c>
      <c r="I32" s="80">
        <v>168</v>
      </c>
      <c r="J32" s="80">
        <v>0</v>
      </c>
      <c r="K32" s="80">
        <v>0</v>
      </c>
      <c r="L32" s="191">
        <v>0</v>
      </c>
      <c r="M32" s="116" t="s">
        <v>4422</v>
      </c>
      <c r="N32" s="193">
        <f t="shared" si="4"/>
        <v>21</v>
      </c>
    </row>
    <row r="33" ht="49" customHeight="true" spans="1:14">
      <c r="A33" s="81" t="s">
        <v>165</v>
      </c>
      <c r="B33" s="80">
        <v>6</v>
      </c>
      <c r="C33" s="81" t="s">
        <v>3525</v>
      </c>
      <c r="D33" s="80" t="s">
        <v>4467</v>
      </c>
      <c r="E33" s="81" t="s">
        <v>380</v>
      </c>
      <c r="F33" s="80" t="s">
        <v>545</v>
      </c>
      <c r="G33" s="80">
        <v>19</v>
      </c>
      <c r="H33" s="80">
        <v>8</v>
      </c>
      <c r="I33" s="80">
        <v>152</v>
      </c>
      <c r="J33" s="80">
        <v>19</v>
      </c>
      <c r="K33" s="80">
        <v>3</v>
      </c>
      <c r="L33" s="191">
        <f t="shared" ref="L33:L35" si="5">J33*K33</f>
        <v>57</v>
      </c>
      <c r="M33" s="116" t="s">
        <v>4468</v>
      </c>
      <c r="N33" s="194">
        <f t="shared" si="4"/>
        <v>0</v>
      </c>
    </row>
    <row r="34" ht="50" customHeight="true" spans="1:14">
      <c r="A34" s="81" t="s">
        <v>165</v>
      </c>
      <c r="B34" s="80">
        <v>7</v>
      </c>
      <c r="C34" s="81" t="s">
        <v>3525</v>
      </c>
      <c r="D34" s="80" t="s">
        <v>4469</v>
      </c>
      <c r="E34" s="81" t="s">
        <v>380</v>
      </c>
      <c r="F34" s="80" t="s">
        <v>569</v>
      </c>
      <c r="G34" s="80">
        <v>21</v>
      </c>
      <c r="H34" s="80">
        <v>8</v>
      </c>
      <c r="I34" s="80">
        <v>168</v>
      </c>
      <c r="J34" s="80">
        <v>21</v>
      </c>
      <c r="K34" s="80">
        <v>4</v>
      </c>
      <c r="L34" s="191">
        <f t="shared" si="5"/>
        <v>84</v>
      </c>
      <c r="M34" s="115" t="s">
        <v>2268</v>
      </c>
      <c r="N34" s="194">
        <f t="shared" si="4"/>
        <v>0</v>
      </c>
    </row>
    <row r="35" ht="49" customHeight="true" spans="1:14">
      <c r="A35" s="81" t="s">
        <v>165</v>
      </c>
      <c r="B35" s="80">
        <v>8</v>
      </c>
      <c r="C35" s="81" t="s">
        <v>3525</v>
      </c>
      <c r="D35" s="80" t="s">
        <v>4470</v>
      </c>
      <c r="E35" s="81" t="s">
        <v>171</v>
      </c>
      <c r="F35" s="80" t="s">
        <v>518</v>
      </c>
      <c r="G35" s="80">
        <v>19</v>
      </c>
      <c r="H35" s="80">
        <v>8</v>
      </c>
      <c r="I35" s="80">
        <v>152</v>
      </c>
      <c r="J35" s="80">
        <v>19</v>
      </c>
      <c r="K35" s="80">
        <v>4</v>
      </c>
      <c r="L35" s="191">
        <f t="shared" si="5"/>
        <v>76</v>
      </c>
      <c r="M35" s="116" t="s">
        <v>4471</v>
      </c>
      <c r="N35" s="194">
        <f t="shared" si="4"/>
        <v>0</v>
      </c>
    </row>
    <row r="36" ht="48" customHeight="true" spans="1:14">
      <c r="A36" s="81" t="s">
        <v>165</v>
      </c>
      <c r="B36" s="80">
        <v>9</v>
      </c>
      <c r="C36" s="81" t="s">
        <v>3525</v>
      </c>
      <c r="D36" s="80" t="s">
        <v>4472</v>
      </c>
      <c r="E36" s="81" t="s">
        <v>171</v>
      </c>
      <c r="F36" s="80" t="s">
        <v>1292</v>
      </c>
      <c r="G36" s="80">
        <v>23</v>
      </c>
      <c r="H36" s="80">
        <v>8</v>
      </c>
      <c r="I36" s="80">
        <v>184</v>
      </c>
      <c r="J36" s="80">
        <v>23</v>
      </c>
      <c r="K36" s="80">
        <v>2</v>
      </c>
      <c r="L36" s="191">
        <v>46</v>
      </c>
      <c r="M36" s="116" t="s">
        <v>4473</v>
      </c>
      <c r="N36" s="194">
        <f t="shared" si="4"/>
        <v>0</v>
      </c>
    </row>
    <row r="37" ht="46" customHeight="true" spans="1:14">
      <c r="A37" s="81" t="s">
        <v>165</v>
      </c>
      <c r="B37" s="80">
        <v>10</v>
      </c>
      <c r="C37" s="81" t="s">
        <v>3525</v>
      </c>
      <c r="D37" s="80" t="s">
        <v>4474</v>
      </c>
      <c r="E37" s="81" t="s">
        <v>1107</v>
      </c>
      <c r="F37" s="80" t="s">
        <v>4475</v>
      </c>
      <c r="G37" s="80">
        <v>18</v>
      </c>
      <c r="H37" s="80">
        <v>10</v>
      </c>
      <c r="I37" s="80">
        <v>180</v>
      </c>
      <c r="J37" s="80">
        <v>0</v>
      </c>
      <c r="K37" s="80">
        <v>0</v>
      </c>
      <c r="L37" s="191">
        <v>0</v>
      </c>
      <c r="M37" s="116" t="s">
        <v>4422</v>
      </c>
      <c r="N37" s="193">
        <f t="shared" si="4"/>
        <v>18</v>
      </c>
    </row>
    <row r="38" ht="46" customHeight="true" spans="1:14">
      <c r="A38" s="81" t="s">
        <v>165</v>
      </c>
      <c r="B38" s="80">
        <v>11</v>
      </c>
      <c r="C38" s="81" t="s">
        <v>3525</v>
      </c>
      <c r="D38" s="80" t="s">
        <v>4476</v>
      </c>
      <c r="E38" s="81" t="s">
        <v>171</v>
      </c>
      <c r="F38" s="80" t="s">
        <v>4477</v>
      </c>
      <c r="G38" s="80">
        <v>5</v>
      </c>
      <c r="H38" s="80">
        <v>13</v>
      </c>
      <c r="I38" s="80">
        <v>65</v>
      </c>
      <c r="J38" s="80">
        <v>0</v>
      </c>
      <c r="K38" s="80">
        <v>0</v>
      </c>
      <c r="L38" s="191">
        <v>0</v>
      </c>
      <c r="M38" s="116" t="s">
        <v>4422</v>
      </c>
      <c r="N38" s="193">
        <f t="shared" si="4"/>
        <v>5</v>
      </c>
    </row>
    <row r="39" ht="46" customHeight="true" spans="1:14">
      <c r="A39" s="81" t="s">
        <v>165</v>
      </c>
      <c r="B39" s="80">
        <v>12</v>
      </c>
      <c r="C39" s="81" t="s">
        <v>3525</v>
      </c>
      <c r="D39" s="80" t="s">
        <v>4478</v>
      </c>
      <c r="E39" s="81" t="s">
        <v>171</v>
      </c>
      <c r="F39" s="80" t="s">
        <v>761</v>
      </c>
      <c r="G39" s="80">
        <v>24</v>
      </c>
      <c r="H39" s="80">
        <v>8</v>
      </c>
      <c r="I39" s="80">
        <v>192</v>
      </c>
      <c r="J39" s="80">
        <v>24</v>
      </c>
      <c r="K39" s="80">
        <v>4</v>
      </c>
      <c r="L39" s="191">
        <f>J39*K39</f>
        <v>96</v>
      </c>
      <c r="M39" s="115" t="s">
        <v>2268</v>
      </c>
      <c r="N39" s="194">
        <f t="shared" si="4"/>
        <v>0</v>
      </c>
    </row>
    <row r="40" ht="46" customHeight="true" spans="1:14">
      <c r="A40" s="81" t="s">
        <v>165</v>
      </c>
      <c r="B40" s="80">
        <v>13</v>
      </c>
      <c r="C40" s="81" t="s">
        <v>3525</v>
      </c>
      <c r="D40" s="80" t="s">
        <v>4479</v>
      </c>
      <c r="E40" s="81" t="s">
        <v>380</v>
      </c>
      <c r="F40" s="80" t="s">
        <v>1349</v>
      </c>
      <c r="G40" s="80">
        <v>20</v>
      </c>
      <c r="H40" s="80">
        <v>8</v>
      </c>
      <c r="I40" s="80">
        <v>160</v>
      </c>
      <c r="J40" s="80">
        <v>0</v>
      </c>
      <c r="K40" s="80">
        <v>0</v>
      </c>
      <c r="L40" s="191">
        <v>0</v>
      </c>
      <c r="M40" s="116" t="s">
        <v>4480</v>
      </c>
      <c r="N40" s="194">
        <f t="shared" si="4"/>
        <v>20</v>
      </c>
    </row>
    <row r="41" ht="48" customHeight="true" spans="1:14">
      <c r="A41" s="81" t="s">
        <v>165</v>
      </c>
      <c r="B41" s="80">
        <v>14</v>
      </c>
      <c r="C41" s="81" t="s">
        <v>3525</v>
      </c>
      <c r="D41" s="80" t="s">
        <v>4481</v>
      </c>
      <c r="E41" s="81" t="s">
        <v>171</v>
      </c>
      <c r="F41" s="80" t="s">
        <v>1854</v>
      </c>
      <c r="G41" s="80">
        <v>19</v>
      </c>
      <c r="H41" s="80">
        <v>9</v>
      </c>
      <c r="I41" s="80">
        <v>171</v>
      </c>
      <c r="J41" s="80">
        <v>19</v>
      </c>
      <c r="K41" s="80">
        <v>3</v>
      </c>
      <c r="L41" s="191">
        <v>57</v>
      </c>
      <c r="M41" s="116" t="s">
        <v>4482</v>
      </c>
      <c r="N41" s="194">
        <f t="shared" si="4"/>
        <v>0</v>
      </c>
    </row>
    <row r="42" ht="46" customHeight="true" spans="1:14">
      <c r="A42" s="81" t="s">
        <v>165</v>
      </c>
      <c r="B42" s="80">
        <v>15</v>
      </c>
      <c r="C42" s="81" t="s">
        <v>3525</v>
      </c>
      <c r="D42" s="80" t="s">
        <v>4483</v>
      </c>
      <c r="E42" s="81" t="s">
        <v>4484</v>
      </c>
      <c r="F42" s="80" t="s">
        <v>4485</v>
      </c>
      <c r="G42" s="80">
        <v>16</v>
      </c>
      <c r="H42" s="80">
        <v>11</v>
      </c>
      <c r="I42" s="80">
        <v>176</v>
      </c>
      <c r="J42" s="80">
        <v>0</v>
      </c>
      <c r="K42" s="80">
        <v>0</v>
      </c>
      <c r="L42" s="191">
        <v>0</v>
      </c>
      <c r="M42" s="116" t="s">
        <v>4422</v>
      </c>
      <c r="N42" s="193">
        <f t="shared" si="4"/>
        <v>16</v>
      </c>
    </row>
    <row r="43" ht="46" customHeight="true" spans="1:14">
      <c r="A43" s="81" t="s">
        <v>165</v>
      </c>
      <c r="B43" s="80">
        <v>16</v>
      </c>
      <c r="C43" s="81" t="s">
        <v>3525</v>
      </c>
      <c r="D43" s="80" t="s">
        <v>4486</v>
      </c>
      <c r="E43" s="81" t="s">
        <v>1107</v>
      </c>
      <c r="F43" s="80" t="s">
        <v>754</v>
      </c>
      <c r="G43" s="80">
        <v>22</v>
      </c>
      <c r="H43" s="80">
        <v>8</v>
      </c>
      <c r="I43" s="80">
        <v>176</v>
      </c>
      <c r="J43" s="80">
        <v>22</v>
      </c>
      <c r="K43" s="80">
        <v>2</v>
      </c>
      <c r="L43" s="191">
        <v>44</v>
      </c>
      <c r="M43" s="116" t="s">
        <v>4487</v>
      </c>
      <c r="N43" s="194">
        <f t="shared" si="4"/>
        <v>0</v>
      </c>
    </row>
    <row r="44" ht="46" customHeight="true" spans="1:14">
      <c r="A44" s="81" t="s">
        <v>165</v>
      </c>
      <c r="B44" s="80">
        <v>17</v>
      </c>
      <c r="C44" s="81" t="s">
        <v>3525</v>
      </c>
      <c r="D44" s="80" t="s">
        <v>4488</v>
      </c>
      <c r="E44" s="81" t="s">
        <v>171</v>
      </c>
      <c r="F44" s="80" t="s">
        <v>4489</v>
      </c>
      <c r="G44" s="80">
        <v>27</v>
      </c>
      <c r="H44" s="80">
        <v>8</v>
      </c>
      <c r="I44" s="80">
        <v>216</v>
      </c>
      <c r="J44" s="80">
        <v>27</v>
      </c>
      <c r="K44" s="80">
        <v>2</v>
      </c>
      <c r="L44" s="191">
        <v>54</v>
      </c>
      <c r="M44" s="116" t="s">
        <v>4490</v>
      </c>
      <c r="N44" s="194">
        <f t="shared" si="4"/>
        <v>0</v>
      </c>
    </row>
    <row r="45" ht="45" customHeight="true" spans="1:14">
      <c r="A45" s="81" t="s">
        <v>165</v>
      </c>
      <c r="B45" s="80">
        <v>18</v>
      </c>
      <c r="C45" s="81" t="s">
        <v>3525</v>
      </c>
      <c r="D45" s="80" t="s">
        <v>4491</v>
      </c>
      <c r="E45" s="81" t="s">
        <v>380</v>
      </c>
      <c r="F45" s="80" t="s">
        <v>1349</v>
      </c>
      <c r="G45" s="80">
        <v>20</v>
      </c>
      <c r="H45" s="80">
        <v>8</v>
      </c>
      <c r="I45" s="80">
        <v>160</v>
      </c>
      <c r="J45" s="80">
        <v>0</v>
      </c>
      <c r="K45" s="80">
        <v>0</v>
      </c>
      <c r="L45" s="191">
        <v>0</v>
      </c>
      <c r="M45" s="116" t="s">
        <v>4422</v>
      </c>
      <c r="N45" s="193">
        <f t="shared" si="4"/>
        <v>20</v>
      </c>
    </row>
    <row r="46" ht="48" customHeight="true" spans="1:14">
      <c r="A46" s="81" t="s">
        <v>165</v>
      </c>
      <c r="B46" s="80">
        <v>19</v>
      </c>
      <c r="C46" s="81" t="s">
        <v>3525</v>
      </c>
      <c r="D46" s="80" t="s">
        <v>4492</v>
      </c>
      <c r="E46" s="81" t="s">
        <v>1107</v>
      </c>
      <c r="F46" s="80" t="s">
        <v>2173</v>
      </c>
      <c r="G46" s="80">
        <v>20</v>
      </c>
      <c r="H46" s="80">
        <v>7</v>
      </c>
      <c r="I46" s="80">
        <v>140</v>
      </c>
      <c r="J46" s="80">
        <v>0</v>
      </c>
      <c r="K46" s="80">
        <v>0</v>
      </c>
      <c r="L46" s="191">
        <v>0</v>
      </c>
      <c r="M46" s="116" t="s">
        <v>4493</v>
      </c>
      <c r="N46" s="194">
        <f t="shared" si="4"/>
        <v>20</v>
      </c>
    </row>
    <row r="47" ht="47" customHeight="true" spans="1:14">
      <c r="A47" s="81" t="s">
        <v>165</v>
      </c>
      <c r="B47" s="80">
        <v>20</v>
      </c>
      <c r="C47" s="81" t="s">
        <v>3525</v>
      </c>
      <c r="D47" s="80" t="s">
        <v>4494</v>
      </c>
      <c r="E47" s="81" t="s">
        <v>171</v>
      </c>
      <c r="F47" s="80" t="s">
        <v>2171</v>
      </c>
      <c r="G47" s="80">
        <v>20</v>
      </c>
      <c r="H47" s="80">
        <v>8</v>
      </c>
      <c r="I47" s="80">
        <v>160</v>
      </c>
      <c r="J47" s="80">
        <v>20</v>
      </c>
      <c r="K47" s="80">
        <v>4</v>
      </c>
      <c r="L47" s="191">
        <f>J47*K47</f>
        <v>80</v>
      </c>
      <c r="M47" s="115" t="s">
        <v>4495</v>
      </c>
      <c r="N47" s="194">
        <f t="shared" si="4"/>
        <v>0</v>
      </c>
    </row>
    <row r="48" ht="49" customHeight="true" spans="1:14">
      <c r="A48" s="81" t="s">
        <v>165</v>
      </c>
      <c r="B48" s="80">
        <v>21</v>
      </c>
      <c r="C48" s="81" t="s">
        <v>3525</v>
      </c>
      <c r="D48" s="80" t="s">
        <v>4496</v>
      </c>
      <c r="E48" s="81" t="s">
        <v>1107</v>
      </c>
      <c r="F48" s="80" t="s">
        <v>1618</v>
      </c>
      <c r="G48" s="80">
        <v>20</v>
      </c>
      <c r="H48" s="80">
        <v>8</v>
      </c>
      <c r="I48" s="80">
        <v>160</v>
      </c>
      <c r="J48" s="80">
        <v>0</v>
      </c>
      <c r="K48" s="80">
        <v>0</v>
      </c>
      <c r="L48" s="191">
        <v>0</v>
      </c>
      <c r="M48" s="116" t="s">
        <v>4422</v>
      </c>
      <c r="N48" s="193">
        <f t="shared" si="4"/>
        <v>20</v>
      </c>
    </row>
    <row r="49" ht="47" customHeight="true" spans="1:14">
      <c r="A49" s="81" t="s">
        <v>165</v>
      </c>
      <c r="B49" s="80">
        <v>22</v>
      </c>
      <c r="C49" s="81" t="s">
        <v>3525</v>
      </c>
      <c r="D49" s="80" t="s">
        <v>4497</v>
      </c>
      <c r="E49" s="81" t="s">
        <v>364</v>
      </c>
      <c r="F49" s="80" t="s">
        <v>751</v>
      </c>
      <c r="G49" s="80">
        <v>17</v>
      </c>
      <c r="H49" s="80">
        <v>8</v>
      </c>
      <c r="I49" s="80">
        <v>136</v>
      </c>
      <c r="J49" s="80">
        <v>17</v>
      </c>
      <c r="K49" s="80">
        <v>3</v>
      </c>
      <c r="L49" s="191">
        <v>51</v>
      </c>
      <c r="M49" s="116" t="s">
        <v>4498</v>
      </c>
      <c r="N49" s="194">
        <f t="shared" si="4"/>
        <v>0</v>
      </c>
    </row>
    <row r="50" ht="51" customHeight="true" spans="1:14">
      <c r="A50" s="81" t="s">
        <v>165</v>
      </c>
      <c r="B50" s="80">
        <v>23</v>
      </c>
      <c r="C50" s="81" t="s">
        <v>3525</v>
      </c>
      <c r="D50" s="80" t="s">
        <v>4499</v>
      </c>
      <c r="E50" s="81" t="s">
        <v>171</v>
      </c>
      <c r="F50" s="80" t="s">
        <v>2278</v>
      </c>
      <c r="G50" s="80">
        <v>8</v>
      </c>
      <c r="H50" s="80">
        <v>7</v>
      </c>
      <c r="I50" s="80">
        <v>56</v>
      </c>
      <c r="J50" s="80">
        <v>0</v>
      </c>
      <c r="K50" s="80">
        <v>0</v>
      </c>
      <c r="L50" s="191">
        <v>0</v>
      </c>
      <c r="M50" s="116" t="s">
        <v>4422</v>
      </c>
      <c r="N50" s="193">
        <f t="shared" si="4"/>
        <v>8</v>
      </c>
    </row>
    <row r="51" ht="49" customHeight="true" spans="1:14">
      <c r="A51" s="81" t="s">
        <v>165</v>
      </c>
      <c r="B51" s="80">
        <v>24</v>
      </c>
      <c r="C51" s="81" t="s">
        <v>3551</v>
      </c>
      <c r="D51" s="80" t="s">
        <v>4500</v>
      </c>
      <c r="E51" s="81" t="s">
        <v>162</v>
      </c>
      <c r="F51" s="80" t="s">
        <v>742</v>
      </c>
      <c r="G51" s="80">
        <v>23</v>
      </c>
      <c r="H51" s="80">
        <v>6</v>
      </c>
      <c r="I51" s="80">
        <v>138</v>
      </c>
      <c r="J51" s="80">
        <v>23</v>
      </c>
      <c r="K51" s="80">
        <v>4</v>
      </c>
      <c r="L51" s="191">
        <v>92</v>
      </c>
      <c r="M51" s="116" t="s">
        <v>4501</v>
      </c>
      <c r="N51" s="194">
        <f t="shared" si="4"/>
        <v>0</v>
      </c>
    </row>
    <row r="52" ht="46" customHeight="true" spans="1:14">
      <c r="A52" s="81" t="s">
        <v>165</v>
      </c>
      <c r="B52" s="80">
        <v>25</v>
      </c>
      <c r="C52" s="81" t="s">
        <v>3618</v>
      </c>
      <c r="D52" s="80" t="s">
        <v>4502</v>
      </c>
      <c r="E52" s="81" t="s">
        <v>162</v>
      </c>
      <c r="F52" s="80" t="s">
        <v>4503</v>
      </c>
      <c r="G52" s="80">
        <v>22</v>
      </c>
      <c r="H52" s="80">
        <v>10</v>
      </c>
      <c r="I52" s="80">
        <v>220</v>
      </c>
      <c r="J52" s="80">
        <v>0</v>
      </c>
      <c r="K52" s="80">
        <v>0</v>
      </c>
      <c r="L52" s="191">
        <v>0</v>
      </c>
      <c r="M52" s="116" t="s">
        <v>4422</v>
      </c>
      <c r="N52" s="193">
        <f t="shared" si="4"/>
        <v>22</v>
      </c>
    </row>
    <row r="53" ht="50" customHeight="true" spans="1:14">
      <c r="A53" s="81" t="s">
        <v>165</v>
      </c>
      <c r="B53" s="80">
        <v>26</v>
      </c>
      <c r="C53" s="81" t="s">
        <v>3525</v>
      </c>
      <c r="D53" s="80" t="s">
        <v>4504</v>
      </c>
      <c r="E53" s="81" t="s">
        <v>380</v>
      </c>
      <c r="F53" s="80" t="s">
        <v>539</v>
      </c>
      <c r="G53" s="80">
        <v>22</v>
      </c>
      <c r="H53" s="80">
        <v>8</v>
      </c>
      <c r="I53" s="80">
        <v>176</v>
      </c>
      <c r="J53" s="80">
        <v>22</v>
      </c>
      <c r="K53" s="80">
        <v>2</v>
      </c>
      <c r="L53" s="191">
        <v>44</v>
      </c>
      <c r="M53" s="116" t="s">
        <v>4487</v>
      </c>
      <c r="N53" s="194">
        <f t="shared" si="4"/>
        <v>0</v>
      </c>
    </row>
    <row r="54" ht="47" customHeight="true" spans="1:14">
      <c r="A54" s="81" t="s">
        <v>165</v>
      </c>
      <c r="B54" s="80">
        <v>27</v>
      </c>
      <c r="C54" s="81" t="s">
        <v>3525</v>
      </c>
      <c r="D54" s="80" t="s">
        <v>4505</v>
      </c>
      <c r="E54" s="81" t="s">
        <v>162</v>
      </c>
      <c r="F54" s="80" t="s">
        <v>1618</v>
      </c>
      <c r="G54" s="80">
        <v>17</v>
      </c>
      <c r="H54" s="80">
        <v>8</v>
      </c>
      <c r="I54" s="80">
        <v>136</v>
      </c>
      <c r="J54" s="80">
        <v>0</v>
      </c>
      <c r="K54" s="80">
        <v>0</v>
      </c>
      <c r="L54" s="191">
        <v>0</v>
      </c>
      <c r="M54" s="116" t="s">
        <v>4422</v>
      </c>
      <c r="N54" s="193">
        <f t="shared" si="4"/>
        <v>17</v>
      </c>
    </row>
    <row r="55" ht="50" customHeight="true" spans="1:14">
      <c r="A55" s="81" t="s">
        <v>165</v>
      </c>
      <c r="B55" s="80">
        <v>28</v>
      </c>
      <c r="C55" s="81" t="s">
        <v>3525</v>
      </c>
      <c r="D55" s="80" t="s">
        <v>4506</v>
      </c>
      <c r="E55" s="81" t="s">
        <v>1107</v>
      </c>
      <c r="F55" s="80" t="s">
        <v>754</v>
      </c>
      <c r="G55" s="80">
        <v>13</v>
      </c>
      <c r="H55" s="80">
        <v>8</v>
      </c>
      <c r="I55" s="80">
        <v>104</v>
      </c>
      <c r="J55" s="80">
        <v>0</v>
      </c>
      <c r="K55" s="80">
        <v>0</v>
      </c>
      <c r="L55" s="191">
        <v>0</v>
      </c>
      <c r="M55" s="116" t="s">
        <v>4422</v>
      </c>
      <c r="N55" s="193">
        <f t="shared" si="4"/>
        <v>13</v>
      </c>
    </row>
    <row r="56" ht="47" customHeight="true" spans="1:14">
      <c r="A56" s="81" t="s">
        <v>165</v>
      </c>
      <c r="B56" s="80">
        <v>29</v>
      </c>
      <c r="C56" s="81" t="s">
        <v>3525</v>
      </c>
      <c r="D56" s="80" t="s">
        <v>4507</v>
      </c>
      <c r="E56" s="81" t="s">
        <v>162</v>
      </c>
      <c r="F56" s="80" t="s">
        <v>759</v>
      </c>
      <c r="G56" s="80">
        <v>20</v>
      </c>
      <c r="H56" s="80">
        <v>8</v>
      </c>
      <c r="I56" s="80">
        <v>160</v>
      </c>
      <c r="J56" s="80">
        <v>20</v>
      </c>
      <c r="K56" s="80">
        <v>4</v>
      </c>
      <c r="L56" s="191">
        <v>80</v>
      </c>
      <c r="M56" s="116" t="s">
        <v>2268</v>
      </c>
      <c r="N56" s="194">
        <f t="shared" si="4"/>
        <v>0</v>
      </c>
    </row>
    <row r="57" ht="48" customHeight="true" spans="1:14">
      <c r="A57" s="81" t="s">
        <v>165</v>
      </c>
      <c r="B57" s="80">
        <v>30</v>
      </c>
      <c r="C57" s="81" t="s">
        <v>3525</v>
      </c>
      <c r="D57" s="80" t="s">
        <v>4508</v>
      </c>
      <c r="E57" s="81" t="s">
        <v>1107</v>
      </c>
      <c r="F57" s="80" t="s">
        <v>4509</v>
      </c>
      <c r="G57" s="80">
        <v>11</v>
      </c>
      <c r="H57" s="80">
        <v>7</v>
      </c>
      <c r="I57" s="80">
        <v>77</v>
      </c>
      <c r="J57" s="80">
        <v>0</v>
      </c>
      <c r="K57" s="80">
        <v>0</v>
      </c>
      <c r="L57" s="191">
        <v>0</v>
      </c>
      <c r="M57" s="116" t="s">
        <v>4422</v>
      </c>
      <c r="N57" s="193">
        <f t="shared" si="4"/>
        <v>11</v>
      </c>
    </row>
    <row r="58" ht="47" customHeight="true" spans="1:14">
      <c r="A58" s="81" t="s">
        <v>165</v>
      </c>
      <c r="B58" s="80">
        <v>31</v>
      </c>
      <c r="C58" s="81" t="s">
        <v>3551</v>
      </c>
      <c r="D58" s="80" t="s">
        <v>4510</v>
      </c>
      <c r="E58" s="81" t="s">
        <v>162</v>
      </c>
      <c r="F58" s="80" t="s">
        <v>432</v>
      </c>
      <c r="G58" s="80">
        <v>25</v>
      </c>
      <c r="H58" s="80">
        <v>5</v>
      </c>
      <c r="I58" s="80">
        <v>125</v>
      </c>
      <c r="J58" s="80">
        <v>25</v>
      </c>
      <c r="K58" s="80">
        <v>2</v>
      </c>
      <c r="L58" s="191">
        <v>50</v>
      </c>
      <c r="M58" s="116" t="s">
        <v>4511</v>
      </c>
      <c r="N58" s="194">
        <f t="shared" si="4"/>
        <v>0</v>
      </c>
    </row>
    <row r="59" ht="46" customHeight="true" spans="1:14">
      <c r="A59" s="81" t="s">
        <v>165</v>
      </c>
      <c r="B59" s="80">
        <v>32</v>
      </c>
      <c r="C59" s="81" t="s">
        <v>3525</v>
      </c>
      <c r="D59" s="80" t="s">
        <v>4512</v>
      </c>
      <c r="E59" s="81" t="s">
        <v>162</v>
      </c>
      <c r="F59" s="80" t="s">
        <v>219</v>
      </c>
      <c r="G59" s="80">
        <v>18</v>
      </c>
      <c r="H59" s="80">
        <v>6</v>
      </c>
      <c r="I59" s="80">
        <v>108</v>
      </c>
      <c r="J59" s="80">
        <v>0</v>
      </c>
      <c r="K59" s="80">
        <v>0</v>
      </c>
      <c r="L59" s="191">
        <v>0</v>
      </c>
      <c r="M59" s="116" t="s">
        <v>4422</v>
      </c>
      <c r="N59" s="193">
        <f t="shared" si="4"/>
        <v>18</v>
      </c>
    </row>
    <row r="60" ht="48" customHeight="true" spans="1:14">
      <c r="A60" s="81" t="s">
        <v>165</v>
      </c>
      <c r="B60" s="80">
        <v>33</v>
      </c>
      <c r="C60" s="81" t="s">
        <v>3525</v>
      </c>
      <c r="D60" s="80" t="s">
        <v>4513</v>
      </c>
      <c r="E60" s="81" t="s">
        <v>162</v>
      </c>
      <c r="F60" s="80" t="s">
        <v>188</v>
      </c>
      <c r="G60" s="80">
        <v>19</v>
      </c>
      <c r="H60" s="80">
        <v>6</v>
      </c>
      <c r="I60" s="80">
        <v>114</v>
      </c>
      <c r="J60" s="80">
        <v>19</v>
      </c>
      <c r="K60" s="80">
        <v>3</v>
      </c>
      <c r="L60" s="191">
        <v>57</v>
      </c>
      <c r="M60" s="116" t="s">
        <v>4514</v>
      </c>
      <c r="N60" s="194">
        <f t="shared" si="4"/>
        <v>0</v>
      </c>
    </row>
    <row r="61" ht="46" customHeight="true" spans="1:14">
      <c r="A61" s="186" t="s">
        <v>4515</v>
      </c>
      <c r="B61" s="187">
        <v>34</v>
      </c>
      <c r="C61" s="186" t="s">
        <v>3525</v>
      </c>
      <c r="D61" s="187" t="s">
        <v>4516</v>
      </c>
      <c r="E61" s="186" t="s">
        <v>4517</v>
      </c>
      <c r="F61" s="187" t="s">
        <v>219</v>
      </c>
      <c r="G61" s="187">
        <v>17</v>
      </c>
      <c r="H61" s="187">
        <v>6</v>
      </c>
      <c r="I61" s="187">
        <v>102</v>
      </c>
      <c r="J61" s="80">
        <v>16</v>
      </c>
      <c r="K61" s="80">
        <v>4</v>
      </c>
      <c r="L61" s="191">
        <f>J61*K61</f>
        <v>64</v>
      </c>
      <c r="M61" s="115" t="s">
        <v>4518</v>
      </c>
      <c r="N61" s="193">
        <f t="shared" si="4"/>
        <v>1</v>
      </c>
    </row>
    <row r="62" ht="46" customHeight="true" spans="1:14">
      <c r="A62" s="185"/>
      <c r="B62" s="73"/>
      <c r="C62" s="185"/>
      <c r="D62" s="73"/>
      <c r="E62" s="185"/>
      <c r="F62" s="73"/>
      <c r="G62" s="73"/>
      <c r="H62" s="73"/>
      <c r="I62" s="73"/>
      <c r="J62" s="80">
        <v>1</v>
      </c>
      <c r="K62" s="80">
        <v>3</v>
      </c>
      <c r="L62" s="191">
        <f>J62*K62</f>
        <v>3</v>
      </c>
      <c r="M62" s="115"/>
      <c r="N62" s="194">
        <f t="shared" ref="N62:N104" si="6">G62-J62</f>
        <v>-1</v>
      </c>
    </row>
    <row r="63" ht="48" customHeight="true" spans="1:14">
      <c r="A63" s="81" t="s">
        <v>165</v>
      </c>
      <c r="B63" s="80">
        <v>35</v>
      </c>
      <c r="C63" s="81" t="s">
        <v>3525</v>
      </c>
      <c r="D63" s="80" t="s">
        <v>4519</v>
      </c>
      <c r="E63" s="81" t="s">
        <v>244</v>
      </c>
      <c r="F63" s="80" t="s">
        <v>2464</v>
      </c>
      <c r="G63" s="80">
        <v>25</v>
      </c>
      <c r="H63" s="80">
        <v>8</v>
      </c>
      <c r="I63" s="80">
        <v>200</v>
      </c>
      <c r="J63" s="80">
        <v>25</v>
      </c>
      <c r="K63" s="80">
        <v>2</v>
      </c>
      <c r="L63" s="191">
        <v>50</v>
      </c>
      <c r="M63" s="116" t="s">
        <v>4473</v>
      </c>
      <c r="N63" s="194">
        <f t="shared" si="6"/>
        <v>0</v>
      </c>
    </row>
    <row r="64" ht="46" customHeight="true" spans="1:14">
      <c r="A64" s="81" t="s">
        <v>165</v>
      </c>
      <c r="B64" s="80">
        <v>36</v>
      </c>
      <c r="C64" s="81" t="s">
        <v>3525</v>
      </c>
      <c r="D64" s="80" t="s">
        <v>4520</v>
      </c>
      <c r="E64" s="81" t="s">
        <v>244</v>
      </c>
      <c r="F64" s="80" t="s">
        <v>1469</v>
      </c>
      <c r="G64" s="80">
        <v>21</v>
      </c>
      <c r="H64" s="80">
        <v>8</v>
      </c>
      <c r="I64" s="80">
        <v>168</v>
      </c>
      <c r="J64" s="80">
        <v>21</v>
      </c>
      <c r="K64" s="80">
        <v>2</v>
      </c>
      <c r="L64" s="191">
        <v>42</v>
      </c>
      <c r="M64" s="116" t="s">
        <v>4521</v>
      </c>
      <c r="N64" s="194">
        <f t="shared" si="6"/>
        <v>0</v>
      </c>
    </row>
    <row r="65" ht="45" customHeight="true" spans="1:14">
      <c r="A65" s="81" t="s">
        <v>165</v>
      </c>
      <c r="B65" s="80">
        <v>37</v>
      </c>
      <c r="C65" s="81" t="s">
        <v>3525</v>
      </c>
      <c r="D65" s="80" t="s">
        <v>4522</v>
      </c>
      <c r="E65" s="81" t="s">
        <v>162</v>
      </c>
      <c r="F65" s="80" t="s">
        <v>3635</v>
      </c>
      <c r="G65" s="80">
        <v>18</v>
      </c>
      <c r="H65" s="80">
        <v>5</v>
      </c>
      <c r="I65" s="80">
        <v>90</v>
      </c>
      <c r="J65" s="80">
        <v>18</v>
      </c>
      <c r="K65" s="80">
        <v>3</v>
      </c>
      <c r="L65" s="191">
        <v>54</v>
      </c>
      <c r="M65" s="116" t="s">
        <v>4523</v>
      </c>
      <c r="N65" s="194">
        <f t="shared" si="6"/>
        <v>0</v>
      </c>
    </row>
    <row r="66" ht="46" customHeight="true" spans="1:14">
      <c r="A66" s="81" t="s">
        <v>165</v>
      </c>
      <c r="B66" s="80">
        <v>38</v>
      </c>
      <c r="C66" s="81" t="s">
        <v>3525</v>
      </c>
      <c r="D66" s="80" t="s">
        <v>4524</v>
      </c>
      <c r="E66" s="81" t="s">
        <v>171</v>
      </c>
      <c r="F66" s="80" t="s">
        <v>1469</v>
      </c>
      <c r="G66" s="80">
        <v>17</v>
      </c>
      <c r="H66" s="80">
        <v>8</v>
      </c>
      <c r="I66" s="80">
        <v>136</v>
      </c>
      <c r="J66" s="80">
        <v>17</v>
      </c>
      <c r="K66" s="80">
        <v>4</v>
      </c>
      <c r="L66" s="191">
        <v>68</v>
      </c>
      <c r="M66" s="116" t="s">
        <v>4495</v>
      </c>
      <c r="N66" s="194">
        <f t="shared" si="6"/>
        <v>0</v>
      </c>
    </row>
    <row r="67" ht="46" customHeight="true" spans="1:14">
      <c r="A67" s="81" t="s">
        <v>165</v>
      </c>
      <c r="B67" s="80">
        <v>39</v>
      </c>
      <c r="C67" s="81" t="s">
        <v>3525</v>
      </c>
      <c r="D67" s="80" t="s">
        <v>4525</v>
      </c>
      <c r="E67" s="81" t="s">
        <v>364</v>
      </c>
      <c r="F67" s="80" t="s">
        <v>188</v>
      </c>
      <c r="G67" s="80">
        <v>28</v>
      </c>
      <c r="H67" s="80">
        <v>6</v>
      </c>
      <c r="I67" s="80">
        <v>168</v>
      </c>
      <c r="J67" s="80">
        <v>28</v>
      </c>
      <c r="K67" s="80">
        <v>2</v>
      </c>
      <c r="L67" s="191">
        <v>56</v>
      </c>
      <c r="M67" s="116" t="s">
        <v>4526</v>
      </c>
      <c r="N67" s="194">
        <f t="shared" si="6"/>
        <v>0</v>
      </c>
    </row>
    <row r="68" ht="48" customHeight="true" spans="1:14">
      <c r="A68" s="81" t="s">
        <v>165</v>
      </c>
      <c r="B68" s="80">
        <v>40</v>
      </c>
      <c r="C68" s="81" t="s">
        <v>3525</v>
      </c>
      <c r="D68" s="80" t="s">
        <v>4527</v>
      </c>
      <c r="E68" s="81" t="s">
        <v>244</v>
      </c>
      <c r="F68" s="80" t="s">
        <v>283</v>
      </c>
      <c r="G68" s="80">
        <v>21</v>
      </c>
      <c r="H68" s="80">
        <v>8</v>
      </c>
      <c r="I68" s="80">
        <v>168</v>
      </c>
      <c r="J68" s="80">
        <v>21</v>
      </c>
      <c r="K68" s="80">
        <v>4</v>
      </c>
      <c r="L68" s="191">
        <f>J68*K68</f>
        <v>84</v>
      </c>
      <c r="M68" s="115" t="s">
        <v>4495</v>
      </c>
      <c r="N68" s="194">
        <f t="shared" si="6"/>
        <v>0</v>
      </c>
    </row>
    <row r="69" ht="45" customHeight="true" spans="1:14">
      <c r="A69" s="81" t="s">
        <v>165</v>
      </c>
      <c r="B69" s="80">
        <v>41</v>
      </c>
      <c r="C69" s="81" t="s">
        <v>3525</v>
      </c>
      <c r="D69" s="80" t="s">
        <v>4528</v>
      </c>
      <c r="E69" s="81" t="s">
        <v>162</v>
      </c>
      <c r="F69" s="80" t="s">
        <v>4529</v>
      </c>
      <c r="G69" s="80">
        <v>9</v>
      </c>
      <c r="H69" s="80">
        <v>5</v>
      </c>
      <c r="I69" s="80">
        <v>45</v>
      </c>
      <c r="J69" s="80">
        <v>0</v>
      </c>
      <c r="K69" s="80">
        <v>0</v>
      </c>
      <c r="L69" s="191">
        <v>0</v>
      </c>
      <c r="M69" s="116" t="s">
        <v>4422</v>
      </c>
      <c r="N69" s="193">
        <f t="shared" si="6"/>
        <v>9</v>
      </c>
    </row>
    <row r="70" ht="48" customHeight="true" spans="1:14">
      <c r="A70" s="81" t="s">
        <v>165</v>
      </c>
      <c r="B70" s="80">
        <v>42</v>
      </c>
      <c r="C70" s="81" t="s">
        <v>3525</v>
      </c>
      <c r="D70" s="80" t="s">
        <v>4530</v>
      </c>
      <c r="E70" s="81" t="s">
        <v>244</v>
      </c>
      <c r="F70" s="80" t="s">
        <v>279</v>
      </c>
      <c r="G70" s="80">
        <v>21</v>
      </c>
      <c r="H70" s="80">
        <v>8</v>
      </c>
      <c r="I70" s="80">
        <v>168</v>
      </c>
      <c r="J70" s="80">
        <v>21</v>
      </c>
      <c r="K70" s="80">
        <v>2</v>
      </c>
      <c r="L70" s="191">
        <v>42</v>
      </c>
      <c r="M70" s="116" t="s">
        <v>4473</v>
      </c>
      <c r="N70" s="194">
        <f t="shared" si="6"/>
        <v>0</v>
      </c>
    </row>
    <row r="71" ht="47" customHeight="true" spans="1:14">
      <c r="A71" s="81" t="s">
        <v>165</v>
      </c>
      <c r="B71" s="80">
        <v>43</v>
      </c>
      <c r="C71" s="81" t="s">
        <v>3525</v>
      </c>
      <c r="D71" s="80" t="s">
        <v>4531</v>
      </c>
      <c r="E71" s="81" t="s">
        <v>3504</v>
      </c>
      <c r="F71" s="80" t="s">
        <v>4532</v>
      </c>
      <c r="G71" s="80">
        <v>14</v>
      </c>
      <c r="H71" s="80">
        <v>4</v>
      </c>
      <c r="I71" s="80">
        <v>56</v>
      </c>
      <c r="J71" s="80">
        <v>0</v>
      </c>
      <c r="K71" s="80">
        <v>0</v>
      </c>
      <c r="L71" s="191">
        <v>0</v>
      </c>
      <c r="M71" s="116" t="s">
        <v>4422</v>
      </c>
      <c r="N71" s="193">
        <f t="shared" si="6"/>
        <v>14</v>
      </c>
    </row>
    <row r="72" ht="62" customHeight="true" spans="1:14">
      <c r="A72" s="81" t="s">
        <v>165</v>
      </c>
      <c r="B72" s="80">
        <v>44</v>
      </c>
      <c r="C72" s="81" t="s">
        <v>3525</v>
      </c>
      <c r="D72" s="80" t="s">
        <v>4533</v>
      </c>
      <c r="E72" s="81" t="s">
        <v>162</v>
      </c>
      <c r="F72" s="80" t="s">
        <v>1416</v>
      </c>
      <c r="G72" s="80">
        <v>18</v>
      </c>
      <c r="H72" s="80">
        <v>7</v>
      </c>
      <c r="I72" s="80">
        <v>126</v>
      </c>
      <c r="J72" s="80">
        <v>0</v>
      </c>
      <c r="K72" s="80">
        <v>0</v>
      </c>
      <c r="L72" s="191">
        <v>0</v>
      </c>
      <c r="M72" s="116" t="s">
        <v>4534</v>
      </c>
      <c r="N72" s="194">
        <f t="shared" si="6"/>
        <v>18</v>
      </c>
    </row>
    <row r="73" ht="48" customHeight="true" spans="1:14">
      <c r="A73" s="81" t="s">
        <v>165</v>
      </c>
      <c r="B73" s="80">
        <v>45</v>
      </c>
      <c r="C73" s="81" t="s">
        <v>3525</v>
      </c>
      <c r="D73" s="80" t="s">
        <v>4535</v>
      </c>
      <c r="E73" s="81" t="s">
        <v>162</v>
      </c>
      <c r="F73" s="80" t="s">
        <v>1416</v>
      </c>
      <c r="G73" s="80">
        <v>8</v>
      </c>
      <c r="H73" s="80">
        <v>7</v>
      </c>
      <c r="I73" s="80">
        <v>56</v>
      </c>
      <c r="J73" s="80">
        <v>0</v>
      </c>
      <c r="K73" s="80">
        <v>0</v>
      </c>
      <c r="L73" s="191">
        <v>0</v>
      </c>
      <c r="M73" s="116" t="s">
        <v>4422</v>
      </c>
      <c r="N73" s="193">
        <f t="shared" si="6"/>
        <v>8</v>
      </c>
    </row>
    <row r="74" ht="46" customHeight="true" spans="1:14">
      <c r="A74" s="81" t="s">
        <v>165</v>
      </c>
      <c r="B74" s="80">
        <v>46</v>
      </c>
      <c r="C74" s="81" t="s">
        <v>3525</v>
      </c>
      <c r="D74" s="80" t="s">
        <v>4536</v>
      </c>
      <c r="E74" s="81" t="s">
        <v>171</v>
      </c>
      <c r="F74" s="80" t="s">
        <v>281</v>
      </c>
      <c r="G74" s="80">
        <v>16</v>
      </c>
      <c r="H74" s="80">
        <v>8</v>
      </c>
      <c r="I74" s="80">
        <v>128</v>
      </c>
      <c r="J74" s="80">
        <v>16</v>
      </c>
      <c r="K74" s="80">
        <v>4</v>
      </c>
      <c r="L74" s="191">
        <v>64</v>
      </c>
      <c r="M74" s="116" t="s">
        <v>4464</v>
      </c>
      <c r="N74" s="194">
        <f t="shared" si="6"/>
        <v>0</v>
      </c>
    </row>
    <row r="75" ht="46" customHeight="true" spans="1:14">
      <c r="A75" s="81" t="s">
        <v>165</v>
      </c>
      <c r="B75" s="80">
        <v>47</v>
      </c>
      <c r="C75" s="81" t="s">
        <v>3525</v>
      </c>
      <c r="D75" s="80" t="s">
        <v>4537</v>
      </c>
      <c r="E75" s="81" t="s">
        <v>171</v>
      </c>
      <c r="F75" s="80" t="s">
        <v>1187</v>
      </c>
      <c r="G75" s="80">
        <v>41</v>
      </c>
      <c r="H75" s="80">
        <v>8</v>
      </c>
      <c r="I75" s="80">
        <v>328</v>
      </c>
      <c r="J75" s="80">
        <v>41</v>
      </c>
      <c r="K75" s="80">
        <v>4</v>
      </c>
      <c r="L75" s="191">
        <f>J75*K75</f>
        <v>164</v>
      </c>
      <c r="M75" s="116" t="s">
        <v>4471</v>
      </c>
      <c r="N75" s="194">
        <f t="shared" si="6"/>
        <v>0</v>
      </c>
    </row>
    <row r="76" ht="46" customHeight="true" spans="1:14">
      <c r="A76" s="81" t="s">
        <v>165</v>
      </c>
      <c r="B76" s="80">
        <v>48</v>
      </c>
      <c r="C76" s="81" t="s">
        <v>3525</v>
      </c>
      <c r="D76" s="80" t="s">
        <v>4538</v>
      </c>
      <c r="E76" s="81" t="s">
        <v>171</v>
      </c>
      <c r="F76" s="80" t="s">
        <v>192</v>
      </c>
      <c r="G76" s="80">
        <v>24</v>
      </c>
      <c r="H76" s="80">
        <v>6</v>
      </c>
      <c r="I76" s="80">
        <v>144</v>
      </c>
      <c r="J76" s="80">
        <v>24</v>
      </c>
      <c r="K76" s="80">
        <v>3</v>
      </c>
      <c r="L76" s="191">
        <v>72</v>
      </c>
      <c r="M76" s="116" t="s">
        <v>4539</v>
      </c>
      <c r="N76" s="194">
        <f t="shared" si="6"/>
        <v>0</v>
      </c>
    </row>
    <row r="77" ht="46" customHeight="true" spans="1:14">
      <c r="A77" s="81" t="s">
        <v>165</v>
      </c>
      <c r="B77" s="80">
        <v>49</v>
      </c>
      <c r="C77" s="81" t="s">
        <v>3525</v>
      </c>
      <c r="D77" s="80" t="s">
        <v>4540</v>
      </c>
      <c r="E77" s="81" t="s">
        <v>162</v>
      </c>
      <c r="F77" s="80" t="s">
        <v>289</v>
      </c>
      <c r="G77" s="80">
        <v>7</v>
      </c>
      <c r="H77" s="80">
        <v>8</v>
      </c>
      <c r="I77" s="80">
        <v>56</v>
      </c>
      <c r="J77" s="80">
        <v>0</v>
      </c>
      <c r="K77" s="80">
        <v>0</v>
      </c>
      <c r="L77" s="191">
        <v>0</v>
      </c>
      <c r="M77" s="116" t="s">
        <v>4422</v>
      </c>
      <c r="N77" s="193">
        <f t="shared" si="6"/>
        <v>7</v>
      </c>
    </row>
    <row r="78" ht="46" customHeight="true" spans="1:14">
      <c r="A78" s="81" t="s">
        <v>165</v>
      </c>
      <c r="B78" s="80">
        <v>50</v>
      </c>
      <c r="C78" s="81" t="s">
        <v>3525</v>
      </c>
      <c r="D78" s="80" t="s">
        <v>4541</v>
      </c>
      <c r="E78" s="81" t="s">
        <v>162</v>
      </c>
      <c r="F78" s="80" t="s">
        <v>4542</v>
      </c>
      <c r="G78" s="80">
        <v>24</v>
      </c>
      <c r="H78" s="80">
        <v>5</v>
      </c>
      <c r="I78" s="80">
        <v>120</v>
      </c>
      <c r="J78" s="80">
        <v>24</v>
      </c>
      <c r="K78" s="80">
        <v>3</v>
      </c>
      <c r="L78" s="191">
        <v>72</v>
      </c>
      <c r="M78" s="116" t="s">
        <v>4543</v>
      </c>
      <c r="N78" s="194">
        <f t="shared" si="6"/>
        <v>0</v>
      </c>
    </row>
    <row r="79" ht="46" customHeight="true" spans="1:14">
      <c r="A79" s="81" t="s">
        <v>165</v>
      </c>
      <c r="B79" s="80">
        <v>51</v>
      </c>
      <c r="C79" s="81" t="s">
        <v>3525</v>
      </c>
      <c r="D79" s="80" t="s">
        <v>4544</v>
      </c>
      <c r="E79" s="81" t="s">
        <v>238</v>
      </c>
      <c r="F79" s="80" t="s">
        <v>1893</v>
      </c>
      <c r="G79" s="80">
        <v>17</v>
      </c>
      <c r="H79" s="80">
        <v>6</v>
      </c>
      <c r="I79" s="80">
        <v>102</v>
      </c>
      <c r="J79" s="80">
        <v>17</v>
      </c>
      <c r="K79" s="80">
        <v>3</v>
      </c>
      <c r="L79" s="191">
        <v>51</v>
      </c>
      <c r="M79" s="116" t="s">
        <v>4539</v>
      </c>
      <c r="N79" s="194">
        <f t="shared" si="6"/>
        <v>0</v>
      </c>
    </row>
    <row r="80" ht="46" customHeight="true" spans="1:14">
      <c r="A80" s="81" t="s">
        <v>165</v>
      </c>
      <c r="B80" s="80">
        <v>52</v>
      </c>
      <c r="C80" s="81" t="s">
        <v>3525</v>
      </c>
      <c r="D80" s="80" t="s">
        <v>4545</v>
      </c>
      <c r="E80" s="81" t="s">
        <v>244</v>
      </c>
      <c r="F80" s="80" t="s">
        <v>4546</v>
      </c>
      <c r="G80" s="80">
        <v>13</v>
      </c>
      <c r="H80" s="80">
        <v>10</v>
      </c>
      <c r="I80" s="80">
        <v>130</v>
      </c>
      <c r="J80" s="80">
        <v>13</v>
      </c>
      <c r="K80" s="80">
        <v>4</v>
      </c>
      <c r="L80" s="191">
        <v>52</v>
      </c>
      <c r="M80" s="116" t="s">
        <v>4482</v>
      </c>
      <c r="N80" s="194">
        <f t="shared" si="6"/>
        <v>0</v>
      </c>
    </row>
    <row r="81" ht="47" customHeight="true" spans="1:14">
      <c r="A81" s="81" t="s">
        <v>165</v>
      </c>
      <c r="B81" s="80">
        <v>53</v>
      </c>
      <c r="C81" s="81" t="s">
        <v>3525</v>
      </c>
      <c r="D81" s="80" t="s">
        <v>4547</v>
      </c>
      <c r="E81" s="81" t="s">
        <v>162</v>
      </c>
      <c r="F81" s="80" t="s">
        <v>298</v>
      </c>
      <c r="G81" s="80">
        <v>25</v>
      </c>
      <c r="H81" s="80">
        <v>7</v>
      </c>
      <c r="I81" s="80">
        <v>175</v>
      </c>
      <c r="J81" s="80">
        <v>0</v>
      </c>
      <c r="K81" s="80">
        <v>0</v>
      </c>
      <c r="L81" s="191">
        <v>0</v>
      </c>
      <c r="M81" s="116" t="s">
        <v>4422</v>
      </c>
      <c r="N81" s="193">
        <f t="shared" si="6"/>
        <v>25</v>
      </c>
    </row>
    <row r="82" ht="49" customHeight="true" spans="1:14">
      <c r="A82" s="81" t="s">
        <v>165</v>
      </c>
      <c r="B82" s="80">
        <v>54</v>
      </c>
      <c r="C82" s="81" t="s">
        <v>3525</v>
      </c>
      <c r="D82" s="80" t="s">
        <v>4548</v>
      </c>
      <c r="E82" s="81" t="s">
        <v>171</v>
      </c>
      <c r="F82" s="80" t="s">
        <v>4549</v>
      </c>
      <c r="G82" s="80">
        <v>20</v>
      </c>
      <c r="H82" s="80">
        <v>9</v>
      </c>
      <c r="I82" s="80">
        <v>180</v>
      </c>
      <c r="J82" s="80">
        <v>20</v>
      </c>
      <c r="K82" s="80">
        <v>4</v>
      </c>
      <c r="L82" s="191">
        <f>J82*K82</f>
        <v>80</v>
      </c>
      <c r="M82" s="116" t="s">
        <v>4550</v>
      </c>
      <c r="N82" s="194">
        <f t="shared" si="6"/>
        <v>0</v>
      </c>
    </row>
    <row r="83" ht="47" customHeight="true" spans="1:14">
      <c r="A83" s="81" t="s">
        <v>165</v>
      </c>
      <c r="B83" s="80">
        <v>55</v>
      </c>
      <c r="C83" s="81" t="s">
        <v>3525</v>
      </c>
      <c r="D83" s="80" t="s">
        <v>4551</v>
      </c>
      <c r="E83" s="81" t="s">
        <v>380</v>
      </c>
      <c r="F83" s="80" t="s">
        <v>462</v>
      </c>
      <c r="G83" s="80">
        <v>23</v>
      </c>
      <c r="H83" s="80">
        <v>8</v>
      </c>
      <c r="I83" s="80">
        <v>184</v>
      </c>
      <c r="J83" s="80">
        <v>0</v>
      </c>
      <c r="K83" s="80">
        <v>0</v>
      </c>
      <c r="L83" s="191">
        <v>0</v>
      </c>
      <c r="M83" s="116" t="s">
        <v>4422</v>
      </c>
      <c r="N83" s="193">
        <f t="shared" si="6"/>
        <v>23</v>
      </c>
    </row>
    <row r="84" ht="48" customHeight="true" spans="1:14">
      <c r="A84" s="81" t="s">
        <v>165</v>
      </c>
      <c r="B84" s="80">
        <v>56</v>
      </c>
      <c r="C84" s="81" t="s">
        <v>3525</v>
      </c>
      <c r="D84" s="80" t="s">
        <v>4552</v>
      </c>
      <c r="E84" s="81" t="s">
        <v>380</v>
      </c>
      <c r="F84" s="80" t="s">
        <v>388</v>
      </c>
      <c r="G84" s="80">
        <v>19</v>
      </c>
      <c r="H84" s="80">
        <v>8</v>
      </c>
      <c r="I84" s="80">
        <v>152</v>
      </c>
      <c r="J84" s="80">
        <v>0</v>
      </c>
      <c r="K84" s="80">
        <v>0</v>
      </c>
      <c r="L84" s="191">
        <v>0</v>
      </c>
      <c r="M84" s="116" t="s">
        <v>4422</v>
      </c>
      <c r="N84" s="193">
        <f t="shared" si="6"/>
        <v>19</v>
      </c>
    </row>
    <row r="85" ht="46" customHeight="true" spans="1:14">
      <c r="A85" s="81" t="s">
        <v>165</v>
      </c>
      <c r="B85" s="80">
        <v>57</v>
      </c>
      <c r="C85" s="81" t="s">
        <v>3525</v>
      </c>
      <c r="D85" s="80" t="s">
        <v>4553</v>
      </c>
      <c r="E85" s="81" t="s">
        <v>380</v>
      </c>
      <c r="F85" s="80" t="s">
        <v>1216</v>
      </c>
      <c r="G85" s="80">
        <v>14</v>
      </c>
      <c r="H85" s="80">
        <v>8</v>
      </c>
      <c r="I85" s="80">
        <v>112</v>
      </c>
      <c r="J85" s="80">
        <v>0</v>
      </c>
      <c r="K85" s="80">
        <v>0</v>
      </c>
      <c r="L85" s="191">
        <v>0</v>
      </c>
      <c r="M85" s="116" t="s">
        <v>4554</v>
      </c>
      <c r="N85" s="194">
        <f t="shared" si="6"/>
        <v>14</v>
      </c>
    </row>
    <row r="86" ht="46" customHeight="true" spans="1:14">
      <c r="A86" s="81" t="s">
        <v>165</v>
      </c>
      <c r="B86" s="80">
        <v>58</v>
      </c>
      <c r="C86" s="81" t="s">
        <v>3525</v>
      </c>
      <c r="D86" s="80" t="s">
        <v>4555</v>
      </c>
      <c r="E86" s="81" t="s">
        <v>171</v>
      </c>
      <c r="F86" s="80" t="s">
        <v>462</v>
      </c>
      <c r="G86" s="80">
        <v>16</v>
      </c>
      <c r="H86" s="80">
        <v>8</v>
      </c>
      <c r="I86" s="80">
        <v>128</v>
      </c>
      <c r="J86" s="80">
        <v>0</v>
      </c>
      <c r="K86" s="80">
        <v>0</v>
      </c>
      <c r="L86" s="191">
        <v>0</v>
      </c>
      <c r="M86" s="116" t="s">
        <v>4422</v>
      </c>
      <c r="N86" s="193">
        <f t="shared" si="6"/>
        <v>16</v>
      </c>
    </row>
    <row r="87" ht="46" customHeight="true" spans="1:14">
      <c r="A87" s="81" t="s">
        <v>165</v>
      </c>
      <c r="B87" s="80">
        <v>59</v>
      </c>
      <c r="C87" s="81" t="s">
        <v>3525</v>
      </c>
      <c r="D87" s="80" t="s">
        <v>4556</v>
      </c>
      <c r="E87" s="81" t="s">
        <v>380</v>
      </c>
      <c r="F87" s="80" t="s">
        <v>370</v>
      </c>
      <c r="G87" s="80">
        <v>23</v>
      </c>
      <c r="H87" s="80">
        <v>8</v>
      </c>
      <c r="I87" s="80">
        <v>184</v>
      </c>
      <c r="J87" s="80">
        <v>0</v>
      </c>
      <c r="K87" s="80">
        <v>0</v>
      </c>
      <c r="L87" s="191">
        <v>0</v>
      </c>
      <c r="M87" s="116" t="s">
        <v>4557</v>
      </c>
      <c r="N87" s="194">
        <f t="shared" si="6"/>
        <v>23</v>
      </c>
    </row>
    <row r="88" ht="48" customHeight="true" spans="1:14">
      <c r="A88" s="81" t="s">
        <v>165</v>
      </c>
      <c r="B88" s="80">
        <v>60</v>
      </c>
      <c r="C88" s="81" t="s">
        <v>3525</v>
      </c>
      <c r="D88" s="80" t="s">
        <v>4558</v>
      </c>
      <c r="E88" s="81" t="s">
        <v>171</v>
      </c>
      <c r="F88" s="80" t="s">
        <v>370</v>
      </c>
      <c r="G88" s="80">
        <v>20</v>
      </c>
      <c r="H88" s="80">
        <v>8</v>
      </c>
      <c r="I88" s="80">
        <v>160</v>
      </c>
      <c r="J88" s="80">
        <v>20</v>
      </c>
      <c r="K88" s="80">
        <v>3</v>
      </c>
      <c r="L88" s="191">
        <v>60</v>
      </c>
      <c r="M88" s="116" t="s">
        <v>4559</v>
      </c>
      <c r="N88" s="194">
        <f t="shared" si="6"/>
        <v>0</v>
      </c>
    </row>
    <row r="89" ht="49" customHeight="true" spans="1:14">
      <c r="A89" s="81" t="s">
        <v>165</v>
      </c>
      <c r="B89" s="80">
        <v>61</v>
      </c>
      <c r="C89" s="81" t="s">
        <v>3525</v>
      </c>
      <c r="D89" s="80" t="s">
        <v>4560</v>
      </c>
      <c r="E89" s="81" t="s">
        <v>171</v>
      </c>
      <c r="F89" s="80" t="s">
        <v>374</v>
      </c>
      <c r="G89" s="80">
        <v>22</v>
      </c>
      <c r="H89" s="80">
        <v>8</v>
      </c>
      <c r="I89" s="80">
        <v>176</v>
      </c>
      <c r="J89" s="80">
        <v>22</v>
      </c>
      <c r="K89" s="80">
        <v>4</v>
      </c>
      <c r="L89" s="191">
        <v>88</v>
      </c>
      <c r="M89" s="116" t="s">
        <v>2268</v>
      </c>
      <c r="N89" s="194">
        <f t="shared" si="6"/>
        <v>0</v>
      </c>
    </row>
    <row r="90" ht="49" customHeight="true" spans="1:14">
      <c r="A90" s="81" t="s">
        <v>165</v>
      </c>
      <c r="B90" s="80">
        <v>62</v>
      </c>
      <c r="C90" s="81" t="s">
        <v>3525</v>
      </c>
      <c r="D90" s="80" t="s">
        <v>4561</v>
      </c>
      <c r="E90" s="81" t="s">
        <v>380</v>
      </c>
      <c r="F90" s="80" t="s">
        <v>1218</v>
      </c>
      <c r="G90" s="80">
        <v>21</v>
      </c>
      <c r="H90" s="80">
        <v>8</v>
      </c>
      <c r="I90" s="80">
        <v>168</v>
      </c>
      <c r="J90" s="80">
        <v>21</v>
      </c>
      <c r="K90" s="80">
        <v>4</v>
      </c>
      <c r="L90" s="191">
        <f>J90*K90</f>
        <v>84</v>
      </c>
      <c r="M90" s="115" t="s">
        <v>2268</v>
      </c>
      <c r="N90" s="194">
        <f t="shared" si="6"/>
        <v>0</v>
      </c>
    </row>
    <row r="91" ht="48" customHeight="true" spans="1:14">
      <c r="A91" s="81" t="s">
        <v>165</v>
      </c>
      <c r="B91" s="80">
        <v>63</v>
      </c>
      <c r="C91" s="81" t="s">
        <v>3525</v>
      </c>
      <c r="D91" s="80" t="s">
        <v>4562</v>
      </c>
      <c r="E91" s="81" t="s">
        <v>171</v>
      </c>
      <c r="F91" s="80" t="s">
        <v>1489</v>
      </c>
      <c r="G91" s="80">
        <v>21</v>
      </c>
      <c r="H91" s="80">
        <v>8</v>
      </c>
      <c r="I91" s="80">
        <v>168</v>
      </c>
      <c r="J91" s="80">
        <v>21</v>
      </c>
      <c r="K91" s="80">
        <v>3</v>
      </c>
      <c r="L91" s="191">
        <v>63</v>
      </c>
      <c r="M91" s="116" t="s">
        <v>4563</v>
      </c>
      <c r="N91" s="194">
        <f t="shared" si="6"/>
        <v>0</v>
      </c>
    </row>
    <row r="92" ht="47" customHeight="true" spans="1:14">
      <c r="A92" s="81" t="s">
        <v>165</v>
      </c>
      <c r="B92" s="80">
        <v>64</v>
      </c>
      <c r="C92" s="81" t="s">
        <v>3525</v>
      </c>
      <c r="D92" s="80" t="s">
        <v>4564</v>
      </c>
      <c r="E92" s="81" t="s">
        <v>380</v>
      </c>
      <c r="F92" s="80" t="s">
        <v>4565</v>
      </c>
      <c r="G92" s="80">
        <v>22</v>
      </c>
      <c r="H92" s="80">
        <v>9</v>
      </c>
      <c r="I92" s="80">
        <v>198</v>
      </c>
      <c r="J92" s="80">
        <v>0</v>
      </c>
      <c r="K92" s="80">
        <v>0</v>
      </c>
      <c r="L92" s="191">
        <v>0</v>
      </c>
      <c r="M92" s="116" t="s">
        <v>4422</v>
      </c>
      <c r="N92" s="193">
        <f t="shared" si="6"/>
        <v>22</v>
      </c>
    </row>
    <row r="93" ht="46" customHeight="true" spans="1:14">
      <c r="A93" s="81" t="s">
        <v>165</v>
      </c>
      <c r="B93" s="80">
        <v>65</v>
      </c>
      <c r="C93" s="81" t="s">
        <v>3525</v>
      </c>
      <c r="D93" s="80" t="s">
        <v>4566</v>
      </c>
      <c r="E93" s="81" t="s">
        <v>171</v>
      </c>
      <c r="F93" s="80" t="s">
        <v>462</v>
      </c>
      <c r="G93" s="80">
        <v>21</v>
      </c>
      <c r="H93" s="80">
        <v>8</v>
      </c>
      <c r="I93" s="80">
        <v>168</v>
      </c>
      <c r="J93" s="80">
        <v>0</v>
      </c>
      <c r="K93" s="80">
        <v>0</v>
      </c>
      <c r="L93" s="191">
        <v>0</v>
      </c>
      <c r="M93" s="116" t="s">
        <v>4422</v>
      </c>
      <c r="N93" s="193">
        <f t="shared" si="6"/>
        <v>21</v>
      </c>
    </row>
    <row r="94" ht="48" customHeight="true" spans="1:14">
      <c r="A94" s="81" t="s">
        <v>165</v>
      </c>
      <c r="B94" s="80">
        <v>66</v>
      </c>
      <c r="C94" s="81" t="s">
        <v>3525</v>
      </c>
      <c r="D94" s="80" t="s">
        <v>4567</v>
      </c>
      <c r="E94" s="81" t="s">
        <v>171</v>
      </c>
      <c r="F94" s="80" t="s">
        <v>370</v>
      </c>
      <c r="G94" s="80">
        <v>21</v>
      </c>
      <c r="H94" s="80">
        <v>8</v>
      </c>
      <c r="I94" s="80">
        <v>168</v>
      </c>
      <c r="J94" s="80">
        <v>0</v>
      </c>
      <c r="K94" s="80">
        <v>0</v>
      </c>
      <c r="L94" s="191">
        <v>0</v>
      </c>
      <c r="M94" s="116" t="s">
        <v>4422</v>
      </c>
      <c r="N94" s="193">
        <f t="shared" si="6"/>
        <v>21</v>
      </c>
    </row>
    <row r="95" ht="46" customHeight="true" spans="1:14">
      <c r="A95" s="81" t="s">
        <v>165</v>
      </c>
      <c r="B95" s="80">
        <v>67</v>
      </c>
      <c r="C95" s="81" t="s">
        <v>3525</v>
      </c>
      <c r="D95" s="80" t="s">
        <v>4568</v>
      </c>
      <c r="E95" s="81" t="s">
        <v>171</v>
      </c>
      <c r="F95" s="80" t="s">
        <v>1491</v>
      </c>
      <c r="G95" s="80">
        <v>34</v>
      </c>
      <c r="H95" s="80">
        <v>8</v>
      </c>
      <c r="I95" s="80">
        <v>272</v>
      </c>
      <c r="J95" s="80">
        <v>34</v>
      </c>
      <c r="K95" s="80">
        <v>3</v>
      </c>
      <c r="L95" s="191">
        <v>102</v>
      </c>
      <c r="M95" s="116" t="s">
        <v>4563</v>
      </c>
      <c r="N95" s="194">
        <f t="shared" si="6"/>
        <v>0</v>
      </c>
    </row>
    <row r="96" ht="46" customHeight="true" spans="1:14">
      <c r="A96" s="81" t="s">
        <v>165</v>
      </c>
      <c r="B96" s="80">
        <v>68</v>
      </c>
      <c r="C96" s="81" t="s">
        <v>3551</v>
      </c>
      <c r="D96" s="80" t="s">
        <v>4569</v>
      </c>
      <c r="E96" s="81" t="s">
        <v>3532</v>
      </c>
      <c r="F96" s="80" t="s">
        <v>183</v>
      </c>
      <c r="G96" s="80">
        <v>19</v>
      </c>
      <c r="H96" s="80">
        <v>6</v>
      </c>
      <c r="I96" s="80">
        <v>114</v>
      </c>
      <c r="J96" s="80">
        <v>19</v>
      </c>
      <c r="K96" s="80">
        <v>5</v>
      </c>
      <c r="L96" s="191">
        <v>95</v>
      </c>
      <c r="M96" s="116" t="s">
        <v>4432</v>
      </c>
      <c r="N96" s="194">
        <f t="shared" si="6"/>
        <v>0</v>
      </c>
    </row>
    <row r="97" ht="48" customHeight="true" spans="1:14">
      <c r="A97" s="81" t="s">
        <v>165</v>
      </c>
      <c r="B97" s="80">
        <v>69</v>
      </c>
      <c r="C97" s="81" t="s">
        <v>3551</v>
      </c>
      <c r="D97" s="80" t="s">
        <v>4570</v>
      </c>
      <c r="E97" s="81" t="s">
        <v>364</v>
      </c>
      <c r="F97" s="80" t="s">
        <v>172</v>
      </c>
      <c r="G97" s="80">
        <v>12</v>
      </c>
      <c r="H97" s="80">
        <v>6</v>
      </c>
      <c r="I97" s="80">
        <v>72</v>
      </c>
      <c r="J97" s="80">
        <v>12</v>
      </c>
      <c r="K97" s="80">
        <v>5</v>
      </c>
      <c r="L97" s="191">
        <v>60</v>
      </c>
      <c r="M97" s="116" t="s">
        <v>4432</v>
      </c>
      <c r="N97" s="194">
        <f t="shared" si="6"/>
        <v>0</v>
      </c>
    </row>
    <row r="98" ht="49" customHeight="true" spans="1:14">
      <c r="A98" s="81" t="s">
        <v>165</v>
      </c>
      <c r="B98" s="80">
        <v>70</v>
      </c>
      <c r="C98" s="81" t="s">
        <v>3551</v>
      </c>
      <c r="D98" s="80" t="s">
        <v>4571</v>
      </c>
      <c r="E98" s="81" t="s">
        <v>1206</v>
      </c>
      <c r="F98" s="80" t="s">
        <v>231</v>
      </c>
      <c r="G98" s="80">
        <v>19</v>
      </c>
      <c r="H98" s="80">
        <v>6</v>
      </c>
      <c r="I98" s="80">
        <v>114</v>
      </c>
      <c r="J98" s="80">
        <v>0</v>
      </c>
      <c r="K98" s="80">
        <v>0</v>
      </c>
      <c r="L98" s="191">
        <v>0</v>
      </c>
      <c r="M98" s="116" t="s">
        <v>4422</v>
      </c>
      <c r="N98" s="193">
        <f t="shared" si="6"/>
        <v>19</v>
      </c>
    </row>
    <row r="99" ht="46" customHeight="true" spans="1:14">
      <c r="A99" s="81" t="s">
        <v>165</v>
      </c>
      <c r="B99" s="80">
        <v>71</v>
      </c>
      <c r="C99" s="81" t="s">
        <v>3525</v>
      </c>
      <c r="D99" s="80" t="s">
        <v>4572</v>
      </c>
      <c r="E99" s="81" t="s">
        <v>171</v>
      </c>
      <c r="F99" s="80" t="s">
        <v>3969</v>
      </c>
      <c r="G99" s="80">
        <v>15</v>
      </c>
      <c r="H99" s="80">
        <v>7</v>
      </c>
      <c r="I99" s="80">
        <v>105</v>
      </c>
      <c r="J99" s="80">
        <v>15</v>
      </c>
      <c r="K99" s="80">
        <v>2</v>
      </c>
      <c r="L99" s="191">
        <v>30</v>
      </c>
      <c r="M99" s="116" t="s">
        <v>4573</v>
      </c>
      <c r="N99" s="194">
        <f t="shared" si="6"/>
        <v>0</v>
      </c>
    </row>
    <row r="100" ht="46" customHeight="true" spans="1:14">
      <c r="A100" s="81" t="s">
        <v>165</v>
      </c>
      <c r="B100" s="80">
        <v>72</v>
      </c>
      <c r="C100" s="81" t="s">
        <v>3525</v>
      </c>
      <c r="D100" s="80" t="s">
        <v>4574</v>
      </c>
      <c r="E100" s="81" t="s">
        <v>171</v>
      </c>
      <c r="F100" s="80" t="s">
        <v>378</v>
      </c>
      <c r="G100" s="80">
        <v>21</v>
      </c>
      <c r="H100" s="80">
        <v>8</v>
      </c>
      <c r="I100" s="80">
        <v>168</v>
      </c>
      <c r="J100" s="80">
        <v>21</v>
      </c>
      <c r="K100" s="80">
        <v>3</v>
      </c>
      <c r="L100" s="191">
        <v>63</v>
      </c>
      <c r="M100" s="116" t="s">
        <v>4559</v>
      </c>
      <c r="N100" s="194">
        <f t="shared" si="6"/>
        <v>0</v>
      </c>
    </row>
    <row r="101" ht="47" customHeight="true" spans="1:14">
      <c r="A101" s="81" t="s">
        <v>165</v>
      </c>
      <c r="B101" s="80">
        <v>73</v>
      </c>
      <c r="C101" s="81" t="s">
        <v>3525</v>
      </c>
      <c r="D101" s="80" t="s">
        <v>4575</v>
      </c>
      <c r="E101" s="81" t="s">
        <v>171</v>
      </c>
      <c r="F101" s="80" t="s">
        <v>1502</v>
      </c>
      <c r="G101" s="80">
        <v>19</v>
      </c>
      <c r="H101" s="80">
        <v>8</v>
      </c>
      <c r="I101" s="80">
        <v>152</v>
      </c>
      <c r="J101" s="80">
        <v>19</v>
      </c>
      <c r="K101" s="80">
        <v>4</v>
      </c>
      <c r="L101" s="191">
        <v>76</v>
      </c>
      <c r="M101" s="116" t="s">
        <v>4471</v>
      </c>
      <c r="N101" s="194">
        <f t="shared" si="6"/>
        <v>0</v>
      </c>
    </row>
    <row r="102" ht="46" customHeight="true" spans="1:14">
      <c r="A102" s="81" t="s">
        <v>165</v>
      </c>
      <c r="B102" s="80">
        <v>74</v>
      </c>
      <c r="C102" s="81" t="s">
        <v>3525</v>
      </c>
      <c r="D102" s="80" t="s">
        <v>4576</v>
      </c>
      <c r="E102" s="81" t="s">
        <v>171</v>
      </c>
      <c r="F102" s="80" t="s">
        <v>376</v>
      </c>
      <c r="G102" s="80">
        <v>31</v>
      </c>
      <c r="H102" s="80">
        <v>8</v>
      </c>
      <c r="I102" s="80">
        <v>248</v>
      </c>
      <c r="J102" s="80">
        <v>30</v>
      </c>
      <c r="K102" s="80">
        <v>2</v>
      </c>
      <c r="L102" s="191">
        <v>60</v>
      </c>
      <c r="M102" s="116" t="s">
        <v>4577</v>
      </c>
      <c r="N102" s="194">
        <f t="shared" si="6"/>
        <v>1</v>
      </c>
    </row>
    <row r="103" ht="48" customHeight="true" spans="1:14">
      <c r="A103" s="81" t="s">
        <v>165</v>
      </c>
      <c r="B103" s="80">
        <v>75</v>
      </c>
      <c r="C103" s="81" t="s">
        <v>3525</v>
      </c>
      <c r="D103" s="80" t="s">
        <v>4578</v>
      </c>
      <c r="E103" s="81" t="s">
        <v>162</v>
      </c>
      <c r="F103" s="80" t="s">
        <v>421</v>
      </c>
      <c r="G103" s="80">
        <v>22</v>
      </c>
      <c r="H103" s="80">
        <v>7</v>
      </c>
      <c r="I103" s="80">
        <v>154</v>
      </c>
      <c r="J103" s="80">
        <v>22</v>
      </c>
      <c r="K103" s="80">
        <v>3</v>
      </c>
      <c r="L103" s="191">
        <v>66</v>
      </c>
      <c r="M103" s="116" t="s">
        <v>4579</v>
      </c>
      <c r="N103" s="194">
        <f t="shared" si="6"/>
        <v>0</v>
      </c>
    </row>
    <row r="104" ht="46" customHeight="true" spans="1:14">
      <c r="A104" s="81" t="s">
        <v>165</v>
      </c>
      <c r="B104" s="80">
        <v>76</v>
      </c>
      <c r="C104" s="81" t="s">
        <v>3525</v>
      </c>
      <c r="D104" s="80" t="s">
        <v>4580</v>
      </c>
      <c r="E104" s="81" t="s">
        <v>380</v>
      </c>
      <c r="F104" s="80" t="s">
        <v>388</v>
      </c>
      <c r="G104" s="80">
        <v>20</v>
      </c>
      <c r="H104" s="80">
        <v>8</v>
      </c>
      <c r="I104" s="80">
        <v>160</v>
      </c>
      <c r="J104" s="80">
        <v>0</v>
      </c>
      <c r="K104" s="80">
        <v>0</v>
      </c>
      <c r="L104" s="191">
        <v>0</v>
      </c>
      <c r="M104" s="116" t="s">
        <v>4422</v>
      </c>
      <c r="N104" s="193">
        <f t="shared" si="6"/>
        <v>20</v>
      </c>
    </row>
    <row r="105" ht="46" customHeight="true" spans="1:14">
      <c r="A105" s="81" t="s">
        <v>165</v>
      </c>
      <c r="B105" s="80">
        <v>77</v>
      </c>
      <c r="C105" s="81" t="s">
        <v>3525</v>
      </c>
      <c r="D105" s="80" t="s">
        <v>4581</v>
      </c>
      <c r="E105" s="81" t="s">
        <v>171</v>
      </c>
      <c r="F105" s="80" t="s">
        <v>370</v>
      </c>
      <c r="G105" s="80">
        <v>17</v>
      </c>
      <c r="H105" s="80">
        <v>8</v>
      </c>
      <c r="I105" s="80">
        <v>136</v>
      </c>
      <c r="J105" s="80">
        <v>17</v>
      </c>
      <c r="K105" s="80">
        <v>2</v>
      </c>
      <c r="L105" s="191">
        <v>34</v>
      </c>
      <c r="M105" s="116" t="s">
        <v>4582</v>
      </c>
      <c r="N105" s="194">
        <f t="shared" ref="N105:N162" si="7">G105-J105</f>
        <v>0</v>
      </c>
    </row>
    <row r="106" ht="46" customHeight="true" spans="1:14">
      <c r="A106" s="81" t="s">
        <v>165</v>
      </c>
      <c r="B106" s="80">
        <v>78</v>
      </c>
      <c r="C106" s="81" t="s">
        <v>3525</v>
      </c>
      <c r="D106" s="80" t="s">
        <v>4583</v>
      </c>
      <c r="E106" s="81" t="s">
        <v>162</v>
      </c>
      <c r="F106" s="80" t="s">
        <v>2902</v>
      </c>
      <c r="G106" s="80">
        <v>28</v>
      </c>
      <c r="H106" s="80">
        <v>5</v>
      </c>
      <c r="I106" s="80">
        <v>140</v>
      </c>
      <c r="J106" s="80">
        <v>28</v>
      </c>
      <c r="K106" s="80">
        <v>3</v>
      </c>
      <c r="L106" s="191">
        <v>84</v>
      </c>
      <c r="M106" s="116" t="s">
        <v>4543</v>
      </c>
      <c r="N106" s="194">
        <f t="shared" si="7"/>
        <v>0</v>
      </c>
    </row>
    <row r="107" ht="46" customHeight="true" spans="1:14">
      <c r="A107" s="81" t="s">
        <v>165</v>
      </c>
      <c r="B107" s="80">
        <v>79</v>
      </c>
      <c r="C107" s="81" t="s">
        <v>3525</v>
      </c>
      <c r="D107" s="80" t="s">
        <v>4584</v>
      </c>
      <c r="E107" s="81" t="s">
        <v>171</v>
      </c>
      <c r="F107" s="80" t="s">
        <v>1200</v>
      </c>
      <c r="G107" s="80">
        <v>24</v>
      </c>
      <c r="H107" s="80">
        <v>8</v>
      </c>
      <c r="I107" s="80">
        <v>192</v>
      </c>
      <c r="J107" s="80">
        <v>24</v>
      </c>
      <c r="K107" s="80">
        <v>2</v>
      </c>
      <c r="L107" s="191">
        <v>48</v>
      </c>
      <c r="M107" s="116" t="s">
        <v>4487</v>
      </c>
      <c r="N107" s="194">
        <f t="shared" si="7"/>
        <v>0</v>
      </c>
    </row>
    <row r="108" ht="48" customHeight="true" spans="1:14">
      <c r="A108" s="81" t="s">
        <v>165</v>
      </c>
      <c r="B108" s="80">
        <v>80</v>
      </c>
      <c r="C108" s="81" t="s">
        <v>3551</v>
      </c>
      <c r="D108" s="80" t="s">
        <v>4585</v>
      </c>
      <c r="E108" s="81" t="s">
        <v>162</v>
      </c>
      <c r="F108" s="80" t="s">
        <v>1502</v>
      </c>
      <c r="G108" s="80">
        <v>14</v>
      </c>
      <c r="H108" s="80">
        <v>2</v>
      </c>
      <c r="I108" s="80">
        <v>28</v>
      </c>
      <c r="J108" s="80">
        <v>14</v>
      </c>
      <c r="K108" s="80">
        <v>2</v>
      </c>
      <c r="L108" s="191">
        <f>J108*K108</f>
        <v>28</v>
      </c>
      <c r="M108" s="116"/>
      <c r="N108" s="194">
        <f t="shared" si="7"/>
        <v>0</v>
      </c>
    </row>
    <row r="109" ht="46" customHeight="true" spans="1:14">
      <c r="A109" s="81" t="s">
        <v>165</v>
      </c>
      <c r="B109" s="80">
        <v>81</v>
      </c>
      <c r="C109" s="81" t="s">
        <v>3551</v>
      </c>
      <c r="D109" s="80" t="s">
        <v>4586</v>
      </c>
      <c r="E109" s="81" t="s">
        <v>162</v>
      </c>
      <c r="F109" s="80" t="s">
        <v>432</v>
      </c>
      <c r="G109" s="80">
        <v>21</v>
      </c>
      <c r="H109" s="80">
        <v>6</v>
      </c>
      <c r="I109" s="80">
        <v>126</v>
      </c>
      <c r="J109" s="80">
        <v>21</v>
      </c>
      <c r="K109" s="80">
        <v>4</v>
      </c>
      <c r="L109" s="191">
        <v>84</v>
      </c>
      <c r="M109" s="116" t="s">
        <v>4587</v>
      </c>
      <c r="N109" s="194">
        <f t="shared" si="7"/>
        <v>0</v>
      </c>
    </row>
    <row r="110" ht="46" customHeight="true" spans="1:14">
      <c r="A110" s="81" t="s">
        <v>165</v>
      </c>
      <c r="B110" s="80">
        <v>82</v>
      </c>
      <c r="C110" s="81" t="s">
        <v>3525</v>
      </c>
      <c r="D110" s="80" t="s">
        <v>4588</v>
      </c>
      <c r="E110" s="81" t="s">
        <v>171</v>
      </c>
      <c r="F110" s="80" t="s">
        <v>1976</v>
      </c>
      <c r="G110" s="80">
        <v>22</v>
      </c>
      <c r="H110" s="80">
        <v>8</v>
      </c>
      <c r="I110" s="80">
        <v>176</v>
      </c>
      <c r="J110" s="80">
        <v>21</v>
      </c>
      <c r="K110" s="80">
        <v>2</v>
      </c>
      <c r="L110" s="191">
        <v>42</v>
      </c>
      <c r="M110" s="116" t="s">
        <v>4589</v>
      </c>
      <c r="N110" s="194">
        <f t="shared" si="7"/>
        <v>1</v>
      </c>
    </row>
    <row r="111" ht="46" customHeight="true" spans="1:14">
      <c r="A111" s="81" t="s">
        <v>165</v>
      </c>
      <c r="B111" s="80">
        <v>83</v>
      </c>
      <c r="C111" s="81" t="s">
        <v>3525</v>
      </c>
      <c r="D111" s="80" t="s">
        <v>4590</v>
      </c>
      <c r="E111" s="81" t="s">
        <v>171</v>
      </c>
      <c r="F111" s="80" t="s">
        <v>488</v>
      </c>
      <c r="G111" s="80">
        <v>21</v>
      </c>
      <c r="H111" s="80">
        <v>8</v>
      </c>
      <c r="I111" s="80">
        <v>168</v>
      </c>
      <c r="J111" s="80">
        <v>21</v>
      </c>
      <c r="K111" s="80">
        <v>4</v>
      </c>
      <c r="L111" s="191">
        <v>84</v>
      </c>
      <c r="M111" s="116" t="s">
        <v>4471</v>
      </c>
      <c r="N111" s="194">
        <f t="shared" si="7"/>
        <v>0</v>
      </c>
    </row>
    <row r="112" ht="47" customHeight="true" spans="1:14">
      <c r="A112" s="81" t="s">
        <v>165</v>
      </c>
      <c r="B112" s="80">
        <v>84</v>
      </c>
      <c r="C112" s="81" t="s">
        <v>3525</v>
      </c>
      <c r="D112" s="80" t="s">
        <v>4591</v>
      </c>
      <c r="E112" s="81" t="s">
        <v>171</v>
      </c>
      <c r="F112" s="80" t="s">
        <v>376</v>
      </c>
      <c r="G112" s="80">
        <v>11</v>
      </c>
      <c r="H112" s="80">
        <v>8</v>
      </c>
      <c r="I112" s="80">
        <v>88</v>
      </c>
      <c r="J112" s="80">
        <v>11</v>
      </c>
      <c r="K112" s="80">
        <v>2</v>
      </c>
      <c r="L112" s="191">
        <v>22</v>
      </c>
      <c r="M112" s="116" t="s">
        <v>4592</v>
      </c>
      <c r="N112" s="194">
        <f t="shared" si="7"/>
        <v>0</v>
      </c>
    </row>
    <row r="113" ht="47" customHeight="true" spans="1:14">
      <c r="A113" s="81" t="s">
        <v>165</v>
      </c>
      <c r="B113" s="80">
        <v>85</v>
      </c>
      <c r="C113" s="81" t="s">
        <v>3525</v>
      </c>
      <c r="D113" s="80" t="s">
        <v>4593</v>
      </c>
      <c r="E113" s="81" t="s">
        <v>171</v>
      </c>
      <c r="F113" s="80" t="s">
        <v>1512</v>
      </c>
      <c r="G113" s="80">
        <v>21</v>
      </c>
      <c r="H113" s="80">
        <v>8</v>
      </c>
      <c r="I113" s="80">
        <v>168</v>
      </c>
      <c r="J113" s="80">
        <v>0</v>
      </c>
      <c r="K113" s="80">
        <v>0</v>
      </c>
      <c r="L113" s="191">
        <v>0</v>
      </c>
      <c r="M113" s="116" t="s">
        <v>4422</v>
      </c>
      <c r="N113" s="193">
        <f t="shared" si="7"/>
        <v>21</v>
      </c>
    </row>
    <row r="114" ht="47" customHeight="true" spans="1:14">
      <c r="A114" s="81" t="s">
        <v>165</v>
      </c>
      <c r="B114" s="80">
        <v>86</v>
      </c>
      <c r="C114" s="81" t="s">
        <v>3525</v>
      </c>
      <c r="D114" s="80" t="s">
        <v>4594</v>
      </c>
      <c r="E114" s="81" t="s">
        <v>171</v>
      </c>
      <c r="F114" s="80" t="s">
        <v>1218</v>
      </c>
      <c r="G114" s="80">
        <v>21</v>
      </c>
      <c r="H114" s="80">
        <v>8</v>
      </c>
      <c r="I114" s="80">
        <v>168</v>
      </c>
      <c r="J114" s="80">
        <v>21</v>
      </c>
      <c r="K114" s="80">
        <v>4</v>
      </c>
      <c r="L114" s="191">
        <v>84</v>
      </c>
      <c r="M114" s="116" t="s">
        <v>4471</v>
      </c>
      <c r="N114" s="194">
        <f t="shared" si="7"/>
        <v>0</v>
      </c>
    </row>
    <row r="115" ht="47" customHeight="true" spans="1:14">
      <c r="A115" s="81" t="s">
        <v>165</v>
      </c>
      <c r="B115" s="80">
        <v>87</v>
      </c>
      <c r="C115" s="81" t="s">
        <v>3525</v>
      </c>
      <c r="D115" s="80" t="s">
        <v>4595</v>
      </c>
      <c r="E115" s="81" t="s">
        <v>171</v>
      </c>
      <c r="F115" s="80" t="s">
        <v>1091</v>
      </c>
      <c r="G115" s="80">
        <v>19</v>
      </c>
      <c r="H115" s="80">
        <v>8</v>
      </c>
      <c r="I115" s="80">
        <v>152</v>
      </c>
      <c r="J115" s="80">
        <v>19</v>
      </c>
      <c r="K115" s="80">
        <v>2</v>
      </c>
      <c r="L115" s="191">
        <v>38</v>
      </c>
      <c r="M115" s="116" t="s">
        <v>4493</v>
      </c>
      <c r="N115" s="194">
        <f t="shared" si="7"/>
        <v>0</v>
      </c>
    </row>
    <row r="116" ht="48" customHeight="true" spans="1:14">
      <c r="A116" s="81" t="s">
        <v>165</v>
      </c>
      <c r="B116" s="80">
        <v>88</v>
      </c>
      <c r="C116" s="81" t="s">
        <v>3525</v>
      </c>
      <c r="D116" s="80" t="s">
        <v>4596</v>
      </c>
      <c r="E116" s="81" t="s">
        <v>171</v>
      </c>
      <c r="F116" s="80" t="s">
        <v>456</v>
      </c>
      <c r="G116" s="80">
        <v>17</v>
      </c>
      <c r="H116" s="80">
        <v>8</v>
      </c>
      <c r="I116" s="80">
        <v>136</v>
      </c>
      <c r="J116" s="80">
        <v>17</v>
      </c>
      <c r="K116" s="80">
        <v>3</v>
      </c>
      <c r="L116" s="191">
        <v>51</v>
      </c>
      <c r="M116" s="116" t="s">
        <v>4573</v>
      </c>
      <c r="N116" s="194">
        <f t="shared" si="7"/>
        <v>0</v>
      </c>
    </row>
    <row r="117" ht="46" customHeight="true" spans="1:14">
      <c r="A117" s="81" t="s">
        <v>165</v>
      </c>
      <c r="B117" s="80">
        <v>89</v>
      </c>
      <c r="C117" s="81" t="s">
        <v>3525</v>
      </c>
      <c r="D117" s="80" t="s">
        <v>4597</v>
      </c>
      <c r="E117" s="81" t="s">
        <v>380</v>
      </c>
      <c r="F117" s="80" t="s">
        <v>1218</v>
      </c>
      <c r="G117" s="80">
        <v>18</v>
      </c>
      <c r="H117" s="80">
        <v>8</v>
      </c>
      <c r="I117" s="80">
        <v>144</v>
      </c>
      <c r="J117" s="80">
        <v>0</v>
      </c>
      <c r="K117" s="80">
        <v>0</v>
      </c>
      <c r="L117" s="191">
        <v>0</v>
      </c>
      <c r="M117" s="116" t="s">
        <v>4598</v>
      </c>
      <c r="N117" s="194">
        <f t="shared" si="7"/>
        <v>18</v>
      </c>
    </row>
    <row r="118" ht="47" customHeight="true" spans="1:14">
      <c r="A118" s="81" t="s">
        <v>165</v>
      </c>
      <c r="B118" s="80">
        <v>90</v>
      </c>
      <c r="C118" s="81" t="s">
        <v>3525</v>
      </c>
      <c r="D118" s="80" t="s">
        <v>4599</v>
      </c>
      <c r="E118" s="81" t="s">
        <v>171</v>
      </c>
      <c r="F118" s="80" t="s">
        <v>1218</v>
      </c>
      <c r="G118" s="80">
        <v>21</v>
      </c>
      <c r="H118" s="80">
        <v>8</v>
      </c>
      <c r="I118" s="80">
        <v>168</v>
      </c>
      <c r="J118" s="80">
        <v>21</v>
      </c>
      <c r="K118" s="80">
        <v>3</v>
      </c>
      <c r="L118" s="191">
        <v>63</v>
      </c>
      <c r="M118" s="116" t="s">
        <v>4573</v>
      </c>
      <c r="N118" s="194">
        <f t="shared" si="7"/>
        <v>0</v>
      </c>
    </row>
    <row r="119" ht="47" customHeight="true" spans="1:14">
      <c r="A119" s="81" t="s">
        <v>165</v>
      </c>
      <c r="B119" s="80">
        <v>91</v>
      </c>
      <c r="C119" s="81" t="s">
        <v>4460</v>
      </c>
      <c r="D119" s="80" t="s">
        <v>4600</v>
      </c>
      <c r="E119" s="81" t="s">
        <v>171</v>
      </c>
      <c r="F119" s="80" t="s">
        <v>492</v>
      </c>
      <c r="G119" s="80">
        <v>8</v>
      </c>
      <c r="H119" s="80">
        <v>6</v>
      </c>
      <c r="I119" s="80">
        <v>48</v>
      </c>
      <c r="J119" s="80">
        <v>0</v>
      </c>
      <c r="K119" s="80">
        <v>0</v>
      </c>
      <c r="L119" s="191">
        <v>0</v>
      </c>
      <c r="M119" s="116" t="s">
        <v>4422</v>
      </c>
      <c r="N119" s="193">
        <f t="shared" si="7"/>
        <v>8</v>
      </c>
    </row>
    <row r="120" ht="46" customHeight="true" spans="1:14">
      <c r="A120" s="81" t="s">
        <v>165</v>
      </c>
      <c r="B120" s="80">
        <v>92</v>
      </c>
      <c r="C120" s="81" t="s">
        <v>3551</v>
      </c>
      <c r="D120" s="80" t="s">
        <v>4601</v>
      </c>
      <c r="E120" s="81" t="s">
        <v>3504</v>
      </c>
      <c r="F120" s="80" t="s">
        <v>419</v>
      </c>
      <c r="G120" s="80">
        <v>39</v>
      </c>
      <c r="H120" s="80">
        <v>7</v>
      </c>
      <c r="I120" s="80">
        <v>273</v>
      </c>
      <c r="J120" s="80">
        <v>39</v>
      </c>
      <c r="K120" s="80">
        <v>2</v>
      </c>
      <c r="L120" s="191">
        <f>J120*K120</f>
        <v>78</v>
      </c>
      <c r="M120" s="116" t="s">
        <v>4602</v>
      </c>
      <c r="N120" s="194">
        <f t="shared" si="7"/>
        <v>0</v>
      </c>
    </row>
    <row r="121" ht="48" customHeight="true" spans="1:14">
      <c r="A121" s="81" t="s">
        <v>165</v>
      </c>
      <c r="B121" s="80">
        <v>93</v>
      </c>
      <c r="C121" s="81" t="s">
        <v>3525</v>
      </c>
      <c r="D121" s="80" t="s">
        <v>4603</v>
      </c>
      <c r="E121" s="81" t="s">
        <v>3504</v>
      </c>
      <c r="F121" s="80" t="s">
        <v>1094</v>
      </c>
      <c r="G121" s="80">
        <v>8</v>
      </c>
      <c r="H121" s="80">
        <v>4</v>
      </c>
      <c r="I121" s="80">
        <v>32</v>
      </c>
      <c r="J121" s="80">
        <v>0</v>
      </c>
      <c r="K121" s="80">
        <v>0</v>
      </c>
      <c r="L121" s="191">
        <v>0</v>
      </c>
      <c r="M121" s="116" t="s">
        <v>4422</v>
      </c>
      <c r="N121" s="193">
        <f t="shared" si="7"/>
        <v>8</v>
      </c>
    </row>
    <row r="122" ht="49" customHeight="true" spans="1:14">
      <c r="A122" s="81" t="s">
        <v>165</v>
      </c>
      <c r="B122" s="80">
        <v>94</v>
      </c>
      <c r="C122" s="81" t="s">
        <v>3525</v>
      </c>
      <c r="D122" s="80" t="s">
        <v>4604</v>
      </c>
      <c r="E122" s="81" t="s">
        <v>162</v>
      </c>
      <c r="F122" s="80" t="s">
        <v>533</v>
      </c>
      <c r="G122" s="80">
        <v>23</v>
      </c>
      <c r="H122" s="80">
        <v>8</v>
      </c>
      <c r="I122" s="80">
        <v>184</v>
      </c>
      <c r="J122" s="80">
        <v>0</v>
      </c>
      <c r="K122" s="80">
        <v>0</v>
      </c>
      <c r="L122" s="191">
        <v>0</v>
      </c>
      <c r="M122" s="116" t="s">
        <v>4422</v>
      </c>
      <c r="N122" s="193">
        <f t="shared" si="7"/>
        <v>23</v>
      </c>
    </row>
    <row r="123" ht="48" customHeight="true" spans="1:14">
      <c r="A123" s="81" t="s">
        <v>165</v>
      </c>
      <c r="B123" s="80">
        <v>95</v>
      </c>
      <c r="C123" s="81" t="s">
        <v>3525</v>
      </c>
      <c r="D123" s="196" t="s">
        <v>4605</v>
      </c>
      <c r="E123" s="81" t="s">
        <v>3504</v>
      </c>
      <c r="F123" s="80" t="s">
        <v>1286</v>
      </c>
      <c r="G123" s="80">
        <v>18</v>
      </c>
      <c r="H123" s="80">
        <v>8</v>
      </c>
      <c r="I123" s="80">
        <v>144</v>
      </c>
      <c r="J123" s="80">
        <v>0</v>
      </c>
      <c r="K123" s="80">
        <v>0</v>
      </c>
      <c r="L123" s="191">
        <v>0</v>
      </c>
      <c r="M123" s="116" t="s">
        <v>4422</v>
      </c>
      <c r="N123" s="193">
        <f t="shared" si="7"/>
        <v>18</v>
      </c>
    </row>
    <row r="124" ht="49" customHeight="true" spans="1:14">
      <c r="A124" s="81" t="s">
        <v>165</v>
      </c>
      <c r="B124" s="80">
        <v>96</v>
      </c>
      <c r="C124" s="81" t="s">
        <v>3525</v>
      </c>
      <c r="D124" s="80" t="s">
        <v>4606</v>
      </c>
      <c r="E124" s="81" t="s">
        <v>171</v>
      </c>
      <c r="F124" s="80" t="s">
        <v>569</v>
      </c>
      <c r="G124" s="80">
        <v>23</v>
      </c>
      <c r="H124" s="80">
        <v>8</v>
      </c>
      <c r="I124" s="80">
        <v>184</v>
      </c>
      <c r="J124" s="80">
        <v>23</v>
      </c>
      <c r="K124" s="80">
        <v>3</v>
      </c>
      <c r="L124" s="191">
        <v>69</v>
      </c>
      <c r="M124" s="116" t="s">
        <v>4573</v>
      </c>
      <c r="N124" s="194">
        <f t="shared" si="7"/>
        <v>0</v>
      </c>
    </row>
    <row r="125" ht="46" customHeight="true" spans="1:14">
      <c r="A125" s="81" t="s">
        <v>165</v>
      </c>
      <c r="B125" s="80">
        <v>97</v>
      </c>
      <c r="C125" s="81" t="s">
        <v>3525</v>
      </c>
      <c r="D125" s="80" t="s">
        <v>4607</v>
      </c>
      <c r="E125" s="81" t="s">
        <v>171</v>
      </c>
      <c r="F125" s="80" t="s">
        <v>543</v>
      </c>
      <c r="G125" s="80">
        <v>10</v>
      </c>
      <c r="H125" s="80">
        <v>8</v>
      </c>
      <c r="I125" s="80">
        <v>80</v>
      </c>
      <c r="J125" s="80">
        <v>10</v>
      </c>
      <c r="K125" s="80">
        <v>4</v>
      </c>
      <c r="L125" s="191">
        <f>J125*K125</f>
        <v>40</v>
      </c>
      <c r="M125" s="116" t="s">
        <v>4608</v>
      </c>
      <c r="N125" s="194">
        <f t="shared" si="7"/>
        <v>0</v>
      </c>
    </row>
    <row r="126" ht="45" customHeight="true" spans="1:14">
      <c r="A126" s="81" t="s">
        <v>165</v>
      </c>
      <c r="B126" s="80">
        <v>98</v>
      </c>
      <c r="C126" s="81" t="s">
        <v>3525</v>
      </c>
      <c r="D126" s="80" t="s">
        <v>4609</v>
      </c>
      <c r="E126" s="81" t="s">
        <v>171</v>
      </c>
      <c r="F126" s="80" t="s">
        <v>535</v>
      </c>
      <c r="G126" s="80">
        <v>21</v>
      </c>
      <c r="H126" s="80">
        <v>8</v>
      </c>
      <c r="I126" s="80">
        <v>168</v>
      </c>
      <c r="J126" s="80">
        <v>0</v>
      </c>
      <c r="K126" s="80">
        <v>0</v>
      </c>
      <c r="L126" s="191">
        <v>0</v>
      </c>
      <c r="M126" s="116" t="s">
        <v>4422</v>
      </c>
      <c r="N126" s="193">
        <f t="shared" si="7"/>
        <v>21</v>
      </c>
    </row>
    <row r="127" ht="46" customHeight="true" spans="1:14">
      <c r="A127" s="81" t="s">
        <v>165</v>
      </c>
      <c r="B127" s="80">
        <v>99</v>
      </c>
      <c r="C127" s="81" t="s">
        <v>3525</v>
      </c>
      <c r="D127" s="80" t="s">
        <v>4610</v>
      </c>
      <c r="E127" s="81" t="s">
        <v>380</v>
      </c>
      <c r="F127" s="80" t="s">
        <v>700</v>
      </c>
      <c r="G127" s="80">
        <v>23</v>
      </c>
      <c r="H127" s="80">
        <v>8</v>
      </c>
      <c r="I127" s="80">
        <v>184</v>
      </c>
      <c r="J127" s="80">
        <v>23</v>
      </c>
      <c r="K127" s="80">
        <v>3</v>
      </c>
      <c r="L127" s="191">
        <v>69</v>
      </c>
      <c r="M127" s="116" t="s">
        <v>4573</v>
      </c>
      <c r="N127" s="194">
        <f t="shared" si="7"/>
        <v>0</v>
      </c>
    </row>
    <row r="128" ht="46" customHeight="true" spans="1:14">
      <c r="A128" s="81" t="s">
        <v>165</v>
      </c>
      <c r="B128" s="80">
        <v>100</v>
      </c>
      <c r="C128" s="81" t="s">
        <v>3525</v>
      </c>
      <c r="D128" s="196" t="s">
        <v>4611</v>
      </c>
      <c r="E128" s="81" t="s">
        <v>380</v>
      </c>
      <c r="F128" s="80" t="s">
        <v>567</v>
      </c>
      <c r="G128" s="80">
        <v>20</v>
      </c>
      <c r="H128" s="80">
        <v>8</v>
      </c>
      <c r="I128" s="80">
        <v>160</v>
      </c>
      <c r="J128" s="80">
        <v>20</v>
      </c>
      <c r="K128" s="80">
        <v>3</v>
      </c>
      <c r="L128" s="191">
        <v>60</v>
      </c>
      <c r="M128" s="116" t="s">
        <v>4559</v>
      </c>
      <c r="N128" s="194">
        <f t="shared" si="7"/>
        <v>0</v>
      </c>
    </row>
    <row r="129" ht="48" customHeight="true" spans="1:14">
      <c r="A129" s="81" t="s">
        <v>165</v>
      </c>
      <c r="B129" s="80">
        <v>101</v>
      </c>
      <c r="C129" s="81" t="s">
        <v>3525</v>
      </c>
      <c r="D129" s="80" t="s">
        <v>4612</v>
      </c>
      <c r="E129" s="81" t="s">
        <v>171</v>
      </c>
      <c r="F129" s="80" t="s">
        <v>520</v>
      </c>
      <c r="G129" s="80">
        <v>22</v>
      </c>
      <c r="H129" s="80">
        <v>8</v>
      </c>
      <c r="I129" s="80">
        <v>176</v>
      </c>
      <c r="J129" s="80">
        <v>0</v>
      </c>
      <c r="K129" s="80">
        <v>0</v>
      </c>
      <c r="L129" s="191">
        <v>0</v>
      </c>
      <c r="M129" s="116" t="s">
        <v>4422</v>
      </c>
      <c r="N129" s="193">
        <f t="shared" si="7"/>
        <v>22</v>
      </c>
    </row>
    <row r="130" ht="48" customHeight="true" spans="1:14">
      <c r="A130" s="81" t="s">
        <v>165</v>
      </c>
      <c r="B130" s="80">
        <v>102</v>
      </c>
      <c r="C130" s="81" t="s">
        <v>3525</v>
      </c>
      <c r="D130" s="80" t="s">
        <v>4613</v>
      </c>
      <c r="E130" s="81" t="s">
        <v>380</v>
      </c>
      <c r="F130" s="80" t="s">
        <v>1112</v>
      </c>
      <c r="G130" s="80">
        <v>21</v>
      </c>
      <c r="H130" s="80">
        <v>8</v>
      </c>
      <c r="I130" s="80">
        <v>168</v>
      </c>
      <c r="J130" s="80">
        <v>21</v>
      </c>
      <c r="K130" s="80">
        <v>2</v>
      </c>
      <c r="L130" s="191">
        <v>42</v>
      </c>
      <c r="M130" s="116" t="s">
        <v>4487</v>
      </c>
      <c r="N130" s="194">
        <f t="shared" si="7"/>
        <v>0</v>
      </c>
    </row>
    <row r="131" ht="48" customHeight="true" spans="1:14">
      <c r="A131" s="81" t="s">
        <v>165</v>
      </c>
      <c r="B131" s="80">
        <v>103</v>
      </c>
      <c r="C131" s="81" t="s">
        <v>3525</v>
      </c>
      <c r="D131" s="80" t="s">
        <v>4614</v>
      </c>
      <c r="E131" s="81" t="s">
        <v>380</v>
      </c>
      <c r="F131" s="80" t="s">
        <v>581</v>
      </c>
      <c r="G131" s="80">
        <v>22</v>
      </c>
      <c r="H131" s="80">
        <v>8</v>
      </c>
      <c r="I131" s="80">
        <v>176</v>
      </c>
      <c r="J131" s="80">
        <v>0</v>
      </c>
      <c r="K131" s="80">
        <v>0</v>
      </c>
      <c r="L131" s="191">
        <v>0</v>
      </c>
      <c r="M131" s="116" t="s">
        <v>4422</v>
      </c>
      <c r="N131" s="193">
        <f t="shared" si="7"/>
        <v>22</v>
      </c>
    </row>
    <row r="132" ht="47" customHeight="true" spans="1:14">
      <c r="A132" s="81" t="s">
        <v>165</v>
      </c>
      <c r="B132" s="80">
        <v>104</v>
      </c>
      <c r="C132" s="81" t="s">
        <v>3525</v>
      </c>
      <c r="D132" s="80" t="s">
        <v>4615</v>
      </c>
      <c r="E132" s="81" t="s">
        <v>171</v>
      </c>
      <c r="F132" s="80" t="s">
        <v>1541</v>
      </c>
      <c r="G132" s="80">
        <v>17</v>
      </c>
      <c r="H132" s="80">
        <v>8</v>
      </c>
      <c r="I132" s="80">
        <v>136</v>
      </c>
      <c r="J132" s="80">
        <v>0</v>
      </c>
      <c r="K132" s="80">
        <v>0</v>
      </c>
      <c r="L132" s="191">
        <v>0</v>
      </c>
      <c r="M132" s="116" t="s">
        <v>4422</v>
      </c>
      <c r="N132" s="193">
        <f t="shared" si="7"/>
        <v>17</v>
      </c>
    </row>
    <row r="133" ht="46" customHeight="true" spans="1:14">
      <c r="A133" s="81" t="s">
        <v>165</v>
      </c>
      <c r="B133" s="80">
        <v>105</v>
      </c>
      <c r="C133" s="81" t="s">
        <v>3525</v>
      </c>
      <c r="D133" s="80" t="s">
        <v>4616</v>
      </c>
      <c r="E133" s="81" t="s">
        <v>171</v>
      </c>
      <c r="F133" s="80" t="s">
        <v>520</v>
      </c>
      <c r="G133" s="80">
        <v>21</v>
      </c>
      <c r="H133" s="80">
        <v>8</v>
      </c>
      <c r="I133" s="80">
        <v>168</v>
      </c>
      <c r="J133" s="80">
        <v>0</v>
      </c>
      <c r="K133" s="80">
        <v>0</v>
      </c>
      <c r="L133" s="191">
        <v>0</v>
      </c>
      <c r="M133" s="116" t="s">
        <v>4422</v>
      </c>
      <c r="N133" s="193">
        <f t="shared" si="7"/>
        <v>21</v>
      </c>
    </row>
    <row r="134" ht="46" customHeight="true" spans="1:14">
      <c r="A134" s="81" t="s">
        <v>165</v>
      </c>
      <c r="B134" s="80">
        <v>106</v>
      </c>
      <c r="C134" s="81" t="s">
        <v>3525</v>
      </c>
      <c r="D134" s="80" t="s">
        <v>4617</v>
      </c>
      <c r="E134" s="81" t="s">
        <v>162</v>
      </c>
      <c r="F134" s="80" t="s">
        <v>2669</v>
      </c>
      <c r="G134" s="80">
        <v>17</v>
      </c>
      <c r="H134" s="80">
        <v>10</v>
      </c>
      <c r="I134" s="80">
        <v>170</v>
      </c>
      <c r="J134" s="80">
        <v>17</v>
      </c>
      <c r="K134" s="80">
        <v>2</v>
      </c>
      <c r="L134" s="191">
        <v>34</v>
      </c>
      <c r="M134" s="116" t="s">
        <v>4618</v>
      </c>
      <c r="N134" s="194">
        <f t="shared" si="7"/>
        <v>0</v>
      </c>
    </row>
    <row r="135" ht="47" customHeight="true" spans="1:14">
      <c r="A135" s="81" t="s">
        <v>165</v>
      </c>
      <c r="B135" s="80">
        <v>107</v>
      </c>
      <c r="C135" s="81" t="s">
        <v>3525</v>
      </c>
      <c r="D135" s="80" t="s">
        <v>4619</v>
      </c>
      <c r="E135" s="81" t="s">
        <v>380</v>
      </c>
      <c r="F135" s="80" t="s">
        <v>1305</v>
      </c>
      <c r="G135" s="80">
        <v>25</v>
      </c>
      <c r="H135" s="80">
        <v>9</v>
      </c>
      <c r="I135" s="80">
        <v>225</v>
      </c>
      <c r="J135" s="80">
        <v>0</v>
      </c>
      <c r="K135" s="80">
        <v>0</v>
      </c>
      <c r="L135" s="191">
        <v>0</v>
      </c>
      <c r="M135" s="116" t="s">
        <v>4422</v>
      </c>
      <c r="N135" s="193">
        <f t="shared" si="7"/>
        <v>25</v>
      </c>
    </row>
    <row r="136" ht="48" customHeight="true" spans="1:14">
      <c r="A136" s="81" t="s">
        <v>165</v>
      </c>
      <c r="B136" s="80">
        <v>108</v>
      </c>
      <c r="C136" s="81" t="s">
        <v>4460</v>
      </c>
      <c r="D136" s="80" t="s">
        <v>4620</v>
      </c>
      <c r="E136" s="81" t="s">
        <v>171</v>
      </c>
      <c r="F136" s="80" t="s">
        <v>1216</v>
      </c>
      <c r="G136" s="80">
        <v>32</v>
      </c>
      <c r="H136" s="80">
        <v>8</v>
      </c>
      <c r="I136" s="80">
        <v>256</v>
      </c>
      <c r="J136" s="80">
        <v>0</v>
      </c>
      <c r="K136" s="80">
        <v>0</v>
      </c>
      <c r="L136" s="191">
        <v>0</v>
      </c>
      <c r="M136" s="116" t="s">
        <v>4422</v>
      </c>
      <c r="N136" s="193">
        <f t="shared" si="7"/>
        <v>32</v>
      </c>
    </row>
    <row r="137" ht="46" customHeight="true" spans="1:14">
      <c r="A137" s="81" t="s">
        <v>165</v>
      </c>
      <c r="B137" s="80">
        <v>109</v>
      </c>
      <c r="C137" s="81" t="s">
        <v>3525</v>
      </c>
      <c r="D137" s="80" t="s">
        <v>4621</v>
      </c>
      <c r="E137" s="81" t="s">
        <v>380</v>
      </c>
      <c r="F137" s="80" t="s">
        <v>543</v>
      </c>
      <c r="G137" s="80">
        <v>13</v>
      </c>
      <c r="H137" s="80">
        <v>8</v>
      </c>
      <c r="I137" s="80">
        <v>104</v>
      </c>
      <c r="J137" s="80">
        <v>13</v>
      </c>
      <c r="K137" s="80">
        <v>4</v>
      </c>
      <c r="L137" s="191">
        <f>J137*K137</f>
        <v>52</v>
      </c>
      <c r="M137" s="116" t="s">
        <v>4622</v>
      </c>
      <c r="N137" s="194">
        <f t="shared" si="7"/>
        <v>0</v>
      </c>
    </row>
    <row r="138" ht="46" customHeight="true" spans="1:14">
      <c r="A138" s="81" t="s">
        <v>165</v>
      </c>
      <c r="B138" s="80">
        <v>110</v>
      </c>
      <c r="C138" s="81" t="s">
        <v>3525</v>
      </c>
      <c r="D138" s="80" t="s">
        <v>4623</v>
      </c>
      <c r="E138" s="81" t="s">
        <v>380</v>
      </c>
      <c r="F138" s="80" t="s">
        <v>1844</v>
      </c>
      <c r="G138" s="80">
        <v>24</v>
      </c>
      <c r="H138" s="80">
        <v>8</v>
      </c>
      <c r="I138" s="80">
        <v>192</v>
      </c>
      <c r="J138" s="80">
        <v>0</v>
      </c>
      <c r="K138" s="80">
        <v>0</v>
      </c>
      <c r="L138" s="191">
        <v>0</v>
      </c>
      <c r="M138" s="116" t="s">
        <v>4422</v>
      </c>
      <c r="N138" s="193">
        <f t="shared" si="7"/>
        <v>24</v>
      </c>
    </row>
    <row r="139" ht="46" customHeight="true" spans="1:14">
      <c r="A139" s="81" t="s">
        <v>165</v>
      </c>
      <c r="B139" s="80">
        <v>111</v>
      </c>
      <c r="C139" s="81" t="s">
        <v>3525</v>
      </c>
      <c r="D139" s="80" t="s">
        <v>4624</v>
      </c>
      <c r="E139" s="81" t="s">
        <v>171</v>
      </c>
      <c r="F139" s="80" t="s">
        <v>1541</v>
      </c>
      <c r="G139" s="80">
        <v>22</v>
      </c>
      <c r="H139" s="80">
        <v>8</v>
      </c>
      <c r="I139" s="80">
        <v>176</v>
      </c>
      <c r="J139" s="80">
        <v>0</v>
      </c>
      <c r="K139" s="80">
        <v>0</v>
      </c>
      <c r="L139" s="191">
        <v>0</v>
      </c>
      <c r="M139" s="116" t="s">
        <v>4422</v>
      </c>
      <c r="N139" s="193">
        <f t="shared" si="7"/>
        <v>22</v>
      </c>
    </row>
    <row r="140" ht="46" customHeight="true" spans="1:14">
      <c r="A140" s="81" t="s">
        <v>165</v>
      </c>
      <c r="B140" s="80">
        <v>112</v>
      </c>
      <c r="C140" s="81" t="s">
        <v>3525</v>
      </c>
      <c r="D140" s="80" t="s">
        <v>4625</v>
      </c>
      <c r="E140" s="81" t="s">
        <v>380</v>
      </c>
      <c r="F140" s="80" t="s">
        <v>700</v>
      </c>
      <c r="G140" s="80">
        <v>6</v>
      </c>
      <c r="H140" s="80">
        <v>8</v>
      </c>
      <c r="I140" s="80">
        <v>48</v>
      </c>
      <c r="J140" s="80">
        <v>0</v>
      </c>
      <c r="K140" s="80">
        <v>0</v>
      </c>
      <c r="L140" s="191">
        <v>0</v>
      </c>
      <c r="M140" s="116" t="s">
        <v>4422</v>
      </c>
      <c r="N140" s="193">
        <f t="shared" si="7"/>
        <v>6</v>
      </c>
    </row>
    <row r="141" ht="46" customHeight="true" spans="1:14">
      <c r="A141" s="81" t="s">
        <v>165</v>
      </c>
      <c r="B141" s="80">
        <v>113</v>
      </c>
      <c r="C141" s="81" t="s">
        <v>3525</v>
      </c>
      <c r="D141" s="80" t="s">
        <v>4626</v>
      </c>
      <c r="E141" s="81" t="s">
        <v>3504</v>
      </c>
      <c r="F141" s="80" t="s">
        <v>2409</v>
      </c>
      <c r="G141" s="80">
        <v>10</v>
      </c>
      <c r="H141" s="80">
        <v>4</v>
      </c>
      <c r="I141" s="80">
        <v>40</v>
      </c>
      <c r="J141" s="80">
        <v>0</v>
      </c>
      <c r="K141" s="80">
        <v>0</v>
      </c>
      <c r="L141" s="191">
        <v>0</v>
      </c>
      <c r="M141" s="116" t="s">
        <v>4422</v>
      </c>
      <c r="N141" s="193">
        <f t="shared" si="7"/>
        <v>10</v>
      </c>
    </row>
    <row r="142" ht="47" customHeight="true" spans="1:14">
      <c r="A142" s="81" t="s">
        <v>165</v>
      </c>
      <c r="B142" s="80">
        <v>114</v>
      </c>
      <c r="C142" s="81" t="s">
        <v>3525</v>
      </c>
      <c r="D142" s="80" t="s">
        <v>4627</v>
      </c>
      <c r="E142" s="81" t="s">
        <v>380</v>
      </c>
      <c r="F142" s="80" t="s">
        <v>4628</v>
      </c>
      <c r="G142" s="80">
        <v>14</v>
      </c>
      <c r="H142" s="80">
        <v>8</v>
      </c>
      <c r="I142" s="80">
        <v>112</v>
      </c>
      <c r="J142" s="80">
        <v>14</v>
      </c>
      <c r="K142" s="80">
        <v>2</v>
      </c>
      <c r="L142" s="191">
        <v>28</v>
      </c>
      <c r="M142" s="116" t="s">
        <v>4629</v>
      </c>
      <c r="N142" s="194">
        <f t="shared" si="7"/>
        <v>0</v>
      </c>
    </row>
    <row r="143" ht="47" customHeight="true" spans="1:14">
      <c r="A143" s="81" t="s">
        <v>165</v>
      </c>
      <c r="B143" s="80">
        <v>115</v>
      </c>
      <c r="C143" s="81" t="s">
        <v>3525</v>
      </c>
      <c r="D143" s="80" t="s">
        <v>4630</v>
      </c>
      <c r="E143" s="81" t="s">
        <v>171</v>
      </c>
      <c r="F143" s="80" t="s">
        <v>684</v>
      </c>
      <c r="G143" s="80">
        <v>17</v>
      </c>
      <c r="H143" s="80">
        <v>8</v>
      </c>
      <c r="I143" s="80">
        <v>136</v>
      </c>
      <c r="J143" s="80">
        <v>0</v>
      </c>
      <c r="K143" s="80">
        <v>0</v>
      </c>
      <c r="L143" s="191">
        <v>0</v>
      </c>
      <c r="M143" s="116" t="s">
        <v>4422</v>
      </c>
      <c r="N143" s="193">
        <f t="shared" si="7"/>
        <v>17</v>
      </c>
    </row>
    <row r="144" ht="47" customHeight="true" spans="1:14">
      <c r="A144" s="81" t="s">
        <v>165</v>
      </c>
      <c r="B144" s="80">
        <v>116</v>
      </c>
      <c r="C144" s="81" t="s">
        <v>3525</v>
      </c>
      <c r="D144" s="80" t="s">
        <v>4631</v>
      </c>
      <c r="E144" s="81" t="s">
        <v>171</v>
      </c>
      <c r="F144" s="80" t="s">
        <v>541</v>
      </c>
      <c r="G144" s="80">
        <v>23</v>
      </c>
      <c r="H144" s="80">
        <v>8</v>
      </c>
      <c r="I144" s="80">
        <v>184</v>
      </c>
      <c r="J144" s="80">
        <v>23</v>
      </c>
      <c r="K144" s="80">
        <v>4</v>
      </c>
      <c r="L144" s="191">
        <v>92</v>
      </c>
      <c r="M144" s="116" t="s">
        <v>4464</v>
      </c>
      <c r="N144" s="194">
        <f t="shared" si="7"/>
        <v>0</v>
      </c>
    </row>
    <row r="145" ht="46" customHeight="true" spans="1:14">
      <c r="A145" s="81" t="s">
        <v>165</v>
      </c>
      <c r="B145" s="80">
        <v>117</v>
      </c>
      <c r="C145" s="81" t="s">
        <v>3525</v>
      </c>
      <c r="D145" s="80" t="s">
        <v>4632</v>
      </c>
      <c r="E145" s="81" t="s">
        <v>171</v>
      </c>
      <c r="F145" s="80" t="s">
        <v>569</v>
      </c>
      <c r="G145" s="80">
        <v>10</v>
      </c>
      <c r="H145" s="80">
        <v>8</v>
      </c>
      <c r="I145" s="80">
        <v>80</v>
      </c>
      <c r="J145" s="80">
        <v>10</v>
      </c>
      <c r="K145" s="80">
        <v>4</v>
      </c>
      <c r="L145" s="191">
        <v>40</v>
      </c>
      <c r="M145" s="116" t="s">
        <v>2268</v>
      </c>
      <c r="N145" s="194">
        <f t="shared" si="7"/>
        <v>0</v>
      </c>
    </row>
    <row r="146" ht="47" customHeight="true" spans="1:14">
      <c r="A146" s="81" t="s">
        <v>165</v>
      </c>
      <c r="B146" s="80">
        <v>118</v>
      </c>
      <c r="C146" s="81" t="s">
        <v>3525</v>
      </c>
      <c r="D146" s="80" t="s">
        <v>4633</v>
      </c>
      <c r="E146" s="81" t="s">
        <v>171</v>
      </c>
      <c r="F146" s="80" t="s">
        <v>543</v>
      </c>
      <c r="G146" s="80">
        <v>11</v>
      </c>
      <c r="H146" s="80">
        <v>8</v>
      </c>
      <c r="I146" s="80">
        <v>88</v>
      </c>
      <c r="J146" s="80">
        <v>0</v>
      </c>
      <c r="K146" s="80">
        <v>0</v>
      </c>
      <c r="L146" s="191">
        <v>0</v>
      </c>
      <c r="M146" s="116" t="s">
        <v>4422</v>
      </c>
      <c r="N146" s="193">
        <f t="shared" si="7"/>
        <v>11</v>
      </c>
    </row>
    <row r="147" ht="46" customHeight="true" spans="1:14">
      <c r="A147" s="81" t="s">
        <v>165</v>
      </c>
      <c r="B147" s="80">
        <v>119</v>
      </c>
      <c r="C147" s="81" t="s">
        <v>3525</v>
      </c>
      <c r="D147" s="80" t="s">
        <v>4634</v>
      </c>
      <c r="E147" s="81" t="s">
        <v>380</v>
      </c>
      <c r="F147" s="80" t="s">
        <v>541</v>
      </c>
      <c r="G147" s="80">
        <v>25</v>
      </c>
      <c r="H147" s="80">
        <v>8</v>
      </c>
      <c r="I147" s="80">
        <v>200</v>
      </c>
      <c r="J147" s="80">
        <v>25</v>
      </c>
      <c r="K147" s="80">
        <v>4</v>
      </c>
      <c r="L147" s="191">
        <f>J147*K147</f>
        <v>100</v>
      </c>
      <c r="M147" s="116" t="s">
        <v>4622</v>
      </c>
      <c r="N147" s="194">
        <f t="shared" si="7"/>
        <v>0</v>
      </c>
    </row>
    <row r="148" ht="47" customHeight="true" spans="1:14">
      <c r="A148" s="81" t="s">
        <v>165</v>
      </c>
      <c r="B148" s="80">
        <v>120</v>
      </c>
      <c r="C148" s="81" t="s">
        <v>3525</v>
      </c>
      <c r="D148" s="80" t="s">
        <v>4635</v>
      </c>
      <c r="E148" s="81" t="s">
        <v>380</v>
      </c>
      <c r="F148" s="80" t="s">
        <v>1292</v>
      </c>
      <c r="G148" s="80">
        <v>24</v>
      </c>
      <c r="H148" s="80">
        <v>8</v>
      </c>
      <c r="I148" s="80">
        <v>192</v>
      </c>
      <c r="J148" s="80">
        <v>24</v>
      </c>
      <c r="K148" s="80">
        <v>4</v>
      </c>
      <c r="L148" s="191">
        <v>96</v>
      </c>
      <c r="M148" s="116" t="s">
        <v>4464</v>
      </c>
      <c r="N148" s="194">
        <f t="shared" si="7"/>
        <v>0</v>
      </c>
    </row>
    <row r="149" ht="46" customHeight="true" spans="1:14">
      <c r="A149" s="81" t="s">
        <v>165</v>
      </c>
      <c r="B149" s="80">
        <v>121</v>
      </c>
      <c r="C149" s="81" t="s">
        <v>3525</v>
      </c>
      <c r="D149" s="80" t="s">
        <v>4636</v>
      </c>
      <c r="E149" s="81" t="s">
        <v>380</v>
      </c>
      <c r="F149" s="80" t="s">
        <v>3886</v>
      </c>
      <c r="G149" s="80">
        <v>21</v>
      </c>
      <c r="H149" s="80">
        <v>9</v>
      </c>
      <c r="I149" s="80">
        <v>189</v>
      </c>
      <c r="J149" s="80">
        <v>21</v>
      </c>
      <c r="K149" s="80">
        <v>3</v>
      </c>
      <c r="L149" s="191">
        <v>63</v>
      </c>
      <c r="M149" s="116" t="s">
        <v>4473</v>
      </c>
      <c r="N149" s="194">
        <f t="shared" si="7"/>
        <v>0</v>
      </c>
    </row>
    <row r="150" ht="47" customHeight="true" spans="1:14">
      <c r="A150" s="81" t="s">
        <v>165</v>
      </c>
      <c r="B150" s="80">
        <v>122</v>
      </c>
      <c r="C150" s="81" t="s">
        <v>3525</v>
      </c>
      <c r="D150" s="80" t="s">
        <v>4637</v>
      </c>
      <c r="E150" s="81" t="s">
        <v>171</v>
      </c>
      <c r="F150" s="80" t="s">
        <v>1292</v>
      </c>
      <c r="G150" s="80">
        <v>20</v>
      </c>
      <c r="H150" s="80">
        <v>8</v>
      </c>
      <c r="I150" s="80">
        <v>160</v>
      </c>
      <c r="J150" s="80">
        <v>20</v>
      </c>
      <c r="K150" s="80">
        <v>3</v>
      </c>
      <c r="L150" s="191">
        <v>60</v>
      </c>
      <c r="M150" s="116" t="s">
        <v>4638</v>
      </c>
      <c r="N150" s="194">
        <f t="shared" si="7"/>
        <v>0</v>
      </c>
    </row>
    <row r="151" ht="47" customHeight="true" spans="1:14">
      <c r="A151" s="81" t="s">
        <v>165</v>
      </c>
      <c r="B151" s="80">
        <v>123</v>
      </c>
      <c r="C151" s="81" t="s">
        <v>3525</v>
      </c>
      <c r="D151" s="80" t="s">
        <v>4639</v>
      </c>
      <c r="E151" s="81" t="s">
        <v>171</v>
      </c>
      <c r="F151" s="80" t="s">
        <v>563</v>
      </c>
      <c r="G151" s="80">
        <v>17</v>
      </c>
      <c r="H151" s="80">
        <v>8</v>
      </c>
      <c r="I151" s="80">
        <v>136</v>
      </c>
      <c r="J151" s="80">
        <v>17</v>
      </c>
      <c r="K151" s="80">
        <v>4</v>
      </c>
      <c r="L151" s="191">
        <v>68</v>
      </c>
      <c r="M151" s="116" t="s">
        <v>4495</v>
      </c>
      <c r="N151" s="194">
        <f t="shared" si="7"/>
        <v>0</v>
      </c>
    </row>
    <row r="152" ht="46" customHeight="true" spans="1:14">
      <c r="A152" s="81" t="s">
        <v>165</v>
      </c>
      <c r="B152" s="80">
        <v>124</v>
      </c>
      <c r="C152" s="81" t="s">
        <v>3525</v>
      </c>
      <c r="D152" s="80" t="s">
        <v>4640</v>
      </c>
      <c r="E152" s="81" t="s">
        <v>380</v>
      </c>
      <c r="F152" s="80" t="s">
        <v>545</v>
      </c>
      <c r="G152" s="80">
        <v>21</v>
      </c>
      <c r="H152" s="80">
        <v>8</v>
      </c>
      <c r="I152" s="80">
        <v>168</v>
      </c>
      <c r="J152" s="80">
        <v>0</v>
      </c>
      <c r="K152" s="80">
        <v>0</v>
      </c>
      <c r="L152" s="191">
        <v>0</v>
      </c>
      <c r="M152" s="116" t="s">
        <v>4422</v>
      </c>
      <c r="N152" s="193">
        <f t="shared" si="7"/>
        <v>21</v>
      </c>
    </row>
    <row r="153" ht="47" customHeight="true" spans="1:14">
      <c r="A153" s="81" t="s">
        <v>165</v>
      </c>
      <c r="B153" s="80">
        <v>125</v>
      </c>
      <c r="C153" s="81" t="s">
        <v>3525</v>
      </c>
      <c r="D153" s="80" t="s">
        <v>4641</v>
      </c>
      <c r="E153" s="81" t="s">
        <v>380</v>
      </c>
      <c r="F153" s="80" t="s">
        <v>2627</v>
      </c>
      <c r="G153" s="80">
        <v>27</v>
      </c>
      <c r="H153" s="80">
        <v>7</v>
      </c>
      <c r="I153" s="80">
        <v>189</v>
      </c>
      <c r="J153" s="80">
        <v>27</v>
      </c>
      <c r="K153" s="80">
        <v>2</v>
      </c>
      <c r="L153" s="191">
        <v>54</v>
      </c>
      <c r="M153" s="116" t="s">
        <v>4642</v>
      </c>
      <c r="N153" s="194">
        <f t="shared" si="7"/>
        <v>0</v>
      </c>
    </row>
    <row r="154" ht="46" customHeight="true" spans="1:14">
      <c r="A154" s="81" t="s">
        <v>165</v>
      </c>
      <c r="B154" s="80">
        <v>126</v>
      </c>
      <c r="C154" s="81" t="s">
        <v>3525</v>
      </c>
      <c r="D154" s="80" t="s">
        <v>4643</v>
      </c>
      <c r="E154" s="81" t="s">
        <v>171</v>
      </c>
      <c r="F154" s="80" t="s">
        <v>613</v>
      </c>
      <c r="G154" s="80">
        <v>18</v>
      </c>
      <c r="H154" s="80">
        <v>8</v>
      </c>
      <c r="I154" s="80">
        <v>144</v>
      </c>
      <c r="J154" s="80">
        <v>0</v>
      </c>
      <c r="K154" s="80">
        <v>0</v>
      </c>
      <c r="L154" s="191">
        <v>0</v>
      </c>
      <c r="M154" s="116" t="s">
        <v>4422</v>
      </c>
      <c r="N154" s="193">
        <f t="shared" si="7"/>
        <v>18</v>
      </c>
    </row>
    <row r="155" ht="46" customHeight="true" spans="1:14">
      <c r="A155" s="81" t="s">
        <v>165</v>
      </c>
      <c r="B155" s="80">
        <v>127</v>
      </c>
      <c r="C155" s="81" t="s">
        <v>3525</v>
      </c>
      <c r="D155" s="80" t="s">
        <v>4644</v>
      </c>
      <c r="E155" s="81" t="s">
        <v>380</v>
      </c>
      <c r="F155" s="80" t="s">
        <v>581</v>
      </c>
      <c r="G155" s="80">
        <v>25</v>
      </c>
      <c r="H155" s="80">
        <v>8</v>
      </c>
      <c r="I155" s="80">
        <v>200</v>
      </c>
      <c r="J155" s="80">
        <v>0</v>
      </c>
      <c r="K155" s="80">
        <v>0</v>
      </c>
      <c r="L155" s="191">
        <v>0</v>
      </c>
      <c r="M155" s="116" t="s">
        <v>4422</v>
      </c>
      <c r="N155" s="193">
        <f t="shared" si="7"/>
        <v>25</v>
      </c>
    </row>
    <row r="156" ht="46" customHeight="true" spans="1:14">
      <c r="A156" s="81" t="s">
        <v>165</v>
      </c>
      <c r="B156" s="80">
        <v>128</v>
      </c>
      <c r="C156" s="81" t="s">
        <v>3525</v>
      </c>
      <c r="D156" s="80" t="s">
        <v>4645</v>
      </c>
      <c r="E156" s="81" t="s">
        <v>171</v>
      </c>
      <c r="F156" s="80" t="s">
        <v>543</v>
      </c>
      <c r="G156" s="80">
        <v>21</v>
      </c>
      <c r="H156" s="80">
        <v>8</v>
      </c>
      <c r="I156" s="80">
        <v>168</v>
      </c>
      <c r="J156" s="80">
        <v>0</v>
      </c>
      <c r="K156" s="80">
        <v>0</v>
      </c>
      <c r="L156" s="191">
        <v>0</v>
      </c>
      <c r="M156" s="116" t="s">
        <v>4422</v>
      </c>
      <c r="N156" s="193">
        <f t="shared" si="7"/>
        <v>21</v>
      </c>
    </row>
    <row r="157" ht="47" customHeight="true" spans="1:14">
      <c r="A157" s="81" t="s">
        <v>165</v>
      </c>
      <c r="B157" s="80">
        <v>129</v>
      </c>
      <c r="C157" s="81" t="s">
        <v>3525</v>
      </c>
      <c r="D157" s="80" t="s">
        <v>4646</v>
      </c>
      <c r="E157" s="81" t="s">
        <v>171</v>
      </c>
      <c r="F157" s="80" t="s">
        <v>569</v>
      </c>
      <c r="G157" s="80">
        <v>28</v>
      </c>
      <c r="H157" s="80">
        <v>8</v>
      </c>
      <c r="I157" s="80">
        <v>224</v>
      </c>
      <c r="J157" s="80">
        <v>28</v>
      </c>
      <c r="K157" s="80">
        <v>3</v>
      </c>
      <c r="L157" s="191">
        <v>84</v>
      </c>
      <c r="M157" s="116" t="s">
        <v>4647</v>
      </c>
      <c r="N157" s="194">
        <f t="shared" si="7"/>
        <v>0</v>
      </c>
    </row>
    <row r="158" ht="46" customHeight="true" spans="1:14">
      <c r="A158" s="81" t="s">
        <v>165</v>
      </c>
      <c r="B158" s="80">
        <v>130</v>
      </c>
      <c r="C158" s="81" t="s">
        <v>3525</v>
      </c>
      <c r="D158" s="80" t="s">
        <v>4648</v>
      </c>
      <c r="E158" s="81" t="s">
        <v>171</v>
      </c>
      <c r="F158" s="80" t="s">
        <v>2025</v>
      </c>
      <c r="G158" s="80">
        <v>8</v>
      </c>
      <c r="H158" s="80">
        <v>8</v>
      </c>
      <c r="I158" s="80">
        <v>64</v>
      </c>
      <c r="J158" s="80">
        <v>0</v>
      </c>
      <c r="K158" s="80">
        <v>0</v>
      </c>
      <c r="L158" s="191">
        <v>0</v>
      </c>
      <c r="M158" s="116" t="s">
        <v>4422</v>
      </c>
      <c r="N158" s="193">
        <f t="shared" si="7"/>
        <v>8</v>
      </c>
    </row>
    <row r="159" ht="47" customHeight="true" spans="1:14">
      <c r="A159" s="81" t="s">
        <v>165</v>
      </c>
      <c r="B159" s="80">
        <v>131</v>
      </c>
      <c r="C159" s="81" t="s">
        <v>3525</v>
      </c>
      <c r="D159" s="80" t="s">
        <v>4649</v>
      </c>
      <c r="E159" s="81" t="s">
        <v>380</v>
      </c>
      <c r="F159" s="80" t="s">
        <v>4650</v>
      </c>
      <c r="G159" s="80">
        <v>21</v>
      </c>
      <c r="H159" s="80">
        <v>8</v>
      </c>
      <c r="I159" s="80">
        <v>168</v>
      </c>
      <c r="J159" s="80">
        <v>21</v>
      </c>
      <c r="K159" s="80">
        <v>2</v>
      </c>
      <c r="L159" s="191">
        <v>42</v>
      </c>
      <c r="M159" s="116" t="s">
        <v>4651</v>
      </c>
      <c r="N159" s="194">
        <f t="shared" si="7"/>
        <v>0</v>
      </c>
    </row>
    <row r="160" ht="47" customHeight="true" spans="1:14">
      <c r="A160" s="81" t="s">
        <v>165</v>
      </c>
      <c r="B160" s="80">
        <v>132</v>
      </c>
      <c r="C160" s="81" t="s">
        <v>3525</v>
      </c>
      <c r="D160" s="80" t="s">
        <v>4652</v>
      </c>
      <c r="E160" s="81" t="s">
        <v>380</v>
      </c>
      <c r="F160" s="80" t="s">
        <v>1541</v>
      </c>
      <c r="G160" s="80">
        <v>28</v>
      </c>
      <c r="H160" s="80">
        <v>8</v>
      </c>
      <c r="I160" s="80">
        <v>224</v>
      </c>
      <c r="J160" s="80">
        <v>28</v>
      </c>
      <c r="K160" s="80">
        <v>2</v>
      </c>
      <c r="L160" s="191">
        <v>56</v>
      </c>
      <c r="M160" s="116" t="s">
        <v>4651</v>
      </c>
      <c r="N160" s="194">
        <f t="shared" si="7"/>
        <v>0</v>
      </c>
    </row>
    <row r="161" ht="46" customHeight="true" spans="1:14">
      <c r="A161" s="81" t="s">
        <v>165</v>
      </c>
      <c r="B161" s="80">
        <v>133</v>
      </c>
      <c r="C161" s="81" t="s">
        <v>3525</v>
      </c>
      <c r="D161" s="80" t="s">
        <v>4653</v>
      </c>
      <c r="E161" s="81" t="s">
        <v>380</v>
      </c>
      <c r="F161" s="80" t="s">
        <v>518</v>
      </c>
      <c r="G161" s="80">
        <v>21</v>
      </c>
      <c r="H161" s="80">
        <v>8</v>
      </c>
      <c r="I161" s="80">
        <v>168</v>
      </c>
      <c r="J161" s="80">
        <v>0</v>
      </c>
      <c r="K161" s="80">
        <v>0</v>
      </c>
      <c r="L161" s="191">
        <v>0</v>
      </c>
      <c r="M161" s="116" t="s">
        <v>4422</v>
      </c>
      <c r="N161" s="193">
        <f t="shared" si="7"/>
        <v>21</v>
      </c>
    </row>
    <row r="162" ht="46" customHeight="true" spans="1:14">
      <c r="A162" s="81" t="s">
        <v>165</v>
      </c>
      <c r="B162" s="80">
        <v>134</v>
      </c>
      <c r="C162" s="81" t="s">
        <v>3525</v>
      </c>
      <c r="D162" s="80" t="s">
        <v>4654</v>
      </c>
      <c r="E162" s="81" t="s">
        <v>171</v>
      </c>
      <c r="F162" s="80" t="s">
        <v>684</v>
      </c>
      <c r="G162" s="80">
        <v>11</v>
      </c>
      <c r="H162" s="80">
        <v>8</v>
      </c>
      <c r="I162" s="80">
        <v>88</v>
      </c>
      <c r="J162" s="80">
        <v>0</v>
      </c>
      <c r="K162" s="80">
        <v>0</v>
      </c>
      <c r="L162" s="191">
        <v>0</v>
      </c>
      <c r="M162" s="116" t="s">
        <v>4422</v>
      </c>
      <c r="N162" s="193">
        <f t="shared" si="7"/>
        <v>11</v>
      </c>
    </row>
    <row r="163" ht="46" customHeight="true" spans="1:14">
      <c r="A163" s="81" t="s">
        <v>165</v>
      </c>
      <c r="B163" s="80">
        <v>135</v>
      </c>
      <c r="C163" s="81" t="s">
        <v>3525</v>
      </c>
      <c r="D163" s="80" t="s">
        <v>4655</v>
      </c>
      <c r="E163" s="81" t="s">
        <v>171</v>
      </c>
      <c r="F163" s="80" t="s">
        <v>569</v>
      </c>
      <c r="G163" s="80">
        <v>19</v>
      </c>
      <c r="H163" s="80">
        <v>8</v>
      </c>
      <c r="I163" s="80">
        <v>152</v>
      </c>
      <c r="J163" s="80">
        <v>19</v>
      </c>
      <c r="K163" s="80">
        <v>5</v>
      </c>
      <c r="L163" s="191">
        <v>95</v>
      </c>
      <c r="M163" s="116" t="s">
        <v>4656</v>
      </c>
      <c r="N163" s="194">
        <f t="shared" ref="N163:N182" si="8">G163-J163</f>
        <v>0</v>
      </c>
    </row>
    <row r="164" ht="46" customHeight="true" spans="1:14">
      <c r="A164" s="81" t="s">
        <v>165</v>
      </c>
      <c r="B164" s="80">
        <v>136</v>
      </c>
      <c r="C164" s="81" t="s">
        <v>3525</v>
      </c>
      <c r="D164" s="80" t="s">
        <v>4657</v>
      </c>
      <c r="E164" s="81" t="s">
        <v>380</v>
      </c>
      <c r="F164" s="80" t="s">
        <v>4628</v>
      </c>
      <c r="G164" s="80">
        <v>19</v>
      </c>
      <c r="H164" s="80">
        <v>9</v>
      </c>
      <c r="I164" s="80">
        <v>171</v>
      </c>
      <c r="J164" s="80">
        <v>19</v>
      </c>
      <c r="K164" s="80">
        <v>2</v>
      </c>
      <c r="L164" s="191">
        <v>38</v>
      </c>
      <c r="M164" s="116" t="s">
        <v>4658</v>
      </c>
      <c r="N164" s="194">
        <f t="shared" si="8"/>
        <v>0</v>
      </c>
    </row>
    <row r="165" ht="46" customHeight="true" spans="1:14">
      <c r="A165" s="81" t="s">
        <v>165</v>
      </c>
      <c r="B165" s="80">
        <v>137</v>
      </c>
      <c r="C165" s="81" t="s">
        <v>3525</v>
      </c>
      <c r="D165" s="80" t="s">
        <v>4659</v>
      </c>
      <c r="E165" s="81" t="s">
        <v>171</v>
      </c>
      <c r="F165" s="80" t="s">
        <v>1112</v>
      </c>
      <c r="G165" s="80">
        <v>20</v>
      </c>
      <c r="H165" s="80">
        <v>8</v>
      </c>
      <c r="I165" s="80">
        <v>160</v>
      </c>
      <c r="J165" s="80">
        <v>20</v>
      </c>
      <c r="K165" s="80">
        <v>4</v>
      </c>
      <c r="L165" s="191">
        <v>80</v>
      </c>
      <c r="M165" s="116" t="s">
        <v>4464</v>
      </c>
      <c r="N165" s="194">
        <f t="shared" si="8"/>
        <v>0</v>
      </c>
    </row>
    <row r="166" ht="46" customHeight="true" spans="1:14">
      <c r="A166" s="81" t="s">
        <v>165</v>
      </c>
      <c r="B166" s="80">
        <v>138</v>
      </c>
      <c r="C166" s="81" t="s">
        <v>3525</v>
      </c>
      <c r="D166" s="80" t="s">
        <v>4660</v>
      </c>
      <c r="E166" s="81" t="s">
        <v>171</v>
      </c>
      <c r="F166" s="80" t="s">
        <v>1541</v>
      </c>
      <c r="G166" s="80">
        <v>21</v>
      </c>
      <c r="H166" s="80">
        <v>8</v>
      </c>
      <c r="I166" s="80">
        <v>168</v>
      </c>
      <c r="J166" s="80">
        <v>21</v>
      </c>
      <c r="K166" s="80">
        <v>2</v>
      </c>
      <c r="L166" s="191">
        <v>42</v>
      </c>
      <c r="M166" s="116" t="s">
        <v>4651</v>
      </c>
      <c r="N166" s="194">
        <f t="shared" si="8"/>
        <v>0</v>
      </c>
    </row>
    <row r="167" ht="46" customHeight="true" spans="1:14">
      <c r="A167" s="81" t="s">
        <v>165</v>
      </c>
      <c r="B167" s="80">
        <v>139</v>
      </c>
      <c r="C167" s="81" t="s">
        <v>3525</v>
      </c>
      <c r="D167" s="80" t="s">
        <v>4661</v>
      </c>
      <c r="E167" s="81" t="s">
        <v>171</v>
      </c>
      <c r="F167" s="80" t="s">
        <v>1112</v>
      </c>
      <c r="G167" s="80">
        <v>20</v>
      </c>
      <c r="H167" s="80">
        <v>8</v>
      </c>
      <c r="I167" s="80">
        <v>160</v>
      </c>
      <c r="J167" s="80">
        <v>20</v>
      </c>
      <c r="K167" s="80">
        <v>2</v>
      </c>
      <c r="L167" s="191">
        <v>40</v>
      </c>
      <c r="M167" s="116" t="s">
        <v>4651</v>
      </c>
      <c r="N167" s="194">
        <f t="shared" si="8"/>
        <v>0</v>
      </c>
    </row>
    <row r="168" ht="46" customHeight="true" spans="1:14">
      <c r="A168" s="81" t="s">
        <v>165</v>
      </c>
      <c r="B168" s="80">
        <v>140</v>
      </c>
      <c r="C168" s="81" t="s">
        <v>3525</v>
      </c>
      <c r="D168" s="80" t="s">
        <v>4662</v>
      </c>
      <c r="E168" s="81" t="s">
        <v>171</v>
      </c>
      <c r="F168" s="80" t="s">
        <v>567</v>
      </c>
      <c r="G168" s="80">
        <v>21</v>
      </c>
      <c r="H168" s="80">
        <v>8</v>
      </c>
      <c r="I168" s="80">
        <v>168</v>
      </c>
      <c r="J168" s="80">
        <v>21</v>
      </c>
      <c r="K168" s="80">
        <v>3</v>
      </c>
      <c r="L168" s="191">
        <v>63</v>
      </c>
      <c r="M168" s="116" t="s">
        <v>4638</v>
      </c>
      <c r="N168" s="194">
        <f t="shared" si="8"/>
        <v>0</v>
      </c>
    </row>
    <row r="169" ht="46" customHeight="true" spans="1:14">
      <c r="A169" s="81" t="s">
        <v>165</v>
      </c>
      <c r="B169" s="80">
        <v>141</v>
      </c>
      <c r="C169" s="81" t="s">
        <v>3525</v>
      </c>
      <c r="D169" s="80" t="s">
        <v>4663</v>
      </c>
      <c r="E169" s="81" t="s">
        <v>171</v>
      </c>
      <c r="F169" s="80" t="s">
        <v>1292</v>
      </c>
      <c r="G169" s="80">
        <v>21</v>
      </c>
      <c r="H169" s="80">
        <v>8</v>
      </c>
      <c r="I169" s="80">
        <v>168</v>
      </c>
      <c r="J169" s="80">
        <v>21</v>
      </c>
      <c r="K169" s="80">
        <v>2</v>
      </c>
      <c r="L169" s="191">
        <v>42</v>
      </c>
      <c r="M169" s="116" t="s">
        <v>4473</v>
      </c>
      <c r="N169" s="194">
        <f t="shared" si="8"/>
        <v>0</v>
      </c>
    </row>
    <row r="170" ht="47" customHeight="true" spans="1:14">
      <c r="A170" s="81" t="s">
        <v>165</v>
      </c>
      <c r="B170" s="80">
        <v>142</v>
      </c>
      <c r="C170" s="81" t="s">
        <v>3525</v>
      </c>
      <c r="D170" s="80" t="s">
        <v>4664</v>
      </c>
      <c r="E170" s="81" t="s">
        <v>171</v>
      </c>
      <c r="F170" s="80" t="s">
        <v>518</v>
      </c>
      <c r="G170" s="80">
        <v>19</v>
      </c>
      <c r="H170" s="80">
        <v>8</v>
      </c>
      <c r="I170" s="80">
        <v>152</v>
      </c>
      <c r="J170" s="80">
        <v>0</v>
      </c>
      <c r="K170" s="80">
        <v>0</v>
      </c>
      <c r="L170" s="191">
        <v>0</v>
      </c>
      <c r="M170" s="116" t="s">
        <v>4422</v>
      </c>
      <c r="N170" s="193">
        <f t="shared" si="8"/>
        <v>19</v>
      </c>
    </row>
    <row r="171" ht="46" customHeight="true" spans="1:14">
      <c r="A171" s="81" t="s">
        <v>165</v>
      </c>
      <c r="B171" s="80">
        <v>143</v>
      </c>
      <c r="C171" s="81" t="s">
        <v>3525</v>
      </c>
      <c r="D171" s="80" t="s">
        <v>4665</v>
      </c>
      <c r="E171" s="81" t="s">
        <v>171</v>
      </c>
      <c r="F171" s="80" t="s">
        <v>535</v>
      </c>
      <c r="G171" s="80">
        <v>16</v>
      </c>
      <c r="H171" s="80">
        <v>8</v>
      </c>
      <c r="I171" s="80">
        <v>128</v>
      </c>
      <c r="J171" s="80">
        <v>16</v>
      </c>
      <c r="K171" s="80">
        <v>4</v>
      </c>
      <c r="L171" s="191">
        <f t="shared" ref="L171:L174" si="9">J171*K171</f>
        <v>64</v>
      </c>
      <c r="M171" s="115" t="s">
        <v>4495</v>
      </c>
      <c r="N171" s="194">
        <f t="shared" si="8"/>
        <v>0</v>
      </c>
    </row>
    <row r="172" ht="46" customHeight="true" spans="1:14">
      <c r="A172" s="81" t="s">
        <v>165</v>
      </c>
      <c r="B172" s="80">
        <v>144</v>
      </c>
      <c r="C172" s="81" t="s">
        <v>3525</v>
      </c>
      <c r="D172" s="80" t="s">
        <v>4666</v>
      </c>
      <c r="E172" s="81" t="s">
        <v>171</v>
      </c>
      <c r="F172" s="80" t="s">
        <v>3647</v>
      </c>
      <c r="G172" s="80">
        <v>20</v>
      </c>
      <c r="H172" s="80">
        <v>8</v>
      </c>
      <c r="I172" s="80">
        <v>160</v>
      </c>
      <c r="J172" s="80">
        <v>20</v>
      </c>
      <c r="K172" s="80">
        <v>4</v>
      </c>
      <c r="L172" s="191">
        <f t="shared" si="9"/>
        <v>80</v>
      </c>
      <c r="M172" s="115" t="s">
        <v>2268</v>
      </c>
      <c r="N172" s="194">
        <f t="shared" si="8"/>
        <v>0</v>
      </c>
    </row>
    <row r="173" ht="49" customHeight="true" spans="1:14">
      <c r="A173" s="81" t="s">
        <v>165</v>
      </c>
      <c r="B173" s="80">
        <v>145</v>
      </c>
      <c r="C173" s="81" t="s">
        <v>3525</v>
      </c>
      <c r="D173" s="80" t="s">
        <v>4667</v>
      </c>
      <c r="E173" s="81" t="s">
        <v>162</v>
      </c>
      <c r="F173" s="80" t="s">
        <v>4228</v>
      </c>
      <c r="G173" s="80">
        <v>8</v>
      </c>
      <c r="H173" s="80">
        <v>5</v>
      </c>
      <c r="I173" s="80">
        <v>40</v>
      </c>
      <c r="J173" s="80">
        <v>0</v>
      </c>
      <c r="K173" s="80">
        <v>0</v>
      </c>
      <c r="L173" s="191">
        <v>0</v>
      </c>
      <c r="M173" s="116" t="s">
        <v>4422</v>
      </c>
      <c r="N173" s="193">
        <f t="shared" si="8"/>
        <v>8</v>
      </c>
    </row>
    <row r="174" ht="47" customHeight="true" spans="1:14">
      <c r="A174" s="81" t="s">
        <v>165</v>
      </c>
      <c r="B174" s="80">
        <v>146</v>
      </c>
      <c r="C174" s="81" t="s">
        <v>3525</v>
      </c>
      <c r="D174" s="80" t="s">
        <v>4668</v>
      </c>
      <c r="E174" s="81" t="s">
        <v>171</v>
      </c>
      <c r="F174" s="80" t="s">
        <v>700</v>
      </c>
      <c r="G174" s="80">
        <v>20</v>
      </c>
      <c r="H174" s="80">
        <v>8</v>
      </c>
      <c r="I174" s="80">
        <v>160</v>
      </c>
      <c r="J174" s="80">
        <v>20</v>
      </c>
      <c r="K174" s="80">
        <v>4</v>
      </c>
      <c r="L174" s="191">
        <f t="shared" si="9"/>
        <v>80</v>
      </c>
      <c r="M174" s="115" t="s">
        <v>4669</v>
      </c>
      <c r="N174" s="194">
        <f t="shared" si="8"/>
        <v>0</v>
      </c>
    </row>
    <row r="175" ht="46" customHeight="true" spans="1:14">
      <c r="A175" s="81" t="s">
        <v>165</v>
      </c>
      <c r="B175" s="80">
        <v>147</v>
      </c>
      <c r="C175" s="81" t="s">
        <v>3525</v>
      </c>
      <c r="D175" s="80" t="s">
        <v>4670</v>
      </c>
      <c r="E175" s="81" t="s">
        <v>380</v>
      </c>
      <c r="F175" s="80" t="s">
        <v>4671</v>
      </c>
      <c r="G175" s="80">
        <v>23</v>
      </c>
      <c r="H175" s="80">
        <v>8</v>
      </c>
      <c r="I175" s="80">
        <v>184</v>
      </c>
      <c r="J175" s="80">
        <v>23</v>
      </c>
      <c r="K175" s="80">
        <v>2</v>
      </c>
      <c r="L175" s="191">
        <v>46</v>
      </c>
      <c r="M175" s="116" t="s">
        <v>4473</v>
      </c>
      <c r="N175" s="194">
        <f t="shared" si="8"/>
        <v>0</v>
      </c>
    </row>
    <row r="176" ht="46" customHeight="true" spans="1:14">
      <c r="A176" s="81" t="s">
        <v>165</v>
      </c>
      <c r="B176" s="80">
        <v>148</v>
      </c>
      <c r="C176" s="81" t="s">
        <v>3525</v>
      </c>
      <c r="D176" s="80" t="s">
        <v>4672</v>
      </c>
      <c r="E176" s="81" t="s">
        <v>171</v>
      </c>
      <c r="F176" s="80" t="s">
        <v>700</v>
      </c>
      <c r="G176" s="80">
        <v>19</v>
      </c>
      <c r="H176" s="80">
        <v>8</v>
      </c>
      <c r="I176" s="80">
        <v>152</v>
      </c>
      <c r="J176" s="80">
        <v>18</v>
      </c>
      <c r="K176" s="80">
        <v>3</v>
      </c>
      <c r="L176" s="191">
        <v>54</v>
      </c>
      <c r="M176" s="116" t="s">
        <v>4673</v>
      </c>
      <c r="N176" s="193">
        <f t="shared" si="8"/>
        <v>1</v>
      </c>
    </row>
    <row r="177" ht="46" customHeight="true" spans="1:14">
      <c r="A177" s="81" t="s">
        <v>165</v>
      </c>
      <c r="B177" s="80">
        <v>149</v>
      </c>
      <c r="C177" s="81" t="s">
        <v>3525</v>
      </c>
      <c r="D177" s="80" t="s">
        <v>4674</v>
      </c>
      <c r="E177" s="81" t="s">
        <v>380</v>
      </c>
      <c r="F177" s="80" t="s">
        <v>1541</v>
      </c>
      <c r="G177" s="80">
        <v>21</v>
      </c>
      <c r="H177" s="80">
        <v>8</v>
      </c>
      <c r="I177" s="80">
        <v>168</v>
      </c>
      <c r="J177" s="80">
        <v>21</v>
      </c>
      <c r="K177" s="80">
        <v>2</v>
      </c>
      <c r="L177" s="191">
        <v>42</v>
      </c>
      <c r="M177" s="116" t="s">
        <v>4675</v>
      </c>
      <c r="N177" s="194">
        <f t="shared" si="8"/>
        <v>0</v>
      </c>
    </row>
    <row r="178" ht="46" customHeight="true" spans="1:14">
      <c r="A178" s="81" t="s">
        <v>165</v>
      </c>
      <c r="B178" s="80">
        <v>150</v>
      </c>
      <c r="C178" s="81" t="s">
        <v>3525</v>
      </c>
      <c r="D178" s="80" t="s">
        <v>4676</v>
      </c>
      <c r="E178" s="81" t="s">
        <v>171</v>
      </c>
      <c r="F178" s="80" t="s">
        <v>1238</v>
      </c>
      <c r="G178" s="80">
        <v>8</v>
      </c>
      <c r="H178" s="80">
        <v>8</v>
      </c>
      <c r="I178" s="80">
        <v>64</v>
      </c>
      <c r="J178" s="80">
        <v>0</v>
      </c>
      <c r="K178" s="80">
        <v>0</v>
      </c>
      <c r="L178" s="191">
        <v>0</v>
      </c>
      <c r="M178" s="116" t="s">
        <v>4422</v>
      </c>
      <c r="N178" s="193">
        <f t="shared" si="8"/>
        <v>8</v>
      </c>
    </row>
    <row r="179" ht="46" customHeight="true" spans="1:14">
      <c r="A179" s="81" t="s">
        <v>165</v>
      </c>
      <c r="B179" s="80">
        <v>151</v>
      </c>
      <c r="C179" s="81" t="s">
        <v>3525</v>
      </c>
      <c r="D179" s="80" t="s">
        <v>4677</v>
      </c>
      <c r="E179" s="81" t="s">
        <v>171</v>
      </c>
      <c r="F179" s="80" t="s">
        <v>3565</v>
      </c>
      <c r="G179" s="80">
        <v>17</v>
      </c>
      <c r="H179" s="80">
        <v>9</v>
      </c>
      <c r="I179" s="80">
        <v>153</v>
      </c>
      <c r="J179" s="80">
        <v>0</v>
      </c>
      <c r="K179" s="80">
        <v>0</v>
      </c>
      <c r="L179" s="191">
        <v>0</v>
      </c>
      <c r="M179" s="116" t="s">
        <v>4678</v>
      </c>
      <c r="N179" s="194">
        <f t="shared" si="8"/>
        <v>17</v>
      </c>
    </row>
    <row r="180" ht="47" customHeight="true" spans="1:14">
      <c r="A180" s="81" t="s">
        <v>165</v>
      </c>
      <c r="B180" s="80">
        <v>152</v>
      </c>
      <c r="C180" s="81" t="s">
        <v>3525</v>
      </c>
      <c r="D180" s="80" t="s">
        <v>4679</v>
      </c>
      <c r="E180" s="81" t="s">
        <v>380</v>
      </c>
      <c r="F180" s="80" t="s">
        <v>547</v>
      </c>
      <c r="G180" s="80">
        <v>21</v>
      </c>
      <c r="H180" s="80">
        <v>8</v>
      </c>
      <c r="I180" s="80">
        <v>168</v>
      </c>
      <c r="J180" s="80">
        <v>21</v>
      </c>
      <c r="K180" s="80">
        <v>2</v>
      </c>
      <c r="L180" s="191">
        <v>42</v>
      </c>
      <c r="M180" s="116" t="s">
        <v>4521</v>
      </c>
      <c r="N180" s="194">
        <f t="shared" si="8"/>
        <v>0</v>
      </c>
    </row>
    <row r="181" ht="46" customHeight="true" spans="1:14">
      <c r="A181" s="81" t="s">
        <v>165</v>
      </c>
      <c r="B181" s="80">
        <v>153</v>
      </c>
      <c r="C181" s="81" t="s">
        <v>3525</v>
      </c>
      <c r="D181" s="80" t="s">
        <v>4680</v>
      </c>
      <c r="E181" s="81" t="s">
        <v>171</v>
      </c>
      <c r="F181" s="80" t="s">
        <v>2062</v>
      </c>
      <c r="G181" s="80">
        <v>14</v>
      </c>
      <c r="H181" s="80">
        <v>8</v>
      </c>
      <c r="I181" s="80">
        <v>112</v>
      </c>
      <c r="J181" s="80">
        <v>14</v>
      </c>
      <c r="K181" s="80">
        <v>4</v>
      </c>
      <c r="L181" s="191">
        <v>56</v>
      </c>
      <c r="M181" s="116" t="s">
        <v>4471</v>
      </c>
      <c r="N181" s="194">
        <f t="shared" si="8"/>
        <v>0</v>
      </c>
    </row>
    <row r="182" ht="47" customHeight="true" spans="1:14">
      <c r="A182" s="81" t="s">
        <v>165</v>
      </c>
      <c r="B182" s="80">
        <v>154</v>
      </c>
      <c r="C182" s="81" t="s">
        <v>3525</v>
      </c>
      <c r="D182" s="80" t="s">
        <v>4681</v>
      </c>
      <c r="E182" s="81" t="s">
        <v>380</v>
      </c>
      <c r="F182" s="80" t="s">
        <v>520</v>
      </c>
      <c r="G182" s="80">
        <v>25</v>
      </c>
      <c r="H182" s="80">
        <v>8</v>
      </c>
      <c r="I182" s="80">
        <v>200</v>
      </c>
      <c r="J182" s="80">
        <v>0</v>
      </c>
      <c r="K182" s="80">
        <v>0</v>
      </c>
      <c r="L182" s="191">
        <v>0</v>
      </c>
      <c r="M182" s="116" t="s">
        <v>4422</v>
      </c>
      <c r="N182" s="193">
        <f t="shared" si="8"/>
        <v>25</v>
      </c>
    </row>
    <row r="183" ht="46" customHeight="true" spans="1:14">
      <c r="A183" s="81" t="s">
        <v>165</v>
      </c>
      <c r="B183" s="80">
        <v>155</v>
      </c>
      <c r="C183" s="81" t="s">
        <v>3525</v>
      </c>
      <c r="D183" s="80" t="s">
        <v>4682</v>
      </c>
      <c r="E183" s="81" t="s">
        <v>380</v>
      </c>
      <c r="F183" s="80" t="s">
        <v>537</v>
      </c>
      <c r="G183" s="80">
        <v>19</v>
      </c>
      <c r="H183" s="80">
        <v>8</v>
      </c>
      <c r="I183" s="80">
        <v>152</v>
      </c>
      <c r="J183" s="80">
        <v>19</v>
      </c>
      <c r="K183" s="80">
        <v>2</v>
      </c>
      <c r="L183" s="191">
        <v>38</v>
      </c>
      <c r="M183" s="116" t="s">
        <v>4487</v>
      </c>
      <c r="N183" s="194">
        <f t="shared" ref="N183:N207" si="10">G183-J183</f>
        <v>0</v>
      </c>
    </row>
    <row r="184" ht="46" customHeight="true" spans="1:14">
      <c r="A184" s="81" t="s">
        <v>165</v>
      </c>
      <c r="B184" s="80">
        <v>156</v>
      </c>
      <c r="C184" s="81" t="s">
        <v>3525</v>
      </c>
      <c r="D184" s="80" t="s">
        <v>4683</v>
      </c>
      <c r="E184" s="81" t="s">
        <v>171</v>
      </c>
      <c r="F184" s="80" t="s">
        <v>537</v>
      </c>
      <c r="G184" s="80">
        <v>21</v>
      </c>
      <c r="H184" s="80">
        <v>8</v>
      </c>
      <c r="I184" s="80">
        <v>168</v>
      </c>
      <c r="J184" s="80">
        <v>21</v>
      </c>
      <c r="K184" s="80">
        <v>4</v>
      </c>
      <c r="L184" s="191">
        <v>84</v>
      </c>
      <c r="M184" s="116" t="s">
        <v>2268</v>
      </c>
      <c r="N184" s="194">
        <f t="shared" si="10"/>
        <v>0</v>
      </c>
    </row>
    <row r="185" ht="46" customHeight="true" spans="1:14">
      <c r="A185" s="81" t="s">
        <v>165</v>
      </c>
      <c r="B185" s="80">
        <v>157</v>
      </c>
      <c r="C185" s="81" t="s">
        <v>3525</v>
      </c>
      <c r="D185" s="80" t="s">
        <v>4684</v>
      </c>
      <c r="E185" s="81" t="s">
        <v>380</v>
      </c>
      <c r="F185" s="80" t="s">
        <v>700</v>
      </c>
      <c r="G185" s="80">
        <v>21</v>
      </c>
      <c r="H185" s="80">
        <v>8</v>
      </c>
      <c r="I185" s="80">
        <v>168</v>
      </c>
      <c r="J185" s="80">
        <v>0</v>
      </c>
      <c r="K185" s="80">
        <v>0</v>
      </c>
      <c r="L185" s="191">
        <v>0</v>
      </c>
      <c r="M185" s="116" t="s">
        <v>4480</v>
      </c>
      <c r="N185" s="194">
        <f t="shared" si="10"/>
        <v>21</v>
      </c>
    </row>
    <row r="186" ht="46" customHeight="true" spans="1:14">
      <c r="A186" s="81" t="s">
        <v>165</v>
      </c>
      <c r="B186" s="80">
        <v>158</v>
      </c>
      <c r="C186" s="81" t="s">
        <v>3525</v>
      </c>
      <c r="D186" s="80" t="s">
        <v>4685</v>
      </c>
      <c r="E186" s="81" t="s">
        <v>380</v>
      </c>
      <c r="F186" s="80" t="s">
        <v>567</v>
      </c>
      <c r="G186" s="80">
        <v>22</v>
      </c>
      <c r="H186" s="80">
        <v>8</v>
      </c>
      <c r="I186" s="80">
        <v>176</v>
      </c>
      <c r="J186" s="80">
        <v>22</v>
      </c>
      <c r="K186" s="80">
        <v>2</v>
      </c>
      <c r="L186" s="191">
        <v>44</v>
      </c>
      <c r="M186" s="116" t="s">
        <v>4473</v>
      </c>
      <c r="N186" s="194">
        <f t="shared" si="10"/>
        <v>0</v>
      </c>
    </row>
    <row r="187" ht="47" customHeight="true" spans="1:14">
      <c r="A187" s="81" t="s">
        <v>165</v>
      </c>
      <c r="B187" s="80">
        <v>159</v>
      </c>
      <c r="C187" s="81" t="s">
        <v>3525</v>
      </c>
      <c r="D187" s="80" t="s">
        <v>4686</v>
      </c>
      <c r="E187" s="81" t="s">
        <v>380</v>
      </c>
      <c r="F187" s="80" t="s">
        <v>1541</v>
      </c>
      <c r="G187" s="80">
        <v>24</v>
      </c>
      <c r="H187" s="80">
        <v>8</v>
      </c>
      <c r="I187" s="80">
        <v>192</v>
      </c>
      <c r="J187" s="80">
        <v>24</v>
      </c>
      <c r="K187" s="80">
        <v>4</v>
      </c>
      <c r="L187" s="191">
        <f>J187*K187</f>
        <v>96</v>
      </c>
      <c r="M187" s="116" t="s">
        <v>2268</v>
      </c>
      <c r="N187" s="194">
        <f t="shared" si="10"/>
        <v>0</v>
      </c>
    </row>
    <row r="188" ht="46" customHeight="true" spans="1:14">
      <c r="A188" s="81" t="s">
        <v>165</v>
      </c>
      <c r="B188" s="80">
        <v>160</v>
      </c>
      <c r="C188" s="81" t="s">
        <v>3525</v>
      </c>
      <c r="D188" s="80" t="s">
        <v>4687</v>
      </c>
      <c r="E188" s="81" t="s">
        <v>380</v>
      </c>
      <c r="F188" s="80" t="s">
        <v>1292</v>
      </c>
      <c r="G188" s="80">
        <v>24</v>
      </c>
      <c r="H188" s="80">
        <v>8</v>
      </c>
      <c r="I188" s="80">
        <v>192</v>
      </c>
      <c r="J188" s="80">
        <v>24</v>
      </c>
      <c r="K188" s="80">
        <v>2</v>
      </c>
      <c r="L188" s="191">
        <v>48</v>
      </c>
      <c r="M188" s="116" t="s">
        <v>4473</v>
      </c>
      <c r="N188" s="194">
        <f t="shared" si="10"/>
        <v>0</v>
      </c>
    </row>
    <row r="189" ht="47" customHeight="true" spans="1:14">
      <c r="A189" s="81" t="s">
        <v>165</v>
      </c>
      <c r="B189" s="80">
        <v>161</v>
      </c>
      <c r="C189" s="81" t="s">
        <v>3525</v>
      </c>
      <c r="D189" s="80" t="s">
        <v>4688</v>
      </c>
      <c r="E189" s="81" t="s">
        <v>162</v>
      </c>
      <c r="F189" s="80" t="s">
        <v>3969</v>
      </c>
      <c r="G189" s="80">
        <v>22</v>
      </c>
      <c r="H189" s="80">
        <v>7</v>
      </c>
      <c r="I189" s="80">
        <v>154</v>
      </c>
      <c r="J189" s="80">
        <v>21</v>
      </c>
      <c r="K189" s="80">
        <v>4</v>
      </c>
      <c r="L189" s="191">
        <v>84</v>
      </c>
      <c r="M189" s="116" t="s">
        <v>4689</v>
      </c>
      <c r="N189" s="194">
        <f t="shared" si="10"/>
        <v>1</v>
      </c>
    </row>
    <row r="190" ht="50" customHeight="true" spans="1:14">
      <c r="A190" s="81" t="s">
        <v>165</v>
      </c>
      <c r="B190" s="80">
        <v>162</v>
      </c>
      <c r="C190" s="81" t="s">
        <v>3525</v>
      </c>
      <c r="D190" s="80" t="s">
        <v>4690</v>
      </c>
      <c r="E190" s="81" t="s">
        <v>380</v>
      </c>
      <c r="F190" s="80" t="s">
        <v>3743</v>
      </c>
      <c r="G190" s="80">
        <v>19</v>
      </c>
      <c r="H190" s="80">
        <v>9</v>
      </c>
      <c r="I190" s="80">
        <v>171</v>
      </c>
      <c r="J190" s="80">
        <v>0</v>
      </c>
      <c r="K190" s="80">
        <v>0</v>
      </c>
      <c r="L190" s="191">
        <v>0</v>
      </c>
      <c r="M190" s="116" t="s">
        <v>4422</v>
      </c>
      <c r="N190" s="193">
        <f t="shared" si="10"/>
        <v>19</v>
      </c>
    </row>
    <row r="191" ht="48" customHeight="true" spans="1:14">
      <c r="A191" s="81" t="s">
        <v>165</v>
      </c>
      <c r="B191" s="80">
        <v>163</v>
      </c>
      <c r="C191" s="81" t="s">
        <v>3525</v>
      </c>
      <c r="D191" s="80" t="s">
        <v>4691</v>
      </c>
      <c r="E191" s="81" t="s">
        <v>380</v>
      </c>
      <c r="F191" s="80" t="s">
        <v>700</v>
      </c>
      <c r="G191" s="80">
        <v>19</v>
      </c>
      <c r="H191" s="80">
        <v>8</v>
      </c>
      <c r="I191" s="80">
        <v>152</v>
      </c>
      <c r="J191" s="80">
        <v>19</v>
      </c>
      <c r="K191" s="80">
        <v>3</v>
      </c>
      <c r="L191" s="191">
        <v>57</v>
      </c>
      <c r="M191" s="116" t="s">
        <v>4550</v>
      </c>
      <c r="N191" s="194">
        <f t="shared" si="10"/>
        <v>0</v>
      </c>
    </row>
    <row r="192" ht="48" customHeight="true" spans="1:14">
      <c r="A192" s="81" t="s">
        <v>165</v>
      </c>
      <c r="B192" s="80">
        <v>164</v>
      </c>
      <c r="C192" s="81" t="s">
        <v>3525</v>
      </c>
      <c r="D192" s="80" t="s">
        <v>4692</v>
      </c>
      <c r="E192" s="81" t="s">
        <v>244</v>
      </c>
      <c r="F192" s="80" t="s">
        <v>563</v>
      </c>
      <c r="G192" s="80">
        <v>12</v>
      </c>
      <c r="H192" s="80">
        <v>8</v>
      </c>
      <c r="I192" s="80">
        <v>96</v>
      </c>
      <c r="J192" s="80">
        <v>12</v>
      </c>
      <c r="K192" s="80">
        <v>4</v>
      </c>
      <c r="L192" s="191">
        <f>J192*K192</f>
        <v>48</v>
      </c>
      <c r="M192" s="116" t="s">
        <v>4608</v>
      </c>
      <c r="N192" s="194">
        <f t="shared" si="10"/>
        <v>0</v>
      </c>
    </row>
    <row r="193" ht="46" customHeight="true" spans="1:14">
      <c r="A193" s="81" t="s">
        <v>165</v>
      </c>
      <c r="B193" s="80">
        <v>165</v>
      </c>
      <c r="C193" s="81" t="s">
        <v>3525</v>
      </c>
      <c r="D193" s="196" t="s">
        <v>4693</v>
      </c>
      <c r="E193" s="81" t="s">
        <v>162</v>
      </c>
      <c r="F193" s="80" t="s">
        <v>850</v>
      </c>
      <c r="G193" s="80">
        <v>18</v>
      </c>
      <c r="H193" s="80">
        <v>5</v>
      </c>
      <c r="I193" s="80">
        <v>90</v>
      </c>
      <c r="J193" s="80">
        <v>0</v>
      </c>
      <c r="K193" s="80">
        <v>0</v>
      </c>
      <c r="L193" s="191">
        <v>0</v>
      </c>
      <c r="M193" s="116" t="s">
        <v>4422</v>
      </c>
      <c r="N193" s="193">
        <f t="shared" si="10"/>
        <v>18</v>
      </c>
    </row>
    <row r="194" ht="31" customHeight="true" spans="1:14">
      <c r="A194" s="81" t="s">
        <v>165</v>
      </c>
      <c r="B194" s="80">
        <v>166</v>
      </c>
      <c r="C194" s="81" t="s">
        <v>3525</v>
      </c>
      <c r="D194" s="80" t="s">
        <v>4694</v>
      </c>
      <c r="E194" s="81" t="s">
        <v>171</v>
      </c>
      <c r="F194" s="80" t="s">
        <v>4695</v>
      </c>
      <c r="G194" s="80">
        <v>17</v>
      </c>
      <c r="H194" s="80">
        <v>7</v>
      </c>
      <c r="I194" s="80">
        <v>119</v>
      </c>
      <c r="J194" s="80">
        <v>17</v>
      </c>
      <c r="K194" s="80">
        <v>2</v>
      </c>
      <c r="L194" s="191">
        <v>34</v>
      </c>
      <c r="M194" s="116" t="s">
        <v>4696</v>
      </c>
      <c r="N194" s="194">
        <f t="shared" si="10"/>
        <v>0</v>
      </c>
    </row>
    <row r="195" ht="31" customHeight="true" spans="1:14">
      <c r="A195" s="81" t="s">
        <v>165</v>
      </c>
      <c r="B195" s="80">
        <v>167</v>
      </c>
      <c r="C195" s="81" t="s">
        <v>3525</v>
      </c>
      <c r="D195" s="80" t="s">
        <v>4697</v>
      </c>
      <c r="E195" s="81" t="s">
        <v>171</v>
      </c>
      <c r="F195" s="80" t="s">
        <v>1609</v>
      </c>
      <c r="G195" s="80">
        <v>22</v>
      </c>
      <c r="H195" s="80">
        <v>8</v>
      </c>
      <c r="I195" s="80">
        <v>176</v>
      </c>
      <c r="J195" s="80">
        <v>0</v>
      </c>
      <c r="K195" s="80">
        <v>0</v>
      </c>
      <c r="L195" s="191">
        <v>0</v>
      </c>
      <c r="M195" s="116" t="s">
        <v>4422</v>
      </c>
      <c r="N195" s="193">
        <f t="shared" si="10"/>
        <v>22</v>
      </c>
    </row>
    <row r="196" ht="30" customHeight="true" spans="1:14">
      <c r="A196" s="81" t="s">
        <v>165</v>
      </c>
      <c r="B196" s="80">
        <v>168</v>
      </c>
      <c r="C196" s="81" t="s">
        <v>3525</v>
      </c>
      <c r="D196" s="80" t="s">
        <v>4698</v>
      </c>
      <c r="E196" s="81" t="s">
        <v>380</v>
      </c>
      <c r="F196" s="80" t="s">
        <v>4699</v>
      </c>
      <c r="G196" s="80">
        <v>6</v>
      </c>
      <c r="H196" s="80">
        <v>10</v>
      </c>
      <c r="I196" s="80">
        <v>60</v>
      </c>
      <c r="J196" s="80">
        <v>0</v>
      </c>
      <c r="K196" s="80">
        <v>0</v>
      </c>
      <c r="L196" s="191">
        <v>0</v>
      </c>
      <c r="M196" s="116" t="s">
        <v>4422</v>
      </c>
      <c r="N196" s="193">
        <f t="shared" si="10"/>
        <v>6</v>
      </c>
    </row>
    <row r="197" ht="31" customHeight="true" spans="1:14">
      <c r="A197" s="81" t="s">
        <v>165</v>
      </c>
      <c r="B197" s="80">
        <v>169</v>
      </c>
      <c r="C197" s="81" t="s">
        <v>3525</v>
      </c>
      <c r="D197" s="80" t="s">
        <v>4700</v>
      </c>
      <c r="E197" s="81" t="s">
        <v>1229</v>
      </c>
      <c r="F197" s="80" t="s">
        <v>1852</v>
      </c>
      <c r="G197" s="80">
        <v>7</v>
      </c>
      <c r="H197" s="80">
        <v>9</v>
      </c>
      <c r="I197" s="80">
        <v>63</v>
      </c>
      <c r="J197" s="80">
        <v>0</v>
      </c>
      <c r="K197" s="80">
        <v>0</v>
      </c>
      <c r="L197" s="191">
        <v>0</v>
      </c>
      <c r="M197" s="116" t="s">
        <v>4422</v>
      </c>
      <c r="N197" s="193">
        <f t="shared" si="10"/>
        <v>7</v>
      </c>
    </row>
    <row r="198" ht="31" customHeight="true" spans="1:14">
      <c r="A198" s="81" t="s">
        <v>165</v>
      </c>
      <c r="B198" s="80">
        <v>170</v>
      </c>
      <c r="C198" s="81" t="s">
        <v>3525</v>
      </c>
      <c r="D198" s="80" t="s">
        <v>4701</v>
      </c>
      <c r="E198" s="81" t="s">
        <v>4702</v>
      </c>
      <c r="F198" s="80" t="s">
        <v>684</v>
      </c>
      <c r="G198" s="80">
        <v>20</v>
      </c>
      <c r="H198" s="80">
        <v>8</v>
      </c>
      <c r="I198" s="80">
        <v>160</v>
      </c>
      <c r="J198" s="80">
        <v>20</v>
      </c>
      <c r="K198" s="80">
        <v>2</v>
      </c>
      <c r="L198" s="191">
        <v>40</v>
      </c>
      <c r="M198" s="116" t="s">
        <v>4473</v>
      </c>
      <c r="N198" s="194">
        <f t="shared" si="10"/>
        <v>0</v>
      </c>
    </row>
    <row r="199" ht="32" customHeight="true" spans="1:14">
      <c r="A199" s="81" t="s">
        <v>165</v>
      </c>
      <c r="B199" s="80">
        <v>171</v>
      </c>
      <c r="C199" s="81" t="s">
        <v>3525</v>
      </c>
      <c r="D199" s="80" t="s">
        <v>4703</v>
      </c>
      <c r="E199" s="81" t="s">
        <v>380</v>
      </c>
      <c r="F199" s="80" t="s">
        <v>700</v>
      </c>
      <c r="G199" s="80">
        <v>20</v>
      </c>
      <c r="H199" s="80">
        <v>8</v>
      </c>
      <c r="I199" s="80">
        <v>160</v>
      </c>
      <c r="J199" s="80">
        <v>20</v>
      </c>
      <c r="K199" s="80">
        <v>2</v>
      </c>
      <c r="L199" s="191">
        <v>40</v>
      </c>
      <c r="M199" s="116" t="s">
        <v>4487</v>
      </c>
      <c r="N199" s="194">
        <f t="shared" si="10"/>
        <v>0</v>
      </c>
    </row>
    <row r="200" ht="46" customHeight="true" spans="1:14">
      <c r="A200" s="81" t="s">
        <v>165</v>
      </c>
      <c r="B200" s="80">
        <v>172</v>
      </c>
      <c r="C200" s="81" t="s">
        <v>3525</v>
      </c>
      <c r="D200" s="80" t="s">
        <v>4704</v>
      </c>
      <c r="E200" s="81" t="s">
        <v>364</v>
      </c>
      <c r="F200" s="80" t="s">
        <v>751</v>
      </c>
      <c r="G200" s="80">
        <v>16</v>
      </c>
      <c r="H200" s="80">
        <v>8</v>
      </c>
      <c r="I200" s="80">
        <v>128</v>
      </c>
      <c r="J200" s="80">
        <v>0</v>
      </c>
      <c r="K200" s="80">
        <v>0</v>
      </c>
      <c r="L200" s="191">
        <v>0</v>
      </c>
      <c r="M200" s="116" t="s">
        <v>4422</v>
      </c>
      <c r="N200" s="193">
        <f t="shared" si="10"/>
        <v>16</v>
      </c>
    </row>
    <row r="201" ht="46" customHeight="true" spans="1:14">
      <c r="A201" s="81" t="s">
        <v>165</v>
      </c>
      <c r="B201" s="80">
        <v>173</v>
      </c>
      <c r="C201" s="81" t="s">
        <v>3525</v>
      </c>
      <c r="D201" s="80" t="s">
        <v>4705</v>
      </c>
      <c r="E201" s="81" t="s">
        <v>4706</v>
      </c>
      <c r="F201" s="80" t="s">
        <v>1613</v>
      </c>
      <c r="G201" s="80">
        <v>14</v>
      </c>
      <c r="H201" s="80">
        <v>8</v>
      </c>
      <c r="I201" s="80">
        <v>112</v>
      </c>
      <c r="J201" s="80">
        <v>0</v>
      </c>
      <c r="K201" s="80">
        <v>0</v>
      </c>
      <c r="L201" s="191">
        <v>0</v>
      </c>
      <c r="M201" s="116" t="s">
        <v>4422</v>
      </c>
      <c r="N201" s="193">
        <f t="shared" si="10"/>
        <v>14</v>
      </c>
    </row>
    <row r="202" ht="46" customHeight="true" spans="1:14">
      <c r="A202" s="81" t="s">
        <v>165</v>
      </c>
      <c r="B202" s="80">
        <v>174</v>
      </c>
      <c r="C202" s="81" t="s">
        <v>3618</v>
      </c>
      <c r="D202" s="80" t="s">
        <v>4707</v>
      </c>
      <c r="E202" s="81" t="s">
        <v>364</v>
      </c>
      <c r="F202" s="80" t="s">
        <v>751</v>
      </c>
      <c r="G202" s="80">
        <v>21</v>
      </c>
      <c r="H202" s="80">
        <v>8</v>
      </c>
      <c r="I202" s="80">
        <v>168</v>
      </c>
      <c r="J202" s="80">
        <v>0</v>
      </c>
      <c r="K202" s="80">
        <v>0</v>
      </c>
      <c r="L202" s="191">
        <v>0</v>
      </c>
      <c r="M202" s="116" t="s">
        <v>4422</v>
      </c>
      <c r="N202" s="193">
        <f t="shared" si="10"/>
        <v>21</v>
      </c>
    </row>
    <row r="203" ht="31" customHeight="true" spans="1:14">
      <c r="A203" s="81" t="s">
        <v>165</v>
      </c>
      <c r="B203" s="80">
        <v>175</v>
      </c>
      <c r="C203" s="81" t="s">
        <v>3525</v>
      </c>
      <c r="D203" s="80" t="s">
        <v>4708</v>
      </c>
      <c r="E203" s="81" t="s">
        <v>171</v>
      </c>
      <c r="F203" s="80" t="s">
        <v>827</v>
      </c>
      <c r="G203" s="80">
        <v>8</v>
      </c>
      <c r="H203" s="80">
        <v>10</v>
      </c>
      <c r="I203" s="80">
        <v>80</v>
      </c>
      <c r="J203" s="80">
        <v>0</v>
      </c>
      <c r="K203" s="80">
        <v>0</v>
      </c>
      <c r="L203" s="191">
        <v>0</v>
      </c>
      <c r="M203" s="116" t="s">
        <v>4422</v>
      </c>
      <c r="N203" s="193">
        <f t="shared" si="10"/>
        <v>8</v>
      </c>
    </row>
    <row r="204" ht="31" customHeight="true" spans="1:14">
      <c r="A204" s="81" t="s">
        <v>165</v>
      </c>
      <c r="B204" s="80">
        <v>176</v>
      </c>
      <c r="C204" s="81" t="s">
        <v>3525</v>
      </c>
      <c r="D204" s="80" t="s">
        <v>4709</v>
      </c>
      <c r="E204" s="81" t="s">
        <v>171</v>
      </c>
      <c r="F204" s="80" t="s">
        <v>4710</v>
      </c>
      <c r="G204" s="80">
        <v>7</v>
      </c>
      <c r="H204" s="80">
        <v>7</v>
      </c>
      <c r="I204" s="80">
        <v>49</v>
      </c>
      <c r="J204" s="80">
        <v>0</v>
      </c>
      <c r="K204" s="80">
        <v>0</v>
      </c>
      <c r="L204" s="191">
        <v>0</v>
      </c>
      <c r="M204" s="116" t="s">
        <v>4422</v>
      </c>
      <c r="N204" s="193">
        <f t="shared" si="10"/>
        <v>7</v>
      </c>
    </row>
    <row r="205" ht="32" customHeight="true" spans="1:14">
      <c r="A205" s="81" t="s">
        <v>165</v>
      </c>
      <c r="B205" s="80">
        <v>177</v>
      </c>
      <c r="C205" s="81" t="s">
        <v>3525</v>
      </c>
      <c r="D205" s="80" t="s">
        <v>4711</v>
      </c>
      <c r="E205" s="81" t="s">
        <v>1107</v>
      </c>
      <c r="F205" s="80" t="s">
        <v>2173</v>
      </c>
      <c r="G205" s="80">
        <v>16</v>
      </c>
      <c r="H205" s="80">
        <v>7</v>
      </c>
      <c r="I205" s="80">
        <v>112</v>
      </c>
      <c r="J205" s="80">
        <v>16</v>
      </c>
      <c r="K205" s="80">
        <v>2</v>
      </c>
      <c r="L205" s="191">
        <v>32</v>
      </c>
      <c r="M205" s="116" t="s">
        <v>4550</v>
      </c>
      <c r="N205" s="194">
        <f t="shared" si="10"/>
        <v>0</v>
      </c>
    </row>
    <row r="206" ht="30" customHeight="true" spans="1:14">
      <c r="A206" s="81" t="s">
        <v>165</v>
      </c>
      <c r="B206" s="80">
        <v>178</v>
      </c>
      <c r="C206" s="81" t="s">
        <v>3514</v>
      </c>
      <c r="D206" s="80" t="s">
        <v>4712</v>
      </c>
      <c r="E206" s="81" t="s">
        <v>524</v>
      </c>
      <c r="F206" s="80" t="s">
        <v>4713</v>
      </c>
      <c r="G206" s="80">
        <v>5</v>
      </c>
      <c r="H206" s="80">
        <v>9</v>
      </c>
      <c r="I206" s="80">
        <v>45</v>
      </c>
      <c r="J206" s="80">
        <v>0</v>
      </c>
      <c r="K206" s="80">
        <v>0</v>
      </c>
      <c r="L206" s="191">
        <v>0</v>
      </c>
      <c r="M206" s="116" t="s">
        <v>4422</v>
      </c>
      <c r="N206" s="193">
        <f t="shared" si="10"/>
        <v>5</v>
      </c>
    </row>
    <row r="207" ht="31" customHeight="true" spans="1:14">
      <c r="A207" s="81" t="s">
        <v>165</v>
      </c>
      <c r="B207" s="80">
        <v>179</v>
      </c>
      <c r="C207" s="81" t="s">
        <v>3525</v>
      </c>
      <c r="D207" s="80" t="s">
        <v>4714</v>
      </c>
      <c r="E207" s="81" t="s">
        <v>1107</v>
      </c>
      <c r="F207" s="80" t="s">
        <v>2184</v>
      </c>
      <c r="G207" s="80">
        <v>27</v>
      </c>
      <c r="H207" s="80">
        <v>8</v>
      </c>
      <c r="I207" s="80">
        <v>216</v>
      </c>
      <c r="J207" s="80">
        <v>0</v>
      </c>
      <c r="K207" s="80">
        <v>0</v>
      </c>
      <c r="L207" s="191">
        <v>0</v>
      </c>
      <c r="M207" s="116" t="s">
        <v>4422</v>
      </c>
      <c r="N207" s="193">
        <f t="shared" si="10"/>
        <v>27</v>
      </c>
    </row>
    <row r="208" spans="1:13">
      <c r="A208" s="8" t="s">
        <v>1177</v>
      </c>
      <c r="B208" s="9"/>
      <c r="C208" s="9"/>
      <c r="D208" s="9"/>
      <c r="E208" s="9"/>
      <c r="F208" s="9"/>
      <c r="G208" s="9">
        <f t="shared" ref="G208:L208" si="11">SUM(G28:G207)</f>
        <v>3385</v>
      </c>
      <c r="H208" s="9">
        <f t="shared" si="11"/>
        <v>1382</v>
      </c>
      <c r="I208" s="9">
        <f t="shared" si="11"/>
        <v>26185</v>
      </c>
      <c r="J208" s="9">
        <f t="shared" si="11"/>
        <v>2110</v>
      </c>
      <c r="K208" s="9">
        <f t="shared" si="11"/>
        <v>313</v>
      </c>
      <c r="L208" s="9">
        <f t="shared" si="11"/>
        <v>6323</v>
      </c>
      <c r="M208" s="197"/>
    </row>
  </sheetData>
  <mergeCells count="20">
    <mergeCell ref="A1:M1"/>
    <mergeCell ref="G2:I2"/>
    <mergeCell ref="J2:L2"/>
    <mergeCell ref="A27:F27"/>
    <mergeCell ref="A208:F208"/>
    <mergeCell ref="A2:A3"/>
    <mergeCell ref="A61:A62"/>
    <mergeCell ref="B2:B3"/>
    <mergeCell ref="B61:B62"/>
    <mergeCell ref="C2:C3"/>
    <mergeCell ref="C61:C62"/>
    <mergeCell ref="D2:D3"/>
    <mergeCell ref="D61:D62"/>
    <mergeCell ref="E2:E3"/>
    <mergeCell ref="E61:E62"/>
    <mergeCell ref="F2:F3"/>
    <mergeCell ref="F61:F62"/>
    <mergeCell ref="G61:G62"/>
    <mergeCell ref="H61:H62"/>
    <mergeCell ref="I61:I62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/>
  <dimension ref="A1:M132"/>
  <sheetViews>
    <sheetView workbookViewId="0">
      <pane ySplit="3" topLeftCell="A4" activePane="bottomLeft" state="frozen"/>
      <selection/>
      <selection pane="bottomLeft" activeCell="J38" sqref="J38:J129"/>
    </sheetView>
  </sheetViews>
  <sheetFormatPr defaultColWidth="8.66666666666667" defaultRowHeight="13.5"/>
  <cols>
    <col min="1" max="1" width="13.5" style="36" customWidth="true"/>
    <col min="2" max="3" width="8.66666666666667" style="36"/>
    <col min="4" max="4" width="22.5" style="36" customWidth="true"/>
    <col min="5" max="5" width="14" style="36" customWidth="true"/>
    <col min="6" max="6" width="24" style="36" customWidth="true"/>
    <col min="7" max="12" width="8.66666666666667" style="36"/>
    <col min="13" max="13" width="56.3333333333333" style="36" customWidth="true"/>
    <col min="14" max="16384" width="8.66666666666667" style="36"/>
  </cols>
  <sheetData>
    <row r="1" s="172" customFormat="true" spans="1:13">
      <c r="A1" s="43" t="s">
        <v>4715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="172" customFormat="true" spans="1:13">
      <c r="A2" s="173" t="s">
        <v>131</v>
      </c>
      <c r="B2" s="173" t="s">
        <v>1</v>
      </c>
      <c r="C2" s="173" t="s">
        <v>132</v>
      </c>
      <c r="D2" s="173" t="s">
        <v>133</v>
      </c>
      <c r="E2" s="173" t="s">
        <v>134</v>
      </c>
      <c r="F2" s="173" t="s">
        <v>135</v>
      </c>
      <c r="G2" s="173" t="s">
        <v>45</v>
      </c>
      <c r="H2" s="175"/>
      <c r="I2" s="175"/>
      <c r="J2" s="173" t="s">
        <v>46</v>
      </c>
      <c r="K2" s="175"/>
      <c r="L2" s="175"/>
      <c r="M2" s="176" t="s">
        <v>47</v>
      </c>
    </row>
    <row r="3" s="172" customFormat="true" spans="1:13">
      <c r="A3" s="5"/>
      <c r="B3" s="5"/>
      <c r="C3" s="5"/>
      <c r="D3" s="5"/>
      <c r="E3" s="5"/>
      <c r="F3" s="5"/>
      <c r="G3" s="5" t="s">
        <v>136</v>
      </c>
      <c r="H3" s="5" t="s">
        <v>137</v>
      </c>
      <c r="I3" s="5" t="s">
        <v>138</v>
      </c>
      <c r="J3" s="5" t="s">
        <v>136</v>
      </c>
      <c r="K3" s="5" t="s">
        <v>137</v>
      </c>
      <c r="L3" s="5" t="s">
        <v>138</v>
      </c>
      <c r="M3" s="177"/>
    </row>
    <row r="4" hidden="true" spans="1:13">
      <c r="A4" s="174" t="s">
        <v>139</v>
      </c>
      <c r="B4" s="71">
        <v>1</v>
      </c>
      <c r="C4" s="174" t="s">
        <v>3502</v>
      </c>
      <c r="D4" s="71" t="s">
        <v>4716</v>
      </c>
      <c r="E4" s="174" t="s">
        <v>3504</v>
      </c>
      <c r="F4" s="71" t="s">
        <v>1465</v>
      </c>
      <c r="G4" s="71">
        <v>12</v>
      </c>
      <c r="H4" s="71">
        <v>4</v>
      </c>
      <c r="I4" s="71">
        <v>48</v>
      </c>
      <c r="J4" s="71">
        <v>12</v>
      </c>
      <c r="K4" s="71">
        <v>2</v>
      </c>
      <c r="L4" s="71">
        <f t="shared" ref="L4:L36" si="0">J4*K4</f>
        <v>24</v>
      </c>
      <c r="M4" s="178" t="s">
        <v>4717</v>
      </c>
    </row>
    <row r="5" hidden="true" spans="1:13">
      <c r="A5" s="174" t="s">
        <v>139</v>
      </c>
      <c r="B5" s="71">
        <v>2</v>
      </c>
      <c r="C5" s="174" t="s">
        <v>3502</v>
      </c>
      <c r="D5" s="71" t="s">
        <v>4718</v>
      </c>
      <c r="E5" s="174" t="s">
        <v>4719</v>
      </c>
      <c r="F5" s="71" t="s">
        <v>2359</v>
      </c>
      <c r="G5" s="71">
        <v>5</v>
      </c>
      <c r="H5" s="71">
        <v>4</v>
      </c>
      <c r="I5" s="71">
        <v>20</v>
      </c>
      <c r="J5" s="71">
        <v>5</v>
      </c>
      <c r="K5" s="71">
        <v>3</v>
      </c>
      <c r="L5" s="71">
        <f t="shared" si="0"/>
        <v>15</v>
      </c>
      <c r="M5" s="178" t="s">
        <v>4720</v>
      </c>
    </row>
    <row r="6" hidden="true" spans="1:13">
      <c r="A6" s="174" t="s">
        <v>139</v>
      </c>
      <c r="B6" s="71">
        <v>3</v>
      </c>
      <c r="C6" s="174" t="s">
        <v>3502</v>
      </c>
      <c r="D6" s="71" t="s">
        <v>4721</v>
      </c>
      <c r="E6" s="174" t="s">
        <v>3504</v>
      </c>
      <c r="F6" s="71" t="s">
        <v>2992</v>
      </c>
      <c r="G6" s="71">
        <v>8</v>
      </c>
      <c r="H6" s="71">
        <v>4</v>
      </c>
      <c r="I6" s="71">
        <v>32</v>
      </c>
      <c r="J6" s="71">
        <v>8</v>
      </c>
      <c r="K6" s="71">
        <v>2</v>
      </c>
      <c r="L6" s="71">
        <f t="shared" si="0"/>
        <v>16</v>
      </c>
      <c r="M6" s="178" t="s">
        <v>4717</v>
      </c>
    </row>
    <row r="7" hidden="true" spans="1:13">
      <c r="A7" s="174" t="s">
        <v>139</v>
      </c>
      <c r="B7" s="71">
        <v>4</v>
      </c>
      <c r="C7" s="174" t="s">
        <v>3502</v>
      </c>
      <c r="D7" s="71" t="s">
        <v>4722</v>
      </c>
      <c r="E7" s="174" t="s">
        <v>3504</v>
      </c>
      <c r="F7" s="71" t="s">
        <v>2951</v>
      </c>
      <c r="G7" s="71">
        <v>13</v>
      </c>
      <c r="H7" s="71">
        <v>4</v>
      </c>
      <c r="I7" s="71">
        <v>52</v>
      </c>
      <c r="J7" s="71">
        <v>13</v>
      </c>
      <c r="K7" s="71">
        <v>2</v>
      </c>
      <c r="L7" s="71">
        <f t="shared" si="0"/>
        <v>26</v>
      </c>
      <c r="M7" s="178" t="s">
        <v>4717</v>
      </c>
    </row>
    <row r="8" hidden="true" spans="1:13">
      <c r="A8" s="174" t="s">
        <v>139</v>
      </c>
      <c r="B8" s="71">
        <v>5</v>
      </c>
      <c r="C8" s="174" t="s">
        <v>3502</v>
      </c>
      <c r="D8" s="71" t="s">
        <v>4723</v>
      </c>
      <c r="E8" s="174" t="s">
        <v>162</v>
      </c>
      <c r="F8" s="71" t="s">
        <v>4724</v>
      </c>
      <c r="G8" s="71">
        <v>27</v>
      </c>
      <c r="H8" s="71">
        <v>4</v>
      </c>
      <c r="I8" s="71">
        <v>108</v>
      </c>
      <c r="J8" s="71">
        <v>27</v>
      </c>
      <c r="K8" s="71">
        <v>3</v>
      </c>
      <c r="L8" s="71">
        <f t="shared" si="0"/>
        <v>81</v>
      </c>
      <c r="M8" s="178" t="s">
        <v>4720</v>
      </c>
    </row>
    <row r="9" hidden="true" spans="1:13">
      <c r="A9" s="174" t="s">
        <v>139</v>
      </c>
      <c r="B9" s="71">
        <v>6</v>
      </c>
      <c r="C9" s="174" t="s">
        <v>3502</v>
      </c>
      <c r="D9" s="71" t="s">
        <v>4725</v>
      </c>
      <c r="E9" s="174" t="s">
        <v>162</v>
      </c>
      <c r="F9" s="71" t="s">
        <v>4724</v>
      </c>
      <c r="G9" s="71">
        <v>8</v>
      </c>
      <c r="H9" s="71">
        <v>4</v>
      </c>
      <c r="I9" s="71">
        <v>32</v>
      </c>
      <c r="J9" s="71">
        <v>8</v>
      </c>
      <c r="K9" s="71">
        <v>3</v>
      </c>
      <c r="L9" s="71">
        <f t="shared" si="0"/>
        <v>24</v>
      </c>
      <c r="M9" s="178" t="s">
        <v>4720</v>
      </c>
    </row>
    <row r="10" hidden="true" spans="1:13">
      <c r="A10" s="174" t="s">
        <v>139</v>
      </c>
      <c r="B10" s="71">
        <v>7</v>
      </c>
      <c r="C10" s="174" t="s">
        <v>3502</v>
      </c>
      <c r="D10" s="71" t="s">
        <v>4726</v>
      </c>
      <c r="E10" s="174" t="s">
        <v>3504</v>
      </c>
      <c r="F10" s="71" t="s">
        <v>470</v>
      </c>
      <c r="G10" s="71">
        <v>8</v>
      </c>
      <c r="H10" s="71">
        <v>4</v>
      </c>
      <c r="I10" s="71">
        <v>32</v>
      </c>
      <c r="J10" s="71">
        <v>8</v>
      </c>
      <c r="K10" s="71">
        <v>2</v>
      </c>
      <c r="L10" s="71">
        <f t="shared" si="0"/>
        <v>16</v>
      </c>
      <c r="M10" s="178" t="s">
        <v>4717</v>
      </c>
    </row>
    <row r="11" hidden="true" spans="1:13">
      <c r="A11" s="174" t="s">
        <v>139</v>
      </c>
      <c r="B11" s="71">
        <v>8</v>
      </c>
      <c r="C11" s="174" t="s">
        <v>3502</v>
      </c>
      <c r="D11" s="71" t="s">
        <v>4727</v>
      </c>
      <c r="E11" s="174" t="s">
        <v>3504</v>
      </c>
      <c r="F11" s="71" t="s">
        <v>492</v>
      </c>
      <c r="G11" s="71">
        <v>18</v>
      </c>
      <c r="H11" s="71">
        <v>4</v>
      </c>
      <c r="I11" s="71">
        <v>72</v>
      </c>
      <c r="J11" s="71">
        <v>18</v>
      </c>
      <c r="K11" s="71">
        <v>2</v>
      </c>
      <c r="L11" s="71">
        <f t="shared" si="0"/>
        <v>36</v>
      </c>
      <c r="M11" s="178" t="s">
        <v>4717</v>
      </c>
    </row>
    <row r="12" hidden="true" spans="1:13">
      <c r="A12" s="174" t="s">
        <v>139</v>
      </c>
      <c r="B12" s="71">
        <v>9</v>
      </c>
      <c r="C12" s="174" t="s">
        <v>3502</v>
      </c>
      <c r="D12" s="71" t="s">
        <v>4728</v>
      </c>
      <c r="E12" s="174" t="s">
        <v>3504</v>
      </c>
      <c r="F12" s="71" t="s">
        <v>512</v>
      </c>
      <c r="G12" s="71">
        <v>8</v>
      </c>
      <c r="H12" s="71">
        <v>4</v>
      </c>
      <c r="I12" s="71">
        <v>32</v>
      </c>
      <c r="J12" s="71">
        <v>8</v>
      </c>
      <c r="K12" s="71">
        <v>2</v>
      </c>
      <c r="L12" s="71">
        <f t="shared" si="0"/>
        <v>16</v>
      </c>
      <c r="M12" s="178" t="s">
        <v>4717</v>
      </c>
    </row>
    <row r="13" hidden="true" spans="1:13">
      <c r="A13" s="174" t="s">
        <v>139</v>
      </c>
      <c r="B13" s="71">
        <v>10</v>
      </c>
      <c r="C13" s="174" t="s">
        <v>3502</v>
      </c>
      <c r="D13" s="71" t="s">
        <v>4729</v>
      </c>
      <c r="E13" s="174" t="s">
        <v>162</v>
      </c>
      <c r="F13" s="71" t="s">
        <v>4730</v>
      </c>
      <c r="G13" s="71">
        <v>9</v>
      </c>
      <c r="H13" s="71">
        <v>4</v>
      </c>
      <c r="I13" s="71">
        <v>36</v>
      </c>
      <c r="J13" s="71">
        <v>9</v>
      </c>
      <c r="K13" s="71">
        <v>3</v>
      </c>
      <c r="L13" s="71">
        <f t="shared" si="0"/>
        <v>27</v>
      </c>
      <c r="M13" s="178" t="s">
        <v>4720</v>
      </c>
    </row>
    <row r="14" hidden="true" spans="1:13">
      <c r="A14" s="174" t="s">
        <v>139</v>
      </c>
      <c r="B14" s="71">
        <v>11</v>
      </c>
      <c r="C14" s="174" t="s">
        <v>3502</v>
      </c>
      <c r="D14" s="71" t="s">
        <v>4731</v>
      </c>
      <c r="E14" s="174" t="s">
        <v>3504</v>
      </c>
      <c r="F14" s="71" t="s">
        <v>604</v>
      </c>
      <c r="G14" s="71">
        <v>11</v>
      </c>
      <c r="H14" s="71">
        <v>3</v>
      </c>
      <c r="I14" s="71">
        <v>33</v>
      </c>
      <c r="J14" s="71">
        <v>11</v>
      </c>
      <c r="K14" s="71">
        <v>2</v>
      </c>
      <c r="L14" s="71">
        <f t="shared" si="0"/>
        <v>22</v>
      </c>
      <c r="M14" s="178" t="s">
        <v>4720</v>
      </c>
    </row>
    <row r="15" hidden="true" spans="1:13">
      <c r="A15" s="174" t="s">
        <v>139</v>
      </c>
      <c r="B15" s="71">
        <v>12</v>
      </c>
      <c r="C15" s="174" t="s">
        <v>3502</v>
      </c>
      <c r="D15" s="71" t="s">
        <v>4732</v>
      </c>
      <c r="E15" s="174" t="s">
        <v>3504</v>
      </c>
      <c r="F15" s="71" t="s">
        <v>2577</v>
      </c>
      <c r="G15" s="71">
        <v>12</v>
      </c>
      <c r="H15" s="71">
        <v>4</v>
      </c>
      <c r="I15" s="71">
        <v>48</v>
      </c>
      <c r="J15" s="71">
        <v>12</v>
      </c>
      <c r="K15" s="71">
        <v>3</v>
      </c>
      <c r="L15" s="71">
        <f t="shared" si="0"/>
        <v>36</v>
      </c>
      <c r="M15" s="178" t="s">
        <v>4720</v>
      </c>
    </row>
    <row r="16" hidden="true" spans="1:13">
      <c r="A16" s="174" t="s">
        <v>139</v>
      </c>
      <c r="B16" s="71">
        <v>13</v>
      </c>
      <c r="C16" s="174" t="s">
        <v>3502</v>
      </c>
      <c r="D16" s="71" t="s">
        <v>4733</v>
      </c>
      <c r="E16" s="174" t="s">
        <v>3504</v>
      </c>
      <c r="F16" s="71" t="s">
        <v>1115</v>
      </c>
      <c r="G16" s="71">
        <v>2</v>
      </c>
      <c r="H16" s="71">
        <v>3</v>
      </c>
      <c r="I16" s="71">
        <v>6</v>
      </c>
      <c r="J16" s="71">
        <v>2</v>
      </c>
      <c r="K16" s="71">
        <v>2</v>
      </c>
      <c r="L16" s="71">
        <f t="shared" si="0"/>
        <v>4</v>
      </c>
      <c r="M16" s="178" t="s">
        <v>4720</v>
      </c>
    </row>
    <row r="17" hidden="true" spans="1:13">
      <c r="A17" s="174" t="s">
        <v>139</v>
      </c>
      <c r="B17" s="71">
        <v>14</v>
      </c>
      <c r="C17" s="174" t="s">
        <v>3502</v>
      </c>
      <c r="D17" s="71" t="s">
        <v>4734</v>
      </c>
      <c r="E17" s="174" t="s">
        <v>162</v>
      </c>
      <c r="F17" s="71" t="s">
        <v>1849</v>
      </c>
      <c r="G17" s="71">
        <v>6</v>
      </c>
      <c r="H17" s="71">
        <v>4</v>
      </c>
      <c r="I17" s="71">
        <v>24</v>
      </c>
      <c r="J17" s="71">
        <v>6</v>
      </c>
      <c r="K17" s="71">
        <v>3</v>
      </c>
      <c r="L17" s="71">
        <f t="shared" si="0"/>
        <v>18</v>
      </c>
      <c r="M17" s="178" t="s">
        <v>4735</v>
      </c>
    </row>
    <row r="18" hidden="true" spans="1:13">
      <c r="A18" s="174" t="s">
        <v>139</v>
      </c>
      <c r="B18" s="71">
        <v>15</v>
      </c>
      <c r="C18" s="174" t="s">
        <v>3502</v>
      </c>
      <c r="D18" s="71" t="s">
        <v>4736</v>
      </c>
      <c r="E18" s="174" t="s">
        <v>364</v>
      </c>
      <c r="F18" s="71" t="s">
        <v>4737</v>
      </c>
      <c r="G18" s="71">
        <v>28</v>
      </c>
      <c r="H18" s="71">
        <v>5</v>
      </c>
      <c r="I18" s="71">
        <v>140</v>
      </c>
      <c r="J18" s="71">
        <v>28</v>
      </c>
      <c r="K18" s="71">
        <v>3</v>
      </c>
      <c r="L18" s="71">
        <f t="shared" si="0"/>
        <v>84</v>
      </c>
      <c r="M18" s="178" t="s">
        <v>4717</v>
      </c>
    </row>
    <row r="19" hidden="true" spans="1:13">
      <c r="A19" s="174" t="s">
        <v>139</v>
      </c>
      <c r="B19" s="71">
        <v>16</v>
      </c>
      <c r="C19" s="174" t="s">
        <v>3502</v>
      </c>
      <c r="D19" s="71" t="s">
        <v>4738</v>
      </c>
      <c r="E19" s="174" t="s">
        <v>364</v>
      </c>
      <c r="F19" s="71" t="s">
        <v>4737</v>
      </c>
      <c r="G19" s="71">
        <v>54</v>
      </c>
      <c r="H19" s="71">
        <v>5</v>
      </c>
      <c r="I19" s="71">
        <v>270</v>
      </c>
      <c r="J19" s="71">
        <v>54</v>
      </c>
      <c r="K19" s="71">
        <v>3</v>
      </c>
      <c r="L19" s="71">
        <f t="shared" si="0"/>
        <v>162</v>
      </c>
      <c r="M19" s="178" t="s">
        <v>4717</v>
      </c>
    </row>
    <row r="20" hidden="true" spans="1:13">
      <c r="A20" s="174" t="s">
        <v>139</v>
      </c>
      <c r="B20" s="71">
        <v>17</v>
      </c>
      <c r="C20" s="174" t="s">
        <v>3502</v>
      </c>
      <c r="D20" s="71" t="s">
        <v>4739</v>
      </c>
      <c r="E20" s="174" t="s">
        <v>364</v>
      </c>
      <c r="F20" s="71" t="s">
        <v>4737</v>
      </c>
      <c r="G20" s="71">
        <v>24</v>
      </c>
      <c r="H20" s="71">
        <v>5</v>
      </c>
      <c r="I20" s="71">
        <v>120</v>
      </c>
      <c r="J20" s="71">
        <v>24</v>
      </c>
      <c r="K20" s="71">
        <v>3</v>
      </c>
      <c r="L20" s="71">
        <f t="shared" si="0"/>
        <v>72</v>
      </c>
      <c r="M20" s="179" t="s">
        <v>4717</v>
      </c>
    </row>
    <row r="21" hidden="true" spans="1:13">
      <c r="A21" s="174" t="s">
        <v>139</v>
      </c>
      <c r="B21" s="71">
        <v>18</v>
      </c>
      <c r="C21" s="174" t="s">
        <v>3502</v>
      </c>
      <c r="D21" s="71" t="s">
        <v>4740</v>
      </c>
      <c r="E21" s="174" t="s">
        <v>162</v>
      </c>
      <c r="F21" s="71" t="s">
        <v>3912</v>
      </c>
      <c r="G21" s="71">
        <v>10</v>
      </c>
      <c r="H21" s="71">
        <v>4</v>
      </c>
      <c r="I21" s="71">
        <v>40</v>
      </c>
      <c r="J21" s="71">
        <v>10</v>
      </c>
      <c r="K21" s="71">
        <v>3</v>
      </c>
      <c r="L21" s="71">
        <f t="shared" si="0"/>
        <v>30</v>
      </c>
      <c r="M21" s="178" t="s">
        <v>4720</v>
      </c>
    </row>
    <row r="22" hidden="true" spans="1:13">
      <c r="A22" s="174" t="s">
        <v>139</v>
      </c>
      <c r="B22" s="71">
        <v>19</v>
      </c>
      <c r="C22" s="174" t="s">
        <v>3502</v>
      </c>
      <c r="D22" s="71" t="s">
        <v>4741</v>
      </c>
      <c r="E22" s="174" t="s">
        <v>162</v>
      </c>
      <c r="F22" s="71" t="s">
        <v>4742</v>
      </c>
      <c r="G22" s="71">
        <v>12</v>
      </c>
      <c r="H22" s="71">
        <v>4</v>
      </c>
      <c r="I22" s="71">
        <v>48</v>
      </c>
      <c r="J22" s="71">
        <v>12</v>
      </c>
      <c r="K22" s="71">
        <v>3</v>
      </c>
      <c r="L22" s="71">
        <f t="shared" si="0"/>
        <v>36</v>
      </c>
      <c r="M22" s="178" t="s">
        <v>4720</v>
      </c>
    </row>
    <row r="23" hidden="true" spans="1:13">
      <c r="A23" s="174" t="s">
        <v>139</v>
      </c>
      <c r="B23" s="71">
        <v>20</v>
      </c>
      <c r="C23" s="174" t="s">
        <v>3502</v>
      </c>
      <c r="D23" s="71" t="s">
        <v>4743</v>
      </c>
      <c r="E23" s="174" t="s">
        <v>4744</v>
      </c>
      <c r="F23" s="71" t="s">
        <v>3914</v>
      </c>
      <c r="G23" s="71">
        <v>8</v>
      </c>
      <c r="H23" s="71">
        <v>3</v>
      </c>
      <c r="I23" s="71">
        <v>24</v>
      </c>
      <c r="J23" s="71">
        <v>8</v>
      </c>
      <c r="K23" s="71">
        <v>2</v>
      </c>
      <c r="L23" s="71">
        <f t="shared" si="0"/>
        <v>16</v>
      </c>
      <c r="M23" s="178" t="s">
        <v>4720</v>
      </c>
    </row>
    <row r="24" hidden="true" spans="1:13">
      <c r="A24" s="174" t="s">
        <v>139</v>
      </c>
      <c r="B24" s="71">
        <v>21</v>
      </c>
      <c r="C24" s="174" t="s">
        <v>3502</v>
      </c>
      <c r="D24" s="71" t="s">
        <v>4745</v>
      </c>
      <c r="E24" s="174" t="s">
        <v>3504</v>
      </c>
      <c r="F24" s="71" t="s">
        <v>837</v>
      </c>
      <c r="G24" s="71">
        <v>11</v>
      </c>
      <c r="H24" s="71">
        <v>4</v>
      </c>
      <c r="I24" s="71">
        <v>44</v>
      </c>
      <c r="J24" s="71">
        <v>11</v>
      </c>
      <c r="K24" s="71">
        <v>2</v>
      </c>
      <c r="L24" s="71">
        <f t="shared" si="0"/>
        <v>22</v>
      </c>
      <c r="M24" s="178" t="s">
        <v>4717</v>
      </c>
    </row>
    <row r="25" hidden="true" spans="1:13">
      <c r="A25" s="174" t="s">
        <v>139</v>
      </c>
      <c r="B25" s="71">
        <v>22</v>
      </c>
      <c r="C25" s="174" t="s">
        <v>3502</v>
      </c>
      <c r="D25" s="71" t="s">
        <v>4746</v>
      </c>
      <c r="E25" s="174" t="s">
        <v>162</v>
      </c>
      <c r="F25" s="71" t="s">
        <v>4747</v>
      </c>
      <c r="G25" s="71">
        <v>13</v>
      </c>
      <c r="H25" s="71">
        <v>4</v>
      </c>
      <c r="I25" s="71">
        <v>52</v>
      </c>
      <c r="J25" s="71">
        <v>13</v>
      </c>
      <c r="K25" s="71">
        <v>3</v>
      </c>
      <c r="L25" s="71">
        <f t="shared" si="0"/>
        <v>39</v>
      </c>
      <c r="M25" s="178" t="s">
        <v>4720</v>
      </c>
    </row>
    <row r="26" hidden="true" spans="1:13">
      <c r="A26" s="174" t="s">
        <v>139</v>
      </c>
      <c r="B26" s="71">
        <v>23</v>
      </c>
      <c r="C26" s="174" t="s">
        <v>3502</v>
      </c>
      <c r="D26" s="71" t="s">
        <v>4748</v>
      </c>
      <c r="E26" s="174" t="s">
        <v>4744</v>
      </c>
      <c r="F26" s="71" t="s">
        <v>4749</v>
      </c>
      <c r="G26" s="71">
        <v>20</v>
      </c>
      <c r="H26" s="71">
        <v>3</v>
      </c>
      <c r="I26" s="71">
        <v>60</v>
      </c>
      <c r="J26" s="71">
        <v>20</v>
      </c>
      <c r="K26" s="71">
        <v>2</v>
      </c>
      <c r="L26" s="71">
        <f t="shared" si="0"/>
        <v>40</v>
      </c>
      <c r="M26" s="178" t="s">
        <v>4720</v>
      </c>
    </row>
    <row r="27" hidden="true" spans="1:13">
      <c r="A27" s="174" t="s">
        <v>139</v>
      </c>
      <c r="B27" s="71">
        <v>24</v>
      </c>
      <c r="C27" s="174" t="s">
        <v>3502</v>
      </c>
      <c r="D27" s="71" t="s">
        <v>4750</v>
      </c>
      <c r="E27" s="174" t="s">
        <v>4744</v>
      </c>
      <c r="F27" s="71" t="s">
        <v>4751</v>
      </c>
      <c r="G27" s="71">
        <v>6</v>
      </c>
      <c r="H27" s="71">
        <v>3</v>
      </c>
      <c r="I27" s="71">
        <v>18</v>
      </c>
      <c r="J27" s="71">
        <v>6</v>
      </c>
      <c r="K27" s="71">
        <v>2</v>
      </c>
      <c r="L27" s="71">
        <f t="shared" si="0"/>
        <v>12</v>
      </c>
      <c r="M27" s="178" t="s">
        <v>4720</v>
      </c>
    </row>
    <row r="28" hidden="true" spans="1:13">
      <c r="A28" s="174" t="s">
        <v>139</v>
      </c>
      <c r="B28" s="71">
        <v>25</v>
      </c>
      <c r="C28" s="174" t="s">
        <v>3502</v>
      </c>
      <c r="D28" s="71" t="s">
        <v>4752</v>
      </c>
      <c r="E28" s="174" t="s">
        <v>364</v>
      </c>
      <c r="F28" s="71" t="s">
        <v>1317</v>
      </c>
      <c r="G28" s="71">
        <v>32</v>
      </c>
      <c r="H28" s="71">
        <v>5</v>
      </c>
      <c r="I28" s="71">
        <v>160</v>
      </c>
      <c r="J28" s="71">
        <v>32</v>
      </c>
      <c r="K28" s="71">
        <v>3</v>
      </c>
      <c r="L28" s="71">
        <f t="shared" si="0"/>
        <v>96</v>
      </c>
      <c r="M28" s="178" t="s">
        <v>4717</v>
      </c>
    </row>
    <row r="29" hidden="true" spans="1:13">
      <c r="A29" s="174" t="s">
        <v>139</v>
      </c>
      <c r="B29" s="71">
        <v>26</v>
      </c>
      <c r="C29" s="174" t="s">
        <v>3502</v>
      </c>
      <c r="D29" s="71" t="s">
        <v>4753</v>
      </c>
      <c r="E29" s="174" t="s">
        <v>162</v>
      </c>
      <c r="F29" s="71" t="s">
        <v>4754</v>
      </c>
      <c r="G29" s="71">
        <v>6</v>
      </c>
      <c r="H29" s="71">
        <v>4</v>
      </c>
      <c r="I29" s="71">
        <v>24</v>
      </c>
      <c r="J29" s="71">
        <v>6</v>
      </c>
      <c r="K29" s="71">
        <v>2</v>
      </c>
      <c r="L29" s="71">
        <f t="shared" si="0"/>
        <v>12</v>
      </c>
      <c r="M29" s="180" t="s">
        <v>4717</v>
      </c>
    </row>
    <row r="30" hidden="true" spans="1:13">
      <c r="A30" s="174" t="s">
        <v>139</v>
      </c>
      <c r="B30" s="71">
        <v>27</v>
      </c>
      <c r="C30" s="174" t="s">
        <v>3502</v>
      </c>
      <c r="D30" s="71" t="s">
        <v>4755</v>
      </c>
      <c r="E30" s="174" t="s">
        <v>3504</v>
      </c>
      <c r="F30" s="71" t="s">
        <v>2746</v>
      </c>
      <c r="G30" s="71">
        <v>12</v>
      </c>
      <c r="H30" s="71">
        <v>4</v>
      </c>
      <c r="I30" s="71">
        <v>48</v>
      </c>
      <c r="J30" s="71">
        <v>12</v>
      </c>
      <c r="K30" s="71">
        <v>2</v>
      </c>
      <c r="L30" s="71">
        <f t="shared" si="0"/>
        <v>24</v>
      </c>
      <c r="M30" s="178" t="s">
        <v>4717</v>
      </c>
    </row>
    <row r="31" hidden="true" spans="1:13">
      <c r="A31" s="174" t="s">
        <v>139</v>
      </c>
      <c r="B31" s="71">
        <v>28</v>
      </c>
      <c r="C31" s="174" t="s">
        <v>3502</v>
      </c>
      <c r="D31" s="71" t="s">
        <v>4756</v>
      </c>
      <c r="E31" s="174" t="s">
        <v>4744</v>
      </c>
      <c r="F31" s="71" t="s">
        <v>4757</v>
      </c>
      <c r="G31" s="71">
        <v>12</v>
      </c>
      <c r="H31" s="71">
        <v>3</v>
      </c>
      <c r="I31" s="71">
        <v>36</v>
      </c>
      <c r="J31" s="71">
        <v>12</v>
      </c>
      <c r="K31" s="71">
        <v>2</v>
      </c>
      <c r="L31" s="71">
        <f t="shared" si="0"/>
        <v>24</v>
      </c>
      <c r="M31" s="178" t="s">
        <v>4720</v>
      </c>
    </row>
    <row r="32" hidden="true" spans="1:13">
      <c r="A32" s="174" t="s">
        <v>139</v>
      </c>
      <c r="B32" s="71">
        <v>29</v>
      </c>
      <c r="C32" s="174" t="s">
        <v>3502</v>
      </c>
      <c r="D32" s="71" t="s">
        <v>4758</v>
      </c>
      <c r="E32" s="174" t="s">
        <v>162</v>
      </c>
      <c r="F32" s="71" t="s">
        <v>3476</v>
      </c>
      <c r="G32" s="71">
        <v>11</v>
      </c>
      <c r="H32" s="71">
        <v>5</v>
      </c>
      <c r="I32" s="71">
        <v>55</v>
      </c>
      <c r="J32" s="71">
        <v>11</v>
      </c>
      <c r="K32" s="71">
        <v>3</v>
      </c>
      <c r="L32" s="71">
        <f t="shared" si="0"/>
        <v>33</v>
      </c>
      <c r="M32" s="178" t="s">
        <v>4717</v>
      </c>
    </row>
    <row r="33" hidden="true" spans="1:13">
      <c r="A33" s="174" t="s">
        <v>139</v>
      </c>
      <c r="B33" s="71">
        <v>30</v>
      </c>
      <c r="C33" s="174" t="s">
        <v>3502</v>
      </c>
      <c r="D33" s="71" t="s">
        <v>4759</v>
      </c>
      <c r="E33" s="174" t="s">
        <v>364</v>
      </c>
      <c r="F33" s="71" t="s">
        <v>4760</v>
      </c>
      <c r="G33" s="71">
        <v>4</v>
      </c>
      <c r="H33" s="71">
        <v>3</v>
      </c>
      <c r="I33" s="71">
        <v>12</v>
      </c>
      <c r="J33" s="71">
        <v>4</v>
      </c>
      <c r="K33" s="71">
        <v>2</v>
      </c>
      <c r="L33" s="71">
        <f t="shared" si="0"/>
        <v>8</v>
      </c>
      <c r="M33" s="178" t="s">
        <v>4720</v>
      </c>
    </row>
    <row r="34" hidden="true" spans="1:13">
      <c r="A34" s="174" t="s">
        <v>139</v>
      </c>
      <c r="B34" s="71">
        <v>31</v>
      </c>
      <c r="C34" s="174" t="s">
        <v>3502</v>
      </c>
      <c r="D34" s="71" t="s">
        <v>4761</v>
      </c>
      <c r="E34" s="174" t="s">
        <v>364</v>
      </c>
      <c r="F34" s="71" t="s">
        <v>962</v>
      </c>
      <c r="G34" s="71">
        <v>6</v>
      </c>
      <c r="H34" s="71">
        <v>6</v>
      </c>
      <c r="I34" s="71">
        <v>36</v>
      </c>
      <c r="J34" s="71">
        <v>6</v>
      </c>
      <c r="K34" s="71">
        <v>2</v>
      </c>
      <c r="L34" s="71">
        <f t="shared" si="0"/>
        <v>12</v>
      </c>
      <c r="M34" s="178" t="s">
        <v>4762</v>
      </c>
    </row>
    <row r="35" hidden="true" spans="1:13">
      <c r="A35" s="174" t="s">
        <v>139</v>
      </c>
      <c r="B35" s="71">
        <v>32</v>
      </c>
      <c r="C35" s="174" t="s">
        <v>3502</v>
      </c>
      <c r="D35" s="71" t="s">
        <v>4763</v>
      </c>
      <c r="E35" s="174" t="s">
        <v>4744</v>
      </c>
      <c r="F35" s="71" t="s">
        <v>4764</v>
      </c>
      <c r="G35" s="71">
        <v>2</v>
      </c>
      <c r="H35" s="71">
        <v>4</v>
      </c>
      <c r="I35" s="71">
        <v>8</v>
      </c>
      <c r="J35" s="71">
        <v>2</v>
      </c>
      <c r="K35" s="71">
        <v>3</v>
      </c>
      <c r="L35" s="71">
        <f t="shared" si="0"/>
        <v>6</v>
      </c>
      <c r="M35" s="178" t="s">
        <v>4720</v>
      </c>
    </row>
    <row r="36" hidden="true" spans="1:13">
      <c r="A36" s="174" t="s">
        <v>139</v>
      </c>
      <c r="B36" s="71">
        <v>33</v>
      </c>
      <c r="C36" s="174" t="s">
        <v>3502</v>
      </c>
      <c r="D36" s="71" t="s">
        <v>4765</v>
      </c>
      <c r="E36" s="174" t="s">
        <v>4744</v>
      </c>
      <c r="F36" s="71" t="s">
        <v>4766</v>
      </c>
      <c r="G36" s="71">
        <v>8</v>
      </c>
      <c r="H36" s="71">
        <v>3</v>
      </c>
      <c r="I36" s="71">
        <v>24</v>
      </c>
      <c r="J36" s="71">
        <v>8</v>
      </c>
      <c r="K36" s="71">
        <v>2</v>
      </c>
      <c r="L36" s="71">
        <f t="shared" si="0"/>
        <v>16</v>
      </c>
      <c r="M36" s="178" t="s">
        <v>4720</v>
      </c>
    </row>
    <row r="37" s="82" customFormat="true" spans="1:13">
      <c r="A37" s="23" t="s">
        <v>1177</v>
      </c>
      <c r="B37" s="24"/>
      <c r="C37" s="24"/>
      <c r="D37" s="24"/>
      <c r="E37" s="24"/>
      <c r="F37" s="24"/>
      <c r="G37" s="24">
        <f t="shared" ref="G37:L37" si="1">SUM(G4:G36)</f>
        <v>426</v>
      </c>
      <c r="H37" s="24">
        <f t="shared" si="1"/>
        <v>131</v>
      </c>
      <c r="I37" s="24">
        <f t="shared" si="1"/>
        <v>1794</v>
      </c>
      <c r="J37" s="24">
        <f t="shared" si="1"/>
        <v>426</v>
      </c>
      <c r="K37" s="24">
        <f t="shared" si="1"/>
        <v>81</v>
      </c>
      <c r="L37" s="24">
        <f t="shared" si="1"/>
        <v>1105</v>
      </c>
      <c r="M37" s="181"/>
    </row>
    <row r="38" spans="1:13">
      <c r="A38" s="174" t="s">
        <v>165</v>
      </c>
      <c r="B38" s="71">
        <v>1</v>
      </c>
      <c r="C38" s="174" t="s">
        <v>3502</v>
      </c>
      <c r="D38" s="71" t="s">
        <v>4767</v>
      </c>
      <c r="E38" s="174" t="s">
        <v>171</v>
      </c>
      <c r="F38" s="71" t="s">
        <v>642</v>
      </c>
      <c r="G38" s="71">
        <v>8</v>
      </c>
      <c r="H38" s="71">
        <v>6</v>
      </c>
      <c r="I38" s="71">
        <v>48</v>
      </c>
      <c r="J38" s="71">
        <v>8</v>
      </c>
      <c r="K38" s="71">
        <v>5</v>
      </c>
      <c r="L38" s="71">
        <f t="shared" ref="L38:L66" si="2">J38*K38</f>
        <v>40</v>
      </c>
      <c r="M38" s="178" t="s">
        <v>4720</v>
      </c>
    </row>
    <row r="39" spans="1:13">
      <c r="A39" s="174" t="s">
        <v>165</v>
      </c>
      <c r="B39" s="71">
        <v>2</v>
      </c>
      <c r="C39" s="174" t="s">
        <v>3502</v>
      </c>
      <c r="D39" s="71" t="s">
        <v>4768</v>
      </c>
      <c r="E39" s="174" t="s">
        <v>4484</v>
      </c>
      <c r="F39" s="71" t="s">
        <v>188</v>
      </c>
      <c r="G39" s="71">
        <v>2</v>
      </c>
      <c r="H39" s="71">
        <v>6</v>
      </c>
      <c r="I39" s="71">
        <v>12</v>
      </c>
      <c r="J39" s="71">
        <v>2</v>
      </c>
      <c r="K39" s="71">
        <v>4</v>
      </c>
      <c r="L39" s="71">
        <f t="shared" si="2"/>
        <v>8</v>
      </c>
      <c r="M39" s="180" t="s">
        <v>4769</v>
      </c>
    </row>
    <row r="40" spans="1:13">
      <c r="A40" s="174" t="s">
        <v>165</v>
      </c>
      <c r="B40" s="71">
        <v>3</v>
      </c>
      <c r="C40" s="174" t="s">
        <v>3502</v>
      </c>
      <c r="D40" s="71" t="s">
        <v>4770</v>
      </c>
      <c r="E40" s="174" t="s">
        <v>162</v>
      </c>
      <c r="F40" s="71" t="s">
        <v>2456</v>
      </c>
      <c r="G40" s="71">
        <v>9</v>
      </c>
      <c r="H40" s="71">
        <v>5</v>
      </c>
      <c r="I40" s="71">
        <v>45</v>
      </c>
      <c r="J40" s="71">
        <v>9</v>
      </c>
      <c r="K40" s="71">
        <v>4</v>
      </c>
      <c r="L40" s="71">
        <f t="shared" si="2"/>
        <v>36</v>
      </c>
      <c r="M40" s="178" t="s">
        <v>4720</v>
      </c>
    </row>
    <row r="41" spans="1:13">
      <c r="A41" s="174" t="s">
        <v>165</v>
      </c>
      <c r="B41" s="71">
        <v>4</v>
      </c>
      <c r="C41" s="174" t="s">
        <v>3502</v>
      </c>
      <c r="D41" s="71" t="s">
        <v>4771</v>
      </c>
      <c r="E41" s="174" t="s">
        <v>171</v>
      </c>
      <c r="F41" s="71" t="s">
        <v>2345</v>
      </c>
      <c r="G41" s="71">
        <v>16</v>
      </c>
      <c r="H41" s="71">
        <v>5</v>
      </c>
      <c r="I41" s="71">
        <v>80</v>
      </c>
      <c r="J41" s="71">
        <v>16</v>
      </c>
      <c r="K41" s="71">
        <v>4</v>
      </c>
      <c r="L41" s="71">
        <f t="shared" si="2"/>
        <v>64</v>
      </c>
      <c r="M41" s="178" t="s">
        <v>4720</v>
      </c>
    </row>
    <row r="42" spans="1:13">
      <c r="A42" s="174" t="s">
        <v>165</v>
      </c>
      <c r="B42" s="71">
        <v>5</v>
      </c>
      <c r="C42" s="174" t="s">
        <v>3502</v>
      </c>
      <c r="D42" s="71" t="s">
        <v>4772</v>
      </c>
      <c r="E42" s="174" t="s">
        <v>171</v>
      </c>
      <c r="F42" s="71" t="s">
        <v>2345</v>
      </c>
      <c r="G42" s="71">
        <v>10</v>
      </c>
      <c r="H42" s="71">
        <v>6</v>
      </c>
      <c r="I42" s="71">
        <v>60</v>
      </c>
      <c r="J42" s="71">
        <v>10</v>
      </c>
      <c r="K42" s="71">
        <v>4</v>
      </c>
      <c r="L42" s="71">
        <f t="shared" si="2"/>
        <v>40</v>
      </c>
      <c r="M42" s="178" t="s">
        <v>4773</v>
      </c>
    </row>
    <row r="43" spans="1:13">
      <c r="A43" s="174" t="s">
        <v>165</v>
      </c>
      <c r="B43" s="71">
        <v>6</v>
      </c>
      <c r="C43" s="174" t="s">
        <v>3502</v>
      </c>
      <c r="D43" s="71" t="s">
        <v>4774</v>
      </c>
      <c r="E43" s="174" t="s">
        <v>171</v>
      </c>
      <c r="F43" s="71" t="s">
        <v>2379</v>
      </c>
      <c r="G43" s="71">
        <v>13</v>
      </c>
      <c r="H43" s="71">
        <v>6</v>
      </c>
      <c r="I43" s="71">
        <v>78</v>
      </c>
      <c r="J43" s="71">
        <v>13</v>
      </c>
      <c r="K43" s="71">
        <v>4</v>
      </c>
      <c r="L43" s="71">
        <f t="shared" si="2"/>
        <v>52</v>
      </c>
      <c r="M43" s="178" t="s">
        <v>4773</v>
      </c>
    </row>
    <row r="44" spans="1:13">
      <c r="A44" s="174" t="s">
        <v>165</v>
      </c>
      <c r="B44" s="71">
        <v>7</v>
      </c>
      <c r="C44" s="174" t="s">
        <v>3502</v>
      </c>
      <c r="D44" s="71" t="s">
        <v>4775</v>
      </c>
      <c r="E44" s="174" t="s">
        <v>171</v>
      </c>
      <c r="F44" s="71" t="s">
        <v>2521</v>
      </c>
      <c r="G44" s="71">
        <v>27</v>
      </c>
      <c r="H44" s="71">
        <v>5</v>
      </c>
      <c r="I44" s="71">
        <v>135</v>
      </c>
      <c r="J44" s="71">
        <v>27</v>
      </c>
      <c r="K44" s="71">
        <v>4</v>
      </c>
      <c r="L44" s="71">
        <f t="shared" si="2"/>
        <v>108</v>
      </c>
      <c r="M44" s="178" t="s">
        <v>4720</v>
      </c>
    </row>
    <row r="45" spans="1:13">
      <c r="A45" s="174" t="s">
        <v>165</v>
      </c>
      <c r="B45" s="71">
        <v>8</v>
      </c>
      <c r="C45" s="174" t="s">
        <v>3502</v>
      </c>
      <c r="D45" s="71" t="s">
        <v>4776</v>
      </c>
      <c r="E45" s="174" t="s">
        <v>171</v>
      </c>
      <c r="F45" s="71" t="s">
        <v>395</v>
      </c>
      <c r="G45" s="71">
        <v>22</v>
      </c>
      <c r="H45" s="71">
        <v>5</v>
      </c>
      <c r="I45" s="71">
        <v>110</v>
      </c>
      <c r="J45" s="71">
        <v>22</v>
      </c>
      <c r="K45" s="71">
        <v>4</v>
      </c>
      <c r="L45" s="71">
        <f t="shared" si="2"/>
        <v>88</v>
      </c>
      <c r="M45" s="178" t="s">
        <v>4720</v>
      </c>
    </row>
    <row r="46" spans="1:13">
      <c r="A46" s="174" t="s">
        <v>165</v>
      </c>
      <c r="B46" s="71">
        <v>9</v>
      </c>
      <c r="C46" s="174" t="s">
        <v>3502</v>
      </c>
      <c r="D46" s="71" t="s">
        <v>4777</v>
      </c>
      <c r="E46" s="174" t="s">
        <v>171</v>
      </c>
      <c r="F46" s="71" t="s">
        <v>492</v>
      </c>
      <c r="G46" s="71">
        <v>12</v>
      </c>
      <c r="H46" s="71">
        <v>6</v>
      </c>
      <c r="I46" s="71">
        <v>72</v>
      </c>
      <c r="J46" s="71">
        <v>12</v>
      </c>
      <c r="K46" s="71">
        <v>5</v>
      </c>
      <c r="L46" s="71">
        <f t="shared" si="2"/>
        <v>60</v>
      </c>
      <c r="M46" s="178" t="s">
        <v>4720</v>
      </c>
    </row>
    <row r="47" spans="1:13">
      <c r="A47" s="174" t="s">
        <v>165</v>
      </c>
      <c r="B47" s="71">
        <v>10</v>
      </c>
      <c r="C47" s="174" t="s">
        <v>3502</v>
      </c>
      <c r="D47" s="71" t="s">
        <v>4778</v>
      </c>
      <c r="E47" s="174" t="s">
        <v>4779</v>
      </c>
      <c r="F47" s="71" t="s">
        <v>2002</v>
      </c>
      <c r="G47" s="71">
        <v>9</v>
      </c>
      <c r="H47" s="71">
        <v>5</v>
      </c>
      <c r="I47" s="71">
        <v>45</v>
      </c>
      <c r="J47" s="71">
        <v>9</v>
      </c>
      <c r="K47" s="71">
        <v>4</v>
      </c>
      <c r="L47" s="71">
        <f t="shared" si="2"/>
        <v>36</v>
      </c>
      <c r="M47" s="178" t="s">
        <v>4720</v>
      </c>
    </row>
    <row r="48" spans="1:13">
      <c r="A48" s="174" t="s">
        <v>165</v>
      </c>
      <c r="B48" s="71">
        <v>11</v>
      </c>
      <c r="C48" s="174" t="s">
        <v>3502</v>
      </c>
      <c r="D48" s="71" t="s">
        <v>4780</v>
      </c>
      <c r="E48" s="174" t="s">
        <v>162</v>
      </c>
      <c r="F48" s="71" t="s">
        <v>2002</v>
      </c>
      <c r="G48" s="71">
        <v>10</v>
      </c>
      <c r="H48" s="71">
        <v>5</v>
      </c>
      <c r="I48" s="71">
        <v>50</v>
      </c>
      <c r="J48" s="71">
        <v>10</v>
      </c>
      <c r="K48" s="71">
        <v>4</v>
      </c>
      <c r="L48" s="71">
        <f t="shared" si="2"/>
        <v>40</v>
      </c>
      <c r="M48" s="178" t="s">
        <v>4720</v>
      </c>
    </row>
    <row r="49" spans="1:13">
      <c r="A49" s="174" t="s">
        <v>165</v>
      </c>
      <c r="B49" s="71">
        <v>12</v>
      </c>
      <c r="C49" s="174" t="s">
        <v>3502</v>
      </c>
      <c r="D49" s="71" t="s">
        <v>4781</v>
      </c>
      <c r="E49" s="174" t="s">
        <v>162</v>
      </c>
      <c r="F49" s="71" t="s">
        <v>365</v>
      </c>
      <c r="G49" s="71">
        <v>3</v>
      </c>
      <c r="H49" s="71">
        <v>5</v>
      </c>
      <c r="I49" s="71">
        <v>15</v>
      </c>
      <c r="J49" s="71">
        <v>3</v>
      </c>
      <c r="K49" s="71">
        <v>4</v>
      </c>
      <c r="L49" s="71">
        <f t="shared" si="2"/>
        <v>12</v>
      </c>
      <c r="M49" s="178" t="s">
        <v>4720</v>
      </c>
    </row>
    <row r="50" spans="1:13">
      <c r="A50" s="174" t="s">
        <v>165</v>
      </c>
      <c r="B50" s="71">
        <v>13</v>
      </c>
      <c r="C50" s="174" t="s">
        <v>3502</v>
      </c>
      <c r="D50" s="71" t="s">
        <v>4782</v>
      </c>
      <c r="E50" s="174" t="s">
        <v>162</v>
      </c>
      <c r="F50" s="71" t="s">
        <v>1222</v>
      </c>
      <c r="G50" s="71">
        <v>12</v>
      </c>
      <c r="H50" s="71">
        <v>5</v>
      </c>
      <c r="I50" s="71">
        <v>60</v>
      </c>
      <c r="J50" s="71">
        <v>12</v>
      </c>
      <c r="K50" s="71">
        <v>4</v>
      </c>
      <c r="L50" s="71">
        <f t="shared" si="2"/>
        <v>48</v>
      </c>
      <c r="M50" s="178" t="s">
        <v>4720</v>
      </c>
    </row>
    <row r="51" spans="1:13">
      <c r="A51" s="174" t="s">
        <v>165</v>
      </c>
      <c r="B51" s="71">
        <v>14</v>
      </c>
      <c r="C51" s="174" t="s">
        <v>3502</v>
      </c>
      <c r="D51" s="71" t="s">
        <v>4783</v>
      </c>
      <c r="E51" s="174" t="s">
        <v>162</v>
      </c>
      <c r="F51" s="71" t="s">
        <v>1222</v>
      </c>
      <c r="G51" s="71">
        <v>15</v>
      </c>
      <c r="H51" s="71">
        <v>5</v>
      </c>
      <c r="I51" s="71">
        <v>75</v>
      </c>
      <c r="J51" s="71">
        <v>15</v>
      </c>
      <c r="K51" s="71">
        <v>4</v>
      </c>
      <c r="L51" s="71">
        <f t="shared" si="2"/>
        <v>60</v>
      </c>
      <c r="M51" s="178" t="s">
        <v>4720</v>
      </c>
    </row>
    <row r="52" spans="1:13">
      <c r="A52" s="174" t="s">
        <v>165</v>
      </c>
      <c r="B52" s="71">
        <v>15</v>
      </c>
      <c r="C52" s="174" t="s">
        <v>3502</v>
      </c>
      <c r="D52" s="71" t="s">
        <v>4784</v>
      </c>
      <c r="E52" s="174" t="s">
        <v>364</v>
      </c>
      <c r="F52" s="71" t="s">
        <v>2502</v>
      </c>
      <c r="G52" s="71">
        <v>10</v>
      </c>
      <c r="H52" s="71">
        <v>5</v>
      </c>
      <c r="I52" s="71">
        <v>50</v>
      </c>
      <c r="J52" s="71">
        <v>10</v>
      </c>
      <c r="K52" s="71">
        <v>4</v>
      </c>
      <c r="L52" s="71">
        <f t="shared" si="2"/>
        <v>40</v>
      </c>
      <c r="M52" s="178" t="s">
        <v>4720</v>
      </c>
    </row>
    <row r="53" spans="1:13">
      <c r="A53" s="174" t="s">
        <v>165</v>
      </c>
      <c r="B53" s="71">
        <v>16</v>
      </c>
      <c r="C53" s="174" t="s">
        <v>3502</v>
      </c>
      <c r="D53" s="71" t="s">
        <v>4785</v>
      </c>
      <c r="E53" s="174" t="s">
        <v>171</v>
      </c>
      <c r="F53" s="71" t="s">
        <v>400</v>
      </c>
      <c r="G53" s="71">
        <v>12</v>
      </c>
      <c r="H53" s="71">
        <v>5</v>
      </c>
      <c r="I53" s="71">
        <v>60</v>
      </c>
      <c r="J53" s="71">
        <v>12</v>
      </c>
      <c r="K53" s="71">
        <v>4</v>
      </c>
      <c r="L53" s="71">
        <f t="shared" si="2"/>
        <v>48</v>
      </c>
      <c r="M53" s="178" t="s">
        <v>4720</v>
      </c>
    </row>
    <row r="54" spans="1:13">
      <c r="A54" s="174" t="s">
        <v>165</v>
      </c>
      <c r="B54" s="71">
        <v>17</v>
      </c>
      <c r="C54" s="174" t="s">
        <v>3502</v>
      </c>
      <c r="D54" s="71" t="s">
        <v>4786</v>
      </c>
      <c r="E54" s="174" t="s">
        <v>171</v>
      </c>
      <c r="F54" s="71" t="s">
        <v>478</v>
      </c>
      <c r="G54" s="71">
        <v>16</v>
      </c>
      <c r="H54" s="71">
        <v>6</v>
      </c>
      <c r="I54" s="71">
        <v>96</v>
      </c>
      <c r="J54" s="71">
        <v>16</v>
      </c>
      <c r="K54" s="71">
        <v>5</v>
      </c>
      <c r="L54" s="71">
        <f t="shared" si="2"/>
        <v>80</v>
      </c>
      <c r="M54" s="178" t="s">
        <v>4720</v>
      </c>
    </row>
    <row r="55" hidden="true" spans="1:13">
      <c r="A55" s="174" t="s">
        <v>165</v>
      </c>
      <c r="B55" s="71">
        <v>18</v>
      </c>
      <c r="C55" s="174" t="s">
        <v>3502</v>
      </c>
      <c r="D55" s="71" t="s">
        <v>4787</v>
      </c>
      <c r="E55" s="174" t="s">
        <v>364</v>
      </c>
      <c r="F55" s="71" t="s">
        <v>4788</v>
      </c>
      <c r="G55" s="71">
        <v>20</v>
      </c>
      <c r="H55" s="71">
        <v>4</v>
      </c>
      <c r="I55" s="71">
        <v>80</v>
      </c>
      <c r="J55" s="71">
        <v>20</v>
      </c>
      <c r="K55" s="71">
        <v>3</v>
      </c>
      <c r="L55" s="71">
        <f t="shared" si="2"/>
        <v>60</v>
      </c>
      <c r="M55" s="178" t="s">
        <v>4720</v>
      </c>
    </row>
    <row r="56" spans="1:13">
      <c r="A56" s="174" t="s">
        <v>165</v>
      </c>
      <c r="B56" s="71">
        <v>19</v>
      </c>
      <c r="C56" s="174" t="s">
        <v>3502</v>
      </c>
      <c r="D56" s="71" t="s">
        <v>4789</v>
      </c>
      <c r="E56" s="174" t="s">
        <v>171</v>
      </c>
      <c r="F56" s="71" t="s">
        <v>2532</v>
      </c>
      <c r="G56" s="71">
        <v>17</v>
      </c>
      <c r="H56" s="71">
        <v>5</v>
      </c>
      <c r="I56" s="71">
        <v>85</v>
      </c>
      <c r="J56" s="71">
        <v>17</v>
      </c>
      <c r="K56" s="71">
        <v>4</v>
      </c>
      <c r="L56" s="71">
        <f t="shared" si="2"/>
        <v>68</v>
      </c>
      <c r="M56" s="178" t="s">
        <v>4720</v>
      </c>
    </row>
    <row r="57" spans="1:13">
      <c r="A57" s="174" t="s">
        <v>165</v>
      </c>
      <c r="B57" s="71">
        <v>20</v>
      </c>
      <c r="C57" s="174" t="s">
        <v>3502</v>
      </c>
      <c r="D57" s="71" t="s">
        <v>4790</v>
      </c>
      <c r="E57" s="174" t="s">
        <v>171</v>
      </c>
      <c r="F57" s="71" t="s">
        <v>2532</v>
      </c>
      <c r="G57" s="71">
        <v>12</v>
      </c>
      <c r="H57" s="71">
        <v>6</v>
      </c>
      <c r="I57" s="71">
        <v>72</v>
      </c>
      <c r="J57" s="71">
        <v>12</v>
      </c>
      <c r="K57" s="71">
        <v>4</v>
      </c>
      <c r="L57" s="71">
        <f t="shared" si="2"/>
        <v>48</v>
      </c>
      <c r="M57" s="178" t="s">
        <v>4717</v>
      </c>
    </row>
    <row r="58" spans="1:13">
      <c r="A58" s="174" t="s">
        <v>165</v>
      </c>
      <c r="B58" s="71">
        <v>21</v>
      </c>
      <c r="C58" s="174" t="s">
        <v>3502</v>
      </c>
      <c r="D58" s="71" t="s">
        <v>4791</v>
      </c>
      <c r="E58" s="174" t="s">
        <v>171</v>
      </c>
      <c r="F58" s="71" t="s">
        <v>2532</v>
      </c>
      <c r="G58" s="71">
        <v>11</v>
      </c>
      <c r="H58" s="71">
        <v>5</v>
      </c>
      <c r="I58" s="71">
        <v>55</v>
      </c>
      <c r="J58" s="71">
        <v>11</v>
      </c>
      <c r="K58" s="71">
        <v>4</v>
      </c>
      <c r="L58" s="71">
        <f t="shared" si="2"/>
        <v>44</v>
      </c>
      <c r="M58" s="178" t="s">
        <v>4720</v>
      </c>
    </row>
    <row r="59" spans="1:13">
      <c r="A59" s="174" t="s">
        <v>165</v>
      </c>
      <c r="B59" s="71">
        <v>22</v>
      </c>
      <c r="C59" s="174" t="s">
        <v>3502</v>
      </c>
      <c r="D59" s="71" t="s">
        <v>4792</v>
      </c>
      <c r="E59" s="174" t="s">
        <v>171</v>
      </c>
      <c r="F59" s="71" t="s">
        <v>2509</v>
      </c>
      <c r="G59" s="71">
        <v>12</v>
      </c>
      <c r="H59" s="71">
        <v>6</v>
      </c>
      <c r="I59" s="71">
        <v>72</v>
      </c>
      <c r="J59" s="71">
        <v>12</v>
      </c>
      <c r="K59" s="71">
        <v>4</v>
      </c>
      <c r="L59" s="71">
        <f t="shared" si="2"/>
        <v>48</v>
      </c>
      <c r="M59" s="178" t="s">
        <v>4793</v>
      </c>
    </row>
    <row r="60" spans="1:13">
      <c r="A60" s="174" t="s">
        <v>165</v>
      </c>
      <c r="B60" s="71">
        <v>23</v>
      </c>
      <c r="C60" s="174" t="s">
        <v>3502</v>
      </c>
      <c r="D60" s="71" t="s">
        <v>4794</v>
      </c>
      <c r="E60" s="174" t="s">
        <v>162</v>
      </c>
      <c r="F60" s="71" t="s">
        <v>604</v>
      </c>
      <c r="G60" s="71">
        <v>8</v>
      </c>
      <c r="H60" s="71">
        <v>5</v>
      </c>
      <c r="I60" s="71">
        <v>40</v>
      </c>
      <c r="J60" s="71">
        <v>8</v>
      </c>
      <c r="K60" s="71">
        <v>4</v>
      </c>
      <c r="L60" s="71">
        <f t="shared" si="2"/>
        <v>32</v>
      </c>
      <c r="M60" s="178" t="s">
        <v>4720</v>
      </c>
    </row>
    <row r="61" spans="1:13">
      <c r="A61" s="174" t="s">
        <v>165</v>
      </c>
      <c r="B61" s="71">
        <v>24</v>
      </c>
      <c r="C61" s="174" t="s">
        <v>3502</v>
      </c>
      <c r="D61" s="71" t="s">
        <v>4795</v>
      </c>
      <c r="E61" s="174" t="s">
        <v>162</v>
      </c>
      <c r="F61" s="71" t="s">
        <v>596</v>
      </c>
      <c r="G61" s="71">
        <v>19</v>
      </c>
      <c r="H61" s="71">
        <v>5</v>
      </c>
      <c r="I61" s="71">
        <v>95</v>
      </c>
      <c r="J61" s="71">
        <v>19</v>
      </c>
      <c r="K61" s="71">
        <v>4</v>
      </c>
      <c r="L61" s="71">
        <f t="shared" si="2"/>
        <v>76</v>
      </c>
      <c r="M61" s="178" t="s">
        <v>4720</v>
      </c>
    </row>
    <row r="62" spans="1:13">
      <c r="A62" s="174" t="s">
        <v>165</v>
      </c>
      <c r="B62" s="71">
        <v>25</v>
      </c>
      <c r="C62" s="174" t="s">
        <v>3502</v>
      </c>
      <c r="D62" s="71" t="s">
        <v>4796</v>
      </c>
      <c r="E62" s="174" t="s">
        <v>171</v>
      </c>
      <c r="F62" s="71" t="s">
        <v>642</v>
      </c>
      <c r="G62" s="71">
        <v>18</v>
      </c>
      <c r="H62" s="71">
        <v>6</v>
      </c>
      <c r="I62" s="71">
        <v>108</v>
      </c>
      <c r="J62" s="71">
        <v>18</v>
      </c>
      <c r="K62" s="71">
        <v>5</v>
      </c>
      <c r="L62" s="71">
        <f t="shared" si="2"/>
        <v>90</v>
      </c>
      <c r="M62" s="178" t="s">
        <v>4720</v>
      </c>
    </row>
    <row r="63" spans="1:13">
      <c r="A63" s="174" t="s">
        <v>165</v>
      </c>
      <c r="B63" s="71">
        <v>26</v>
      </c>
      <c r="C63" s="174" t="s">
        <v>3502</v>
      </c>
      <c r="D63" s="71" t="s">
        <v>4797</v>
      </c>
      <c r="E63" s="174" t="s">
        <v>841</v>
      </c>
      <c r="F63" s="71" t="s">
        <v>1655</v>
      </c>
      <c r="G63" s="71">
        <v>16</v>
      </c>
      <c r="H63" s="71">
        <v>5</v>
      </c>
      <c r="I63" s="71">
        <v>80</v>
      </c>
      <c r="J63" s="71">
        <v>16</v>
      </c>
      <c r="K63" s="71">
        <v>4</v>
      </c>
      <c r="L63" s="71">
        <f t="shared" si="2"/>
        <v>64</v>
      </c>
      <c r="M63" s="178" t="s">
        <v>4720</v>
      </c>
    </row>
    <row r="64" spans="1:13">
      <c r="A64" s="174" t="s">
        <v>165</v>
      </c>
      <c r="B64" s="71">
        <v>27</v>
      </c>
      <c r="C64" s="174" t="s">
        <v>3502</v>
      </c>
      <c r="D64" s="71" t="s">
        <v>4798</v>
      </c>
      <c r="E64" s="174" t="s">
        <v>162</v>
      </c>
      <c r="F64" s="71" t="s">
        <v>3145</v>
      </c>
      <c r="G64" s="71">
        <v>10</v>
      </c>
      <c r="H64" s="71">
        <v>5</v>
      </c>
      <c r="I64" s="71">
        <v>50</v>
      </c>
      <c r="J64" s="71">
        <v>10</v>
      </c>
      <c r="K64" s="71">
        <v>4</v>
      </c>
      <c r="L64" s="71">
        <f t="shared" si="2"/>
        <v>40</v>
      </c>
      <c r="M64" s="178" t="s">
        <v>4720</v>
      </c>
    </row>
    <row r="65" spans="1:13">
      <c r="A65" s="174" t="s">
        <v>165</v>
      </c>
      <c r="B65" s="71">
        <v>28</v>
      </c>
      <c r="C65" s="174" t="s">
        <v>3502</v>
      </c>
      <c r="D65" s="71" t="s">
        <v>4799</v>
      </c>
      <c r="E65" s="174" t="s">
        <v>171</v>
      </c>
      <c r="F65" s="71" t="s">
        <v>606</v>
      </c>
      <c r="G65" s="71">
        <v>15</v>
      </c>
      <c r="H65" s="71">
        <v>6</v>
      </c>
      <c r="I65" s="71">
        <v>90</v>
      </c>
      <c r="J65" s="71">
        <v>15</v>
      </c>
      <c r="K65" s="71">
        <v>4</v>
      </c>
      <c r="L65" s="71">
        <f t="shared" si="2"/>
        <v>60</v>
      </c>
      <c r="M65" s="180" t="s">
        <v>4769</v>
      </c>
    </row>
    <row r="66" spans="1:13">
      <c r="A66" s="174" t="s">
        <v>165</v>
      </c>
      <c r="B66" s="71">
        <v>29</v>
      </c>
      <c r="C66" s="174" t="s">
        <v>3502</v>
      </c>
      <c r="D66" s="71" t="s">
        <v>4800</v>
      </c>
      <c r="E66" s="174" t="s">
        <v>162</v>
      </c>
      <c r="F66" s="71" t="s">
        <v>2613</v>
      </c>
      <c r="G66" s="71">
        <v>9</v>
      </c>
      <c r="H66" s="71">
        <v>5</v>
      </c>
      <c r="I66" s="71">
        <v>45</v>
      </c>
      <c r="J66" s="71">
        <v>9</v>
      </c>
      <c r="K66" s="71">
        <v>4</v>
      </c>
      <c r="L66" s="71">
        <f t="shared" si="2"/>
        <v>36</v>
      </c>
      <c r="M66" s="178" t="s">
        <v>4720</v>
      </c>
    </row>
    <row r="67" spans="1:13">
      <c r="A67" s="174" t="s">
        <v>165</v>
      </c>
      <c r="B67" s="71">
        <v>30</v>
      </c>
      <c r="C67" s="174" t="s">
        <v>3502</v>
      </c>
      <c r="D67" s="71" t="s">
        <v>4801</v>
      </c>
      <c r="E67" s="174" t="s">
        <v>171</v>
      </c>
      <c r="F67" s="71" t="s">
        <v>670</v>
      </c>
      <c r="G67" s="71">
        <v>18</v>
      </c>
      <c r="H67" s="71">
        <v>6</v>
      </c>
      <c r="I67" s="71">
        <v>108</v>
      </c>
      <c r="J67" s="71">
        <v>18</v>
      </c>
      <c r="K67" s="71">
        <v>5</v>
      </c>
      <c r="L67" s="71">
        <f>J67*K67-2</f>
        <v>88</v>
      </c>
      <c r="M67" s="180" t="s">
        <v>4802</v>
      </c>
    </row>
    <row r="68" spans="1:13">
      <c r="A68" s="174" t="s">
        <v>165</v>
      </c>
      <c r="B68" s="71">
        <v>31</v>
      </c>
      <c r="C68" s="174" t="s">
        <v>3502</v>
      </c>
      <c r="D68" s="71" t="s">
        <v>4803</v>
      </c>
      <c r="E68" s="174" t="s">
        <v>162</v>
      </c>
      <c r="F68" s="71" t="s">
        <v>638</v>
      </c>
      <c r="G68" s="71">
        <v>25</v>
      </c>
      <c r="H68" s="71">
        <v>5</v>
      </c>
      <c r="I68" s="71">
        <v>125</v>
      </c>
      <c r="J68" s="71">
        <v>25</v>
      </c>
      <c r="K68" s="71">
        <v>4</v>
      </c>
      <c r="L68" s="71">
        <f t="shared" ref="L68:L111" si="3">J68*K68</f>
        <v>100</v>
      </c>
      <c r="M68" s="178" t="s">
        <v>4720</v>
      </c>
    </row>
    <row r="69" spans="1:13">
      <c r="A69" s="174" t="s">
        <v>165</v>
      </c>
      <c r="B69" s="71">
        <v>32</v>
      </c>
      <c r="C69" s="174" t="s">
        <v>3502</v>
      </c>
      <c r="D69" s="71" t="s">
        <v>4804</v>
      </c>
      <c r="E69" s="174" t="s">
        <v>162</v>
      </c>
      <c r="F69" s="71" t="s">
        <v>2606</v>
      </c>
      <c r="G69" s="71">
        <v>12</v>
      </c>
      <c r="H69" s="71">
        <v>5</v>
      </c>
      <c r="I69" s="71">
        <v>60</v>
      </c>
      <c r="J69" s="71">
        <v>12</v>
      </c>
      <c r="K69" s="71">
        <v>4</v>
      </c>
      <c r="L69" s="71">
        <f t="shared" si="3"/>
        <v>48</v>
      </c>
      <c r="M69" s="178" t="s">
        <v>4720</v>
      </c>
    </row>
    <row r="70" spans="1:13">
      <c r="A70" s="174" t="s">
        <v>165</v>
      </c>
      <c r="B70" s="71">
        <v>33</v>
      </c>
      <c r="C70" s="174" t="s">
        <v>3502</v>
      </c>
      <c r="D70" s="71" t="s">
        <v>4805</v>
      </c>
      <c r="E70" s="174" t="s">
        <v>171</v>
      </c>
      <c r="F70" s="71" t="s">
        <v>3247</v>
      </c>
      <c r="G70" s="71">
        <v>12</v>
      </c>
      <c r="H70" s="71">
        <v>6</v>
      </c>
      <c r="I70" s="71">
        <v>72</v>
      </c>
      <c r="J70" s="71">
        <v>12</v>
      </c>
      <c r="K70" s="71">
        <v>4</v>
      </c>
      <c r="L70" s="71">
        <f t="shared" si="3"/>
        <v>48</v>
      </c>
      <c r="M70" s="178" t="s">
        <v>4806</v>
      </c>
    </row>
    <row r="71" spans="1:13">
      <c r="A71" s="174" t="s">
        <v>165</v>
      </c>
      <c r="B71" s="71">
        <v>34</v>
      </c>
      <c r="C71" s="174" t="s">
        <v>3502</v>
      </c>
      <c r="D71" s="71" t="s">
        <v>4807</v>
      </c>
      <c r="E71" s="174" t="s">
        <v>171</v>
      </c>
      <c r="F71" s="71" t="s">
        <v>515</v>
      </c>
      <c r="G71" s="71">
        <v>18</v>
      </c>
      <c r="H71" s="71">
        <v>6</v>
      </c>
      <c r="I71" s="71">
        <v>108</v>
      </c>
      <c r="J71" s="71">
        <v>18</v>
      </c>
      <c r="K71" s="71">
        <v>5</v>
      </c>
      <c r="L71" s="71">
        <f t="shared" si="3"/>
        <v>90</v>
      </c>
      <c r="M71" s="178" t="s">
        <v>4720</v>
      </c>
    </row>
    <row r="72" spans="1:13">
      <c r="A72" s="174" t="s">
        <v>165</v>
      </c>
      <c r="B72" s="71">
        <v>35</v>
      </c>
      <c r="C72" s="174" t="s">
        <v>3502</v>
      </c>
      <c r="D72" s="71" t="s">
        <v>4808</v>
      </c>
      <c r="E72" s="174" t="s">
        <v>162</v>
      </c>
      <c r="F72" s="71" t="s">
        <v>600</v>
      </c>
      <c r="G72" s="71">
        <v>6</v>
      </c>
      <c r="H72" s="71">
        <v>5</v>
      </c>
      <c r="I72" s="71">
        <v>30</v>
      </c>
      <c r="J72" s="71">
        <v>6</v>
      </c>
      <c r="K72" s="71">
        <v>4</v>
      </c>
      <c r="L72" s="71">
        <f t="shared" si="3"/>
        <v>24</v>
      </c>
      <c r="M72" s="178" t="s">
        <v>4720</v>
      </c>
    </row>
    <row r="73" spans="1:13">
      <c r="A73" s="174" t="s">
        <v>165</v>
      </c>
      <c r="B73" s="71">
        <v>36</v>
      </c>
      <c r="C73" s="174" t="s">
        <v>3502</v>
      </c>
      <c r="D73" s="71" t="s">
        <v>4809</v>
      </c>
      <c r="E73" s="174" t="s">
        <v>171</v>
      </c>
      <c r="F73" s="71" t="s">
        <v>615</v>
      </c>
      <c r="G73" s="71">
        <v>17</v>
      </c>
      <c r="H73" s="71">
        <v>5</v>
      </c>
      <c r="I73" s="71">
        <v>85</v>
      </c>
      <c r="J73" s="71">
        <v>17</v>
      </c>
      <c r="K73" s="71">
        <v>4</v>
      </c>
      <c r="L73" s="71">
        <f t="shared" si="3"/>
        <v>68</v>
      </c>
      <c r="M73" s="178" t="s">
        <v>4720</v>
      </c>
    </row>
    <row r="74" spans="1:13">
      <c r="A74" s="174" t="s">
        <v>165</v>
      </c>
      <c r="B74" s="71">
        <v>37</v>
      </c>
      <c r="C74" s="174" t="s">
        <v>3502</v>
      </c>
      <c r="D74" s="71" t="s">
        <v>4810</v>
      </c>
      <c r="E74" s="174" t="s">
        <v>162</v>
      </c>
      <c r="F74" s="71" t="s">
        <v>615</v>
      </c>
      <c r="G74" s="71">
        <v>14</v>
      </c>
      <c r="H74" s="71">
        <v>5</v>
      </c>
      <c r="I74" s="71">
        <v>70</v>
      </c>
      <c r="J74" s="71">
        <v>14</v>
      </c>
      <c r="K74" s="71">
        <v>4</v>
      </c>
      <c r="L74" s="71">
        <f t="shared" si="3"/>
        <v>56</v>
      </c>
      <c r="M74" s="178" t="s">
        <v>4720</v>
      </c>
    </row>
    <row r="75" spans="1:13">
      <c r="A75" s="174" t="s">
        <v>165</v>
      </c>
      <c r="B75" s="71">
        <v>38</v>
      </c>
      <c r="C75" s="174" t="s">
        <v>3502</v>
      </c>
      <c r="D75" s="71" t="s">
        <v>4811</v>
      </c>
      <c r="E75" s="174" t="s">
        <v>171</v>
      </c>
      <c r="F75" s="71" t="s">
        <v>4737</v>
      </c>
      <c r="G75" s="71">
        <v>10</v>
      </c>
      <c r="H75" s="71">
        <v>5</v>
      </c>
      <c r="I75" s="71">
        <v>50</v>
      </c>
      <c r="J75" s="71">
        <v>10</v>
      </c>
      <c r="K75" s="71">
        <v>4</v>
      </c>
      <c r="L75" s="71">
        <f t="shared" si="3"/>
        <v>40</v>
      </c>
      <c r="M75" s="178" t="s">
        <v>4720</v>
      </c>
    </row>
    <row r="76" spans="1:13">
      <c r="A76" s="174" t="s">
        <v>165</v>
      </c>
      <c r="B76" s="71">
        <v>39</v>
      </c>
      <c r="C76" s="174" t="s">
        <v>3502</v>
      </c>
      <c r="D76" s="71" t="s">
        <v>4812</v>
      </c>
      <c r="E76" s="174" t="s">
        <v>162</v>
      </c>
      <c r="F76" s="71" t="s">
        <v>3588</v>
      </c>
      <c r="G76" s="71">
        <v>19</v>
      </c>
      <c r="H76" s="71">
        <v>5</v>
      </c>
      <c r="I76" s="71">
        <v>95</v>
      </c>
      <c r="J76" s="71">
        <v>19</v>
      </c>
      <c r="K76" s="71">
        <v>4</v>
      </c>
      <c r="L76" s="71">
        <f t="shared" si="3"/>
        <v>76</v>
      </c>
      <c r="M76" s="178" t="s">
        <v>4720</v>
      </c>
    </row>
    <row r="77" spans="1:13">
      <c r="A77" s="174" t="s">
        <v>165</v>
      </c>
      <c r="B77" s="71">
        <v>40</v>
      </c>
      <c r="C77" s="174" t="s">
        <v>3502</v>
      </c>
      <c r="D77" s="71" t="s">
        <v>4813</v>
      </c>
      <c r="E77" s="174" t="s">
        <v>162</v>
      </c>
      <c r="F77" s="71" t="s">
        <v>4814</v>
      </c>
      <c r="G77" s="71">
        <v>10</v>
      </c>
      <c r="H77" s="71">
        <v>5</v>
      </c>
      <c r="I77" s="71">
        <v>50</v>
      </c>
      <c r="J77" s="71">
        <v>10</v>
      </c>
      <c r="K77" s="71">
        <v>4</v>
      </c>
      <c r="L77" s="71">
        <f t="shared" si="3"/>
        <v>40</v>
      </c>
      <c r="M77" s="178" t="s">
        <v>4720</v>
      </c>
    </row>
    <row r="78" spans="1:13">
      <c r="A78" s="174" t="s">
        <v>165</v>
      </c>
      <c r="B78" s="71">
        <v>41</v>
      </c>
      <c r="C78" s="174" t="s">
        <v>3502</v>
      </c>
      <c r="D78" s="71" t="s">
        <v>4815</v>
      </c>
      <c r="E78" s="174" t="s">
        <v>162</v>
      </c>
      <c r="F78" s="71" t="s">
        <v>4816</v>
      </c>
      <c r="G78" s="71">
        <v>8</v>
      </c>
      <c r="H78" s="71">
        <v>5</v>
      </c>
      <c r="I78" s="71">
        <v>40</v>
      </c>
      <c r="J78" s="71">
        <v>8</v>
      </c>
      <c r="K78" s="71">
        <v>4</v>
      </c>
      <c r="L78" s="71">
        <f t="shared" si="3"/>
        <v>32</v>
      </c>
      <c r="M78" s="178" t="s">
        <v>4720</v>
      </c>
    </row>
    <row r="79" spans="1:13">
      <c r="A79" s="174" t="s">
        <v>165</v>
      </c>
      <c r="B79" s="71">
        <v>42</v>
      </c>
      <c r="C79" s="174" t="s">
        <v>3502</v>
      </c>
      <c r="D79" s="71" t="s">
        <v>4817</v>
      </c>
      <c r="E79" s="174" t="s">
        <v>162</v>
      </c>
      <c r="F79" s="71" t="s">
        <v>2701</v>
      </c>
      <c r="G79" s="71">
        <v>56</v>
      </c>
      <c r="H79" s="71">
        <v>5</v>
      </c>
      <c r="I79" s="71">
        <v>280</v>
      </c>
      <c r="J79" s="71">
        <v>56</v>
      </c>
      <c r="K79" s="71">
        <v>4</v>
      </c>
      <c r="L79" s="71">
        <f t="shared" si="3"/>
        <v>224</v>
      </c>
      <c r="M79" s="178" t="s">
        <v>4720</v>
      </c>
    </row>
    <row r="80" spans="1:13">
      <c r="A80" s="174" t="s">
        <v>165</v>
      </c>
      <c r="B80" s="71">
        <v>43</v>
      </c>
      <c r="C80" s="174" t="s">
        <v>3502</v>
      </c>
      <c r="D80" s="71" t="s">
        <v>4818</v>
      </c>
      <c r="E80" s="174" t="s">
        <v>171</v>
      </c>
      <c r="F80" s="71" t="s">
        <v>4819</v>
      </c>
      <c r="G80" s="71">
        <v>21</v>
      </c>
      <c r="H80" s="71">
        <v>5</v>
      </c>
      <c r="I80" s="71">
        <v>105</v>
      </c>
      <c r="J80" s="71">
        <v>21</v>
      </c>
      <c r="K80" s="71">
        <v>4</v>
      </c>
      <c r="L80" s="71">
        <f t="shared" si="3"/>
        <v>84</v>
      </c>
      <c r="M80" s="178" t="s">
        <v>4720</v>
      </c>
    </row>
    <row r="81" spans="1:13">
      <c r="A81" s="174" t="s">
        <v>165</v>
      </c>
      <c r="B81" s="71">
        <v>44</v>
      </c>
      <c r="C81" s="174" t="s">
        <v>3502</v>
      </c>
      <c r="D81" s="71" t="s">
        <v>4820</v>
      </c>
      <c r="E81" s="174" t="s">
        <v>162</v>
      </c>
      <c r="F81" s="71" t="s">
        <v>4247</v>
      </c>
      <c r="G81" s="71">
        <v>14</v>
      </c>
      <c r="H81" s="71">
        <v>5</v>
      </c>
      <c r="I81" s="71">
        <v>70</v>
      </c>
      <c r="J81" s="71">
        <v>14</v>
      </c>
      <c r="K81" s="71">
        <v>4</v>
      </c>
      <c r="L81" s="71">
        <f t="shared" si="3"/>
        <v>56</v>
      </c>
      <c r="M81" s="178" t="s">
        <v>4720</v>
      </c>
    </row>
    <row r="82" spans="1:13">
      <c r="A82" s="174" t="s">
        <v>165</v>
      </c>
      <c r="B82" s="71">
        <v>45</v>
      </c>
      <c r="C82" s="174" t="s">
        <v>3502</v>
      </c>
      <c r="D82" s="71" t="s">
        <v>4821</v>
      </c>
      <c r="E82" s="174" t="s">
        <v>171</v>
      </c>
      <c r="F82" s="71" t="s">
        <v>797</v>
      </c>
      <c r="G82" s="71">
        <v>14</v>
      </c>
      <c r="H82" s="71">
        <v>6</v>
      </c>
      <c r="I82" s="71">
        <v>84</v>
      </c>
      <c r="J82" s="71">
        <v>14</v>
      </c>
      <c r="K82" s="71">
        <v>4</v>
      </c>
      <c r="L82" s="71">
        <f t="shared" si="3"/>
        <v>56</v>
      </c>
      <c r="M82" s="178" t="s">
        <v>4717</v>
      </c>
    </row>
    <row r="83" spans="1:13">
      <c r="A83" s="174" t="s">
        <v>165</v>
      </c>
      <c r="B83" s="71">
        <v>46</v>
      </c>
      <c r="C83" s="174" t="s">
        <v>3502</v>
      </c>
      <c r="D83" s="71" t="s">
        <v>4822</v>
      </c>
      <c r="E83" s="174" t="s">
        <v>162</v>
      </c>
      <c r="F83" s="71" t="s">
        <v>2697</v>
      </c>
      <c r="G83" s="71">
        <v>6</v>
      </c>
      <c r="H83" s="71">
        <v>5</v>
      </c>
      <c r="I83" s="71">
        <v>30</v>
      </c>
      <c r="J83" s="71">
        <v>6</v>
      </c>
      <c r="K83" s="71">
        <v>4</v>
      </c>
      <c r="L83" s="71">
        <f t="shared" si="3"/>
        <v>24</v>
      </c>
      <c r="M83" s="178" t="s">
        <v>4720</v>
      </c>
    </row>
    <row r="84" spans="1:13">
      <c r="A84" s="174" t="s">
        <v>165</v>
      </c>
      <c r="B84" s="71">
        <v>47</v>
      </c>
      <c r="C84" s="174" t="s">
        <v>3502</v>
      </c>
      <c r="D84" s="71" t="s">
        <v>4823</v>
      </c>
      <c r="E84" s="174" t="s">
        <v>162</v>
      </c>
      <c r="F84" s="71" t="s">
        <v>2697</v>
      </c>
      <c r="G84" s="71">
        <v>14</v>
      </c>
      <c r="H84" s="71">
        <v>5</v>
      </c>
      <c r="I84" s="71">
        <v>70</v>
      </c>
      <c r="J84" s="71">
        <v>14</v>
      </c>
      <c r="K84" s="71">
        <v>4</v>
      </c>
      <c r="L84" s="71">
        <f t="shared" si="3"/>
        <v>56</v>
      </c>
      <c r="M84" s="178" t="s">
        <v>4720</v>
      </c>
    </row>
    <row r="85" spans="1:13">
      <c r="A85" s="174" t="s">
        <v>165</v>
      </c>
      <c r="B85" s="71">
        <v>48</v>
      </c>
      <c r="C85" s="174" t="s">
        <v>3502</v>
      </c>
      <c r="D85" s="71" t="s">
        <v>4824</v>
      </c>
      <c r="E85" s="174" t="s">
        <v>171</v>
      </c>
      <c r="F85" s="71" t="s">
        <v>813</v>
      </c>
      <c r="G85" s="71">
        <v>6</v>
      </c>
      <c r="H85" s="71">
        <v>6</v>
      </c>
      <c r="I85" s="71">
        <v>36</v>
      </c>
      <c r="J85" s="71">
        <v>6</v>
      </c>
      <c r="K85" s="71">
        <v>5</v>
      </c>
      <c r="L85" s="71">
        <f t="shared" si="3"/>
        <v>30</v>
      </c>
      <c r="M85" s="178" t="s">
        <v>4720</v>
      </c>
    </row>
    <row r="86" spans="1:13">
      <c r="A86" s="174" t="s">
        <v>165</v>
      </c>
      <c r="B86" s="71">
        <v>49</v>
      </c>
      <c r="C86" s="174" t="s">
        <v>3502</v>
      </c>
      <c r="D86" s="71" t="s">
        <v>4825</v>
      </c>
      <c r="E86" s="174" t="s">
        <v>162</v>
      </c>
      <c r="F86" s="71" t="s">
        <v>865</v>
      </c>
      <c r="G86" s="71">
        <v>10</v>
      </c>
      <c r="H86" s="71">
        <v>5</v>
      </c>
      <c r="I86" s="71">
        <v>50</v>
      </c>
      <c r="J86" s="71">
        <v>10</v>
      </c>
      <c r="K86" s="71">
        <v>4</v>
      </c>
      <c r="L86" s="71">
        <f t="shared" si="3"/>
        <v>40</v>
      </c>
      <c r="M86" s="178" t="s">
        <v>4720</v>
      </c>
    </row>
    <row r="87" spans="1:13">
      <c r="A87" s="174" t="s">
        <v>165</v>
      </c>
      <c r="B87" s="71">
        <v>50</v>
      </c>
      <c r="C87" s="174" t="s">
        <v>3502</v>
      </c>
      <c r="D87" s="71" t="s">
        <v>4826</v>
      </c>
      <c r="E87" s="174" t="s">
        <v>162</v>
      </c>
      <c r="F87" s="71" t="s">
        <v>4827</v>
      </c>
      <c r="G87" s="71">
        <v>11</v>
      </c>
      <c r="H87" s="71">
        <v>5</v>
      </c>
      <c r="I87" s="71">
        <v>55</v>
      </c>
      <c r="J87" s="71">
        <v>11</v>
      </c>
      <c r="K87" s="71">
        <v>4</v>
      </c>
      <c r="L87" s="71">
        <f t="shared" si="3"/>
        <v>44</v>
      </c>
      <c r="M87" s="178" t="s">
        <v>4720</v>
      </c>
    </row>
    <row r="88" spans="1:13">
      <c r="A88" s="174" t="s">
        <v>165</v>
      </c>
      <c r="B88" s="71">
        <v>51</v>
      </c>
      <c r="C88" s="174" t="s">
        <v>3502</v>
      </c>
      <c r="D88" s="71" t="s">
        <v>4828</v>
      </c>
      <c r="E88" s="174" t="s">
        <v>171</v>
      </c>
      <c r="F88" s="71" t="s">
        <v>835</v>
      </c>
      <c r="G88" s="71">
        <v>7</v>
      </c>
      <c r="H88" s="71">
        <v>6</v>
      </c>
      <c r="I88" s="71">
        <v>42</v>
      </c>
      <c r="J88" s="71">
        <v>7</v>
      </c>
      <c r="K88" s="71">
        <v>5</v>
      </c>
      <c r="L88" s="71">
        <f t="shared" si="3"/>
        <v>35</v>
      </c>
      <c r="M88" s="178" t="s">
        <v>4720</v>
      </c>
    </row>
    <row r="89" spans="1:13">
      <c r="A89" s="174" t="s">
        <v>165</v>
      </c>
      <c r="B89" s="71">
        <v>52</v>
      </c>
      <c r="C89" s="174" t="s">
        <v>3502</v>
      </c>
      <c r="D89" s="71" t="s">
        <v>4829</v>
      </c>
      <c r="E89" s="174" t="s">
        <v>162</v>
      </c>
      <c r="F89" s="71" t="s">
        <v>3395</v>
      </c>
      <c r="G89" s="71">
        <v>20</v>
      </c>
      <c r="H89" s="71">
        <v>5</v>
      </c>
      <c r="I89" s="71">
        <v>100</v>
      </c>
      <c r="J89" s="71">
        <v>20</v>
      </c>
      <c r="K89" s="71">
        <v>4</v>
      </c>
      <c r="L89" s="71">
        <f t="shared" si="3"/>
        <v>80</v>
      </c>
      <c r="M89" s="178" t="s">
        <v>4720</v>
      </c>
    </row>
    <row r="90" spans="1:13">
      <c r="A90" s="174" t="s">
        <v>165</v>
      </c>
      <c r="B90" s="71">
        <v>53</v>
      </c>
      <c r="C90" s="174" t="s">
        <v>3502</v>
      </c>
      <c r="D90" s="71" t="s">
        <v>4830</v>
      </c>
      <c r="E90" s="174" t="s">
        <v>162</v>
      </c>
      <c r="F90" s="71" t="s">
        <v>4831</v>
      </c>
      <c r="G90" s="71">
        <v>18</v>
      </c>
      <c r="H90" s="71">
        <v>5</v>
      </c>
      <c r="I90" s="71">
        <v>90</v>
      </c>
      <c r="J90" s="71">
        <v>18</v>
      </c>
      <c r="K90" s="71">
        <v>4</v>
      </c>
      <c r="L90" s="71">
        <f t="shared" si="3"/>
        <v>72</v>
      </c>
      <c r="M90" s="178" t="s">
        <v>4720</v>
      </c>
    </row>
    <row r="91" spans="1:13">
      <c r="A91" s="174" t="s">
        <v>165</v>
      </c>
      <c r="B91" s="71">
        <v>54</v>
      </c>
      <c r="C91" s="174" t="s">
        <v>3502</v>
      </c>
      <c r="D91" s="71" t="s">
        <v>4832</v>
      </c>
      <c r="E91" s="174" t="s">
        <v>171</v>
      </c>
      <c r="F91" s="71" t="s">
        <v>1171</v>
      </c>
      <c r="G91" s="71">
        <v>13</v>
      </c>
      <c r="H91" s="71">
        <v>6</v>
      </c>
      <c r="I91" s="71">
        <v>78</v>
      </c>
      <c r="J91" s="71">
        <v>13</v>
      </c>
      <c r="K91" s="71">
        <v>5</v>
      </c>
      <c r="L91" s="71">
        <f t="shared" si="3"/>
        <v>65</v>
      </c>
      <c r="M91" s="178" t="s">
        <v>4720</v>
      </c>
    </row>
    <row r="92" spans="1:13">
      <c r="A92" s="71" t="s">
        <v>165</v>
      </c>
      <c r="B92" s="71">
        <v>55</v>
      </c>
      <c r="C92" s="71" t="s">
        <v>4833</v>
      </c>
      <c r="D92" s="71" t="s">
        <v>4834</v>
      </c>
      <c r="E92" s="71" t="s">
        <v>162</v>
      </c>
      <c r="F92" s="71" t="s">
        <v>3387</v>
      </c>
      <c r="G92" s="71">
        <v>16</v>
      </c>
      <c r="H92" s="71">
        <v>5</v>
      </c>
      <c r="I92" s="71">
        <v>80</v>
      </c>
      <c r="J92" s="71">
        <v>14</v>
      </c>
      <c r="K92" s="71">
        <v>4</v>
      </c>
      <c r="L92" s="71">
        <f t="shared" si="3"/>
        <v>56</v>
      </c>
      <c r="M92" s="183" t="s">
        <v>4835</v>
      </c>
    </row>
    <row r="93" spans="1:13">
      <c r="A93" s="174" t="s">
        <v>165</v>
      </c>
      <c r="B93" s="71">
        <v>56</v>
      </c>
      <c r="C93" s="174" t="s">
        <v>3502</v>
      </c>
      <c r="D93" s="71" t="s">
        <v>4836</v>
      </c>
      <c r="E93" s="174" t="s">
        <v>162</v>
      </c>
      <c r="F93" s="71" t="s">
        <v>3387</v>
      </c>
      <c r="G93" s="71">
        <v>11</v>
      </c>
      <c r="H93" s="71">
        <v>5</v>
      </c>
      <c r="I93" s="71">
        <v>55</v>
      </c>
      <c r="J93" s="71">
        <v>11</v>
      </c>
      <c r="K93" s="71">
        <v>4</v>
      </c>
      <c r="L93" s="71">
        <f t="shared" si="3"/>
        <v>44</v>
      </c>
      <c r="M93" s="178" t="s">
        <v>4720</v>
      </c>
    </row>
    <row r="94" spans="1:13">
      <c r="A94" s="174" t="s">
        <v>165</v>
      </c>
      <c r="B94" s="71">
        <v>57</v>
      </c>
      <c r="C94" s="174" t="s">
        <v>3502</v>
      </c>
      <c r="D94" s="71" t="s">
        <v>4837</v>
      </c>
      <c r="E94" s="174" t="s">
        <v>162</v>
      </c>
      <c r="F94" s="71" t="s">
        <v>878</v>
      </c>
      <c r="G94" s="71">
        <v>12</v>
      </c>
      <c r="H94" s="71">
        <v>6</v>
      </c>
      <c r="I94" s="71">
        <v>72</v>
      </c>
      <c r="J94" s="71">
        <v>12</v>
      </c>
      <c r="K94" s="71">
        <v>5</v>
      </c>
      <c r="L94" s="71">
        <f t="shared" si="3"/>
        <v>60</v>
      </c>
      <c r="M94" s="178" t="s">
        <v>4720</v>
      </c>
    </row>
    <row r="95" spans="1:13">
      <c r="A95" s="174" t="s">
        <v>165</v>
      </c>
      <c r="B95" s="71">
        <v>58</v>
      </c>
      <c r="C95" s="174" t="s">
        <v>3502</v>
      </c>
      <c r="D95" s="71" t="s">
        <v>4838</v>
      </c>
      <c r="E95" s="174" t="s">
        <v>162</v>
      </c>
      <c r="F95" s="71" t="s">
        <v>4839</v>
      </c>
      <c r="G95" s="71">
        <v>12</v>
      </c>
      <c r="H95" s="71">
        <v>5</v>
      </c>
      <c r="I95" s="71">
        <v>60</v>
      </c>
      <c r="J95" s="71">
        <v>12</v>
      </c>
      <c r="K95" s="71">
        <v>4</v>
      </c>
      <c r="L95" s="71">
        <f t="shared" si="3"/>
        <v>48</v>
      </c>
      <c r="M95" s="178" t="s">
        <v>4720</v>
      </c>
    </row>
    <row r="96" spans="1:13">
      <c r="A96" s="174" t="s">
        <v>165</v>
      </c>
      <c r="B96" s="71">
        <v>59</v>
      </c>
      <c r="C96" s="174" t="s">
        <v>3502</v>
      </c>
      <c r="D96" s="71" t="s">
        <v>4840</v>
      </c>
      <c r="E96" s="174" t="s">
        <v>162</v>
      </c>
      <c r="F96" s="71" t="s">
        <v>4841</v>
      </c>
      <c r="G96" s="71">
        <v>15</v>
      </c>
      <c r="H96" s="71">
        <v>5</v>
      </c>
      <c r="I96" s="71">
        <v>75</v>
      </c>
      <c r="J96" s="71">
        <v>15</v>
      </c>
      <c r="K96" s="71">
        <v>4</v>
      </c>
      <c r="L96" s="71">
        <f t="shared" si="3"/>
        <v>60</v>
      </c>
      <c r="M96" s="178" t="s">
        <v>4720</v>
      </c>
    </row>
    <row r="97" spans="1:13">
      <c r="A97" s="174" t="s">
        <v>165</v>
      </c>
      <c r="B97" s="71">
        <v>60</v>
      </c>
      <c r="C97" s="174" t="s">
        <v>3502</v>
      </c>
      <c r="D97" s="71" t="s">
        <v>4842</v>
      </c>
      <c r="E97" s="174" t="s">
        <v>162</v>
      </c>
      <c r="F97" s="71" t="s">
        <v>4843</v>
      </c>
      <c r="G97" s="71">
        <v>15</v>
      </c>
      <c r="H97" s="71">
        <v>5</v>
      </c>
      <c r="I97" s="71">
        <v>75</v>
      </c>
      <c r="J97" s="71">
        <v>15</v>
      </c>
      <c r="K97" s="71">
        <v>4</v>
      </c>
      <c r="L97" s="71">
        <f t="shared" si="3"/>
        <v>60</v>
      </c>
      <c r="M97" s="178" t="s">
        <v>4720</v>
      </c>
    </row>
    <row r="98" spans="1:13">
      <c r="A98" s="174" t="s">
        <v>165</v>
      </c>
      <c r="B98" s="71">
        <v>61</v>
      </c>
      <c r="C98" s="174" t="s">
        <v>3502</v>
      </c>
      <c r="D98" s="71" t="s">
        <v>4844</v>
      </c>
      <c r="E98" s="174" t="s">
        <v>171</v>
      </c>
      <c r="F98" s="71" t="s">
        <v>892</v>
      </c>
      <c r="G98" s="71">
        <v>8</v>
      </c>
      <c r="H98" s="71">
        <v>6</v>
      </c>
      <c r="I98" s="71">
        <v>48</v>
      </c>
      <c r="J98" s="71">
        <v>8</v>
      </c>
      <c r="K98" s="71">
        <v>4</v>
      </c>
      <c r="L98" s="71">
        <f t="shared" si="3"/>
        <v>32</v>
      </c>
      <c r="M98" s="178" t="s">
        <v>4717</v>
      </c>
    </row>
    <row r="99" spans="1:13">
      <c r="A99" s="174" t="s">
        <v>165</v>
      </c>
      <c r="B99" s="71">
        <v>62</v>
      </c>
      <c r="C99" s="174" t="s">
        <v>3502</v>
      </c>
      <c r="D99" s="71" t="s">
        <v>4845</v>
      </c>
      <c r="E99" s="174" t="s">
        <v>171</v>
      </c>
      <c r="F99" s="71" t="s">
        <v>4846</v>
      </c>
      <c r="G99" s="71">
        <v>17</v>
      </c>
      <c r="H99" s="71">
        <v>6</v>
      </c>
      <c r="I99" s="71">
        <v>102</v>
      </c>
      <c r="J99" s="71">
        <v>17</v>
      </c>
      <c r="K99" s="71">
        <v>5</v>
      </c>
      <c r="L99" s="71">
        <f t="shared" si="3"/>
        <v>85</v>
      </c>
      <c r="M99" s="178" t="s">
        <v>4735</v>
      </c>
    </row>
    <row r="100" spans="1:13">
      <c r="A100" s="174" t="s">
        <v>165</v>
      </c>
      <c r="B100" s="71">
        <v>63</v>
      </c>
      <c r="C100" s="174" t="s">
        <v>3502</v>
      </c>
      <c r="D100" s="71" t="s">
        <v>4847</v>
      </c>
      <c r="E100" s="174" t="s">
        <v>171</v>
      </c>
      <c r="F100" s="71" t="s">
        <v>883</v>
      </c>
      <c r="G100" s="71">
        <v>10</v>
      </c>
      <c r="H100" s="71">
        <v>6</v>
      </c>
      <c r="I100" s="71">
        <v>60</v>
      </c>
      <c r="J100" s="71">
        <v>10</v>
      </c>
      <c r="K100" s="71">
        <v>4</v>
      </c>
      <c r="L100" s="71">
        <f t="shared" si="3"/>
        <v>40</v>
      </c>
      <c r="M100" s="178" t="s">
        <v>4717</v>
      </c>
    </row>
    <row r="101" spans="1:13">
      <c r="A101" s="174" t="s">
        <v>165</v>
      </c>
      <c r="B101" s="71">
        <v>64</v>
      </c>
      <c r="C101" s="174" t="s">
        <v>3502</v>
      </c>
      <c r="D101" s="71" t="s">
        <v>4848</v>
      </c>
      <c r="E101" s="174" t="s">
        <v>162</v>
      </c>
      <c r="F101" s="71" t="s">
        <v>4370</v>
      </c>
      <c r="G101" s="71">
        <v>12</v>
      </c>
      <c r="H101" s="71">
        <v>6</v>
      </c>
      <c r="I101" s="71">
        <v>72</v>
      </c>
      <c r="J101" s="71">
        <v>12</v>
      </c>
      <c r="K101" s="71">
        <v>5</v>
      </c>
      <c r="L101" s="71">
        <f t="shared" si="3"/>
        <v>60</v>
      </c>
      <c r="M101" s="178" t="s">
        <v>4720</v>
      </c>
    </row>
    <row r="102" spans="1:13">
      <c r="A102" s="174" t="s">
        <v>165</v>
      </c>
      <c r="B102" s="71">
        <v>65</v>
      </c>
      <c r="C102" s="174" t="s">
        <v>3502</v>
      </c>
      <c r="D102" s="71" t="s">
        <v>4849</v>
      </c>
      <c r="E102" s="174" t="s">
        <v>162</v>
      </c>
      <c r="F102" s="71" t="s">
        <v>894</v>
      </c>
      <c r="G102" s="71">
        <v>11</v>
      </c>
      <c r="H102" s="71">
        <v>5</v>
      </c>
      <c r="I102" s="71">
        <v>55</v>
      </c>
      <c r="J102" s="71">
        <v>11</v>
      </c>
      <c r="K102" s="71">
        <v>4</v>
      </c>
      <c r="L102" s="71">
        <f t="shared" si="3"/>
        <v>44</v>
      </c>
      <c r="M102" s="178" t="s">
        <v>4720</v>
      </c>
    </row>
    <row r="103" hidden="true" spans="1:13">
      <c r="A103" s="174" t="s">
        <v>165</v>
      </c>
      <c r="B103" s="71">
        <v>66</v>
      </c>
      <c r="C103" s="174" t="s">
        <v>3502</v>
      </c>
      <c r="D103" s="71" t="s">
        <v>4850</v>
      </c>
      <c r="E103" s="174" t="s">
        <v>171</v>
      </c>
      <c r="F103" s="71" t="s">
        <v>3593</v>
      </c>
      <c r="G103" s="71">
        <v>8</v>
      </c>
      <c r="H103" s="71">
        <v>5</v>
      </c>
      <c r="I103" s="71">
        <v>40</v>
      </c>
      <c r="J103" s="71">
        <v>8</v>
      </c>
      <c r="K103" s="71">
        <v>3</v>
      </c>
      <c r="L103" s="71">
        <f t="shared" si="3"/>
        <v>24</v>
      </c>
      <c r="M103" s="180" t="s">
        <v>4717</v>
      </c>
    </row>
    <row r="104" hidden="true" spans="1:13">
      <c r="A104" s="174" t="s">
        <v>165</v>
      </c>
      <c r="B104" s="71">
        <v>67</v>
      </c>
      <c r="C104" s="174" t="s">
        <v>3502</v>
      </c>
      <c r="D104" s="71" t="s">
        <v>4851</v>
      </c>
      <c r="E104" s="174" t="s">
        <v>162</v>
      </c>
      <c r="F104" s="71" t="s">
        <v>3593</v>
      </c>
      <c r="G104" s="71">
        <v>14</v>
      </c>
      <c r="H104" s="71">
        <v>5</v>
      </c>
      <c r="I104" s="71">
        <v>70</v>
      </c>
      <c r="J104" s="71">
        <v>11</v>
      </c>
      <c r="K104" s="71">
        <v>3</v>
      </c>
      <c r="L104" s="71">
        <f t="shared" si="3"/>
        <v>33</v>
      </c>
      <c r="M104" s="180" t="s">
        <v>4852</v>
      </c>
    </row>
    <row r="105" hidden="true" spans="1:13">
      <c r="A105" s="174" t="s">
        <v>165</v>
      </c>
      <c r="B105" s="71">
        <v>68</v>
      </c>
      <c r="C105" s="174" t="s">
        <v>3502</v>
      </c>
      <c r="D105" s="71" t="s">
        <v>4853</v>
      </c>
      <c r="E105" s="174" t="s">
        <v>162</v>
      </c>
      <c r="F105" s="71" t="s">
        <v>3402</v>
      </c>
      <c r="G105" s="71">
        <v>11</v>
      </c>
      <c r="H105" s="71">
        <v>5</v>
      </c>
      <c r="I105" s="71">
        <v>55</v>
      </c>
      <c r="J105" s="71">
        <v>9</v>
      </c>
      <c r="K105" s="71">
        <v>3</v>
      </c>
      <c r="L105" s="71">
        <f t="shared" si="3"/>
        <v>27</v>
      </c>
      <c r="M105" s="180" t="s">
        <v>4854</v>
      </c>
    </row>
    <row r="106" spans="1:13">
      <c r="A106" s="174" t="s">
        <v>165</v>
      </c>
      <c r="B106" s="71">
        <v>69</v>
      </c>
      <c r="C106" s="174" t="s">
        <v>3502</v>
      </c>
      <c r="D106" s="71" t="s">
        <v>4855</v>
      </c>
      <c r="E106" s="174" t="s">
        <v>171</v>
      </c>
      <c r="F106" s="71" t="s">
        <v>897</v>
      </c>
      <c r="G106" s="71">
        <v>16</v>
      </c>
      <c r="H106" s="71">
        <v>6</v>
      </c>
      <c r="I106" s="71">
        <v>96</v>
      </c>
      <c r="J106" s="71">
        <v>16</v>
      </c>
      <c r="K106" s="71">
        <v>4</v>
      </c>
      <c r="L106" s="71">
        <f t="shared" si="3"/>
        <v>64</v>
      </c>
      <c r="M106" s="178" t="s">
        <v>4717</v>
      </c>
    </row>
    <row r="107" spans="1:13">
      <c r="A107" s="174" t="s">
        <v>165</v>
      </c>
      <c r="B107" s="71">
        <v>70</v>
      </c>
      <c r="C107" s="174" t="s">
        <v>3502</v>
      </c>
      <c r="D107" s="71" t="s">
        <v>4856</v>
      </c>
      <c r="E107" s="174" t="s">
        <v>3504</v>
      </c>
      <c r="F107" s="71" t="s">
        <v>4857</v>
      </c>
      <c r="G107" s="71">
        <v>24</v>
      </c>
      <c r="H107" s="71">
        <v>6</v>
      </c>
      <c r="I107" s="71">
        <v>144</v>
      </c>
      <c r="J107" s="71">
        <v>24</v>
      </c>
      <c r="K107" s="71">
        <v>4</v>
      </c>
      <c r="L107" s="71">
        <f t="shared" si="3"/>
        <v>96</v>
      </c>
      <c r="M107" s="178" t="s">
        <v>4858</v>
      </c>
    </row>
    <row r="108" spans="1:13">
      <c r="A108" s="174" t="s">
        <v>165</v>
      </c>
      <c r="B108" s="71">
        <v>71</v>
      </c>
      <c r="C108" s="174" t="s">
        <v>3502</v>
      </c>
      <c r="D108" s="71" t="s">
        <v>4859</v>
      </c>
      <c r="E108" s="174" t="s">
        <v>162</v>
      </c>
      <c r="F108" s="71" t="s">
        <v>4373</v>
      </c>
      <c r="G108" s="71">
        <v>7</v>
      </c>
      <c r="H108" s="71">
        <v>6</v>
      </c>
      <c r="I108" s="71">
        <v>42</v>
      </c>
      <c r="J108" s="71">
        <v>7</v>
      </c>
      <c r="K108" s="71">
        <v>5</v>
      </c>
      <c r="L108" s="71">
        <f t="shared" si="3"/>
        <v>35</v>
      </c>
      <c r="M108" s="178" t="s">
        <v>4720</v>
      </c>
    </row>
    <row r="109" spans="1:13">
      <c r="A109" s="174" t="s">
        <v>165</v>
      </c>
      <c r="B109" s="71">
        <v>72</v>
      </c>
      <c r="C109" s="174" t="s">
        <v>3502</v>
      </c>
      <c r="D109" s="71" t="s">
        <v>4860</v>
      </c>
      <c r="E109" s="174" t="s">
        <v>162</v>
      </c>
      <c r="F109" s="71" t="s">
        <v>4861</v>
      </c>
      <c r="G109" s="71">
        <v>17</v>
      </c>
      <c r="H109" s="71">
        <v>5</v>
      </c>
      <c r="I109" s="71">
        <v>85</v>
      </c>
      <c r="J109" s="71">
        <v>17</v>
      </c>
      <c r="K109" s="71">
        <v>4</v>
      </c>
      <c r="L109" s="71">
        <f t="shared" si="3"/>
        <v>68</v>
      </c>
      <c r="M109" s="178" t="s">
        <v>4720</v>
      </c>
    </row>
    <row r="110" spans="1:13">
      <c r="A110" s="174" t="s">
        <v>165</v>
      </c>
      <c r="B110" s="71">
        <v>73</v>
      </c>
      <c r="C110" s="174" t="s">
        <v>3502</v>
      </c>
      <c r="D110" s="71" t="s">
        <v>4862</v>
      </c>
      <c r="E110" s="174" t="s">
        <v>171</v>
      </c>
      <c r="F110" s="71" t="s">
        <v>4863</v>
      </c>
      <c r="G110" s="71">
        <v>14</v>
      </c>
      <c r="H110" s="71">
        <v>5</v>
      </c>
      <c r="I110" s="71">
        <v>70</v>
      </c>
      <c r="J110" s="71">
        <v>14</v>
      </c>
      <c r="K110" s="71">
        <v>4</v>
      </c>
      <c r="L110" s="71">
        <f t="shared" si="3"/>
        <v>56</v>
      </c>
      <c r="M110" s="178" t="s">
        <v>4720</v>
      </c>
    </row>
    <row r="111" spans="1:13">
      <c r="A111" s="182" t="s">
        <v>165</v>
      </c>
      <c r="B111" s="71">
        <v>74</v>
      </c>
      <c r="C111" s="71" t="s">
        <v>4833</v>
      </c>
      <c r="D111" s="71" t="s">
        <v>4864</v>
      </c>
      <c r="E111" s="71" t="s">
        <v>1107</v>
      </c>
      <c r="F111" s="71" t="s">
        <v>2274</v>
      </c>
      <c r="G111" s="71">
        <v>16</v>
      </c>
      <c r="H111" s="71">
        <v>8</v>
      </c>
      <c r="I111" s="71">
        <v>128</v>
      </c>
      <c r="J111" s="71">
        <v>16</v>
      </c>
      <c r="K111" s="71">
        <v>5</v>
      </c>
      <c r="L111" s="71">
        <f t="shared" si="3"/>
        <v>80</v>
      </c>
      <c r="M111" s="102" t="s">
        <v>4865</v>
      </c>
    </row>
    <row r="112" spans="1:13">
      <c r="A112" s="174" t="s">
        <v>165</v>
      </c>
      <c r="B112" s="71">
        <v>75</v>
      </c>
      <c r="C112" s="174" t="s">
        <v>3502</v>
      </c>
      <c r="D112" s="71" t="s">
        <v>4866</v>
      </c>
      <c r="E112" s="174" t="s">
        <v>162</v>
      </c>
      <c r="F112" s="71" t="s">
        <v>4867</v>
      </c>
      <c r="G112" s="71">
        <v>19</v>
      </c>
      <c r="H112" s="71">
        <v>5</v>
      </c>
      <c r="I112" s="71">
        <v>95</v>
      </c>
      <c r="J112" s="71">
        <v>19</v>
      </c>
      <c r="K112" s="71">
        <v>4</v>
      </c>
      <c r="L112" s="71">
        <f t="shared" ref="L112:L129" si="4">J112*K112</f>
        <v>76</v>
      </c>
      <c r="M112" s="178" t="s">
        <v>4720</v>
      </c>
    </row>
    <row r="113" spans="1:13">
      <c r="A113" s="174" t="s">
        <v>165</v>
      </c>
      <c r="B113" s="71">
        <v>76</v>
      </c>
      <c r="C113" s="174" t="s">
        <v>3502</v>
      </c>
      <c r="D113" s="71" t="s">
        <v>4868</v>
      </c>
      <c r="E113" s="174" t="s">
        <v>171</v>
      </c>
      <c r="F113" s="71" t="s">
        <v>3447</v>
      </c>
      <c r="G113" s="71">
        <v>15</v>
      </c>
      <c r="H113" s="71">
        <v>5</v>
      </c>
      <c r="I113" s="71">
        <v>75</v>
      </c>
      <c r="J113" s="71">
        <v>15</v>
      </c>
      <c r="K113" s="71">
        <v>4</v>
      </c>
      <c r="L113" s="71">
        <f t="shared" si="4"/>
        <v>60</v>
      </c>
      <c r="M113" s="178" t="s">
        <v>4720</v>
      </c>
    </row>
    <row r="114" spans="1:13">
      <c r="A114" s="174" t="s">
        <v>165</v>
      </c>
      <c r="B114" s="71">
        <v>77</v>
      </c>
      <c r="C114" s="174" t="s">
        <v>3502</v>
      </c>
      <c r="D114" s="71" t="s">
        <v>4869</v>
      </c>
      <c r="E114" s="174" t="s">
        <v>162</v>
      </c>
      <c r="F114" s="71" t="s">
        <v>4870</v>
      </c>
      <c r="G114" s="71">
        <v>19</v>
      </c>
      <c r="H114" s="71">
        <v>5</v>
      </c>
      <c r="I114" s="71">
        <v>95</v>
      </c>
      <c r="J114" s="71">
        <v>19</v>
      </c>
      <c r="K114" s="71">
        <v>4</v>
      </c>
      <c r="L114" s="71">
        <f t="shared" si="4"/>
        <v>76</v>
      </c>
      <c r="M114" s="178" t="s">
        <v>4720</v>
      </c>
    </row>
    <row r="115" spans="1:13">
      <c r="A115" s="174" t="s">
        <v>165</v>
      </c>
      <c r="B115" s="71">
        <v>78</v>
      </c>
      <c r="C115" s="174" t="s">
        <v>3502</v>
      </c>
      <c r="D115" s="71" t="s">
        <v>4871</v>
      </c>
      <c r="E115" s="174" t="s">
        <v>162</v>
      </c>
      <c r="F115" s="71" t="s">
        <v>4872</v>
      </c>
      <c r="G115" s="71">
        <v>9</v>
      </c>
      <c r="H115" s="71">
        <v>5</v>
      </c>
      <c r="I115" s="71">
        <v>45</v>
      </c>
      <c r="J115" s="71">
        <v>9</v>
      </c>
      <c r="K115" s="71">
        <v>4</v>
      </c>
      <c r="L115" s="71">
        <f t="shared" si="4"/>
        <v>36</v>
      </c>
      <c r="M115" s="178" t="s">
        <v>4720</v>
      </c>
    </row>
    <row r="116" spans="1:13">
      <c r="A116" s="174" t="s">
        <v>165</v>
      </c>
      <c r="B116" s="71">
        <v>79</v>
      </c>
      <c r="C116" s="174" t="s">
        <v>3502</v>
      </c>
      <c r="D116" s="71" t="s">
        <v>4873</v>
      </c>
      <c r="E116" s="174" t="s">
        <v>171</v>
      </c>
      <c r="F116" s="71" t="s">
        <v>940</v>
      </c>
      <c r="G116" s="71">
        <v>14</v>
      </c>
      <c r="H116" s="71">
        <v>6</v>
      </c>
      <c r="I116" s="71">
        <v>84</v>
      </c>
      <c r="J116" s="71">
        <v>14</v>
      </c>
      <c r="K116" s="71">
        <v>4</v>
      </c>
      <c r="L116" s="71">
        <f t="shared" si="4"/>
        <v>56</v>
      </c>
      <c r="M116" s="178" t="s">
        <v>4717</v>
      </c>
    </row>
    <row r="117" spans="1:13">
      <c r="A117" s="174" t="s">
        <v>165</v>
      </c>
      <c r="B117" s="71">
        <v>80</v>
      </c>
      <c r="C117" s="174" t="s">
        <v>3502</v>
      </c>
      <c r="D117" s="71" t="s">
        <v>4874</v>
      </c>
      <c r="E117" s="174" t="s">
        <v>171</v>
      </c>
      <c r="F117" s="71" t="s">
        <v>940</v>
      </c>
      <c r="G117" s="71">
        <v>24</v>
      </c>
      <c r="H117" s="71">
        <v>6</v>
      </c>
      <c r="I117" s="71">
        <v>144</v>
      </c>
      <c r="J117" s="71">
        <v>24</v>
      </c>
      <c r="K117" s="71">
        <v>5</v>
      </c>
      <c r="L117" s="71">
        <f t="shared" si="4"/>
        <v>120</v>
      </c>
      <c r="M117" s="178" t="s">
        <v>4720</v>
      </c>
    </row>
    <row r="118" spans="1:13">
      <c r="A118" s="174" t="s">
        <v>165</v>
      </c>
      <c r="B118" s="71">
        <v>81</v>
      </c>
      <c r="C118" s="174" t="s">
        <v>3502</v>
      </c>
      <c r="D118" s="71" t="s">
        <v>4875</v>
      </c>
      <c r="E118" s="174" t="s">
        <v>171</v>
      </c>
      <c r="F118" s="71" t="s">
        <v>962</v>
      </c>
      <c r="G118" s="71">
        <v>17</v>
      </c>
      <c r="H118" s="71">
        <v>6</v>
      </c>
      <c r="I118" s="71">
        <v>102</v>
      </c>
      <c r="J118" s="71">
        <v>17</v>
      </c>
      <c r="K118" s="71">
        <v>4</v>
      </c>
      <c r="L118" s="71">
        <f t="shared" si="4"/>
        <v>68</v>
      </c>
      <c r="M118" s="178" t="s">
        <v>4717</v>
      </c>
    </row>
    <row r="119" spans="1:13">
      <c r="A119" s="174" t="s">
        <v>165</v>
      </c>
      <c r="B119" s="71">
        <v>82</v>
      </c>
      <c r="C119" s="174" t="s">
        <v>3502</v>
      </c>
      <c r="D119" s="71" t="s">
        <v>4876</v>
      </c>
      <c r="E119" s="174" t="s">
        <v>171</v>
      </c>
      <c r="F119" s="71" t="s">
        <v>993</v>
      </c>
      <c r="G119" s="71">
        <v>18</v>
      </c>
      <c r="H119" s="71">
        <v>6</v>
      </c>
      <c r="I119" s="71">
        <v>108</v>
      </c>
      <c r="J119" s="71">
        <v>18</v>
      </c>
      <c r="K119" s="71">
        <v>4</v>
      </c>
      <c r="L119" s="71">
        <f t="shared" si="4"/>
        <v>72</v>
      </c>
      <c r="M119" s="178" t="s">
        <v>4717</v>
      </c>
    </row>
    <row r="120" spans="1:13">
      <c r="A120" s="174" t="s">
        <v>165</v>
      </c>
      <c r="B120" s="71">
        <v>83</v>
      </c>
      <c r="C120" s="174" t="s">
        <v>3502</v>
      </c>
      <c r="D120" s="71" t="s">
        <v>4877</v>
      </c>
      <c r="E120" s="174" t="s">
        <v>171</v>
      </c>
      <c r="F120" s="71" t="s">
        <v>4878</v>
      </c>
      <c r="G120" s="71">
        <v>20</v>
      </c>
      <c r="H120" s="71">
        <v>6</v>
      </c>
      <c r="I120" s="71">
        <v>120</v>
      </c>
      <c r="J120" s="71">
        <v>20</v>
      </c>
      <c r="K120" s="71">
        <v>5</v>
      </c>
      <c r="L120" s="71">
        <f t="shared" si="4"/>
        <v>100</v>
      </c>
      <c r="M120" s="178" t="s">
        <v>4720</v>
      </c>
    </row>
    <row r="121" spans="1:13">
      <c r="A121" s="174" t="s">
        <v>165</v>
      </c>
      <c r="B121" s="71">
        <v>84</v>
      </c>
      <c r="C121" s="174" t="s">
        <v>3502</v>
      </c>
      <c r="D121" s="71" t="s">
        <v>4879</v>
      </c>
      <c r="E121" s="174" t="s">
        <v>841</v>
      </c>
      <c r="F121" s="71" t="s">
        <v>903</v>
      </c>
      <c r="G121" s="71">
        <v>12</v>
      </c>
      <c r="H121" s="71">
        <v>6</v>
      </c>
      <c r="I121" s="71">
        <v>72</v>
      </c>
      <c r="J121" s="71">
        <v>12</v>
      </c>
      <c r="K121" s="71">
        <v>4</v>
      </c>
      <c r="L121" s="71">
        <f t="shared" si="4"/>
        <v>48</v>
      </c>
      <c r="M121" s="178" t="s">
        <v>4717</v>
      </c>
    </row>
    <row r="122" spans="1:13">
      <c r="A122" s="174" t="s">
        <v>165</v>
      </c>
      <c r="B122" s="71">
        <v>85</v>
      </c>
      <c r="C122" s="174" t="s">
        <v>3502</v>
      </c>
      <c r="D122" s="71" t="s">
        <v>4880</v>
      </c>
      <c r="E122" s="174" t="s">
        <v>162</v>
      </c>
      <c r="F122" s="71" t="s">
        <v>2786</v>
      </c>
      <c r="G122" s="71">
        <v>8</v>
      </c>
      <c r="H122" s="71">
        <v>5</v>
      </c>
      <c r="I122" s="71">
        <v>40</v>
      </c>
      <c r="J122" s="71">
        <v>8</v>
      </c>
      <c r="K122" s="71">
        <v>4</v>
      </c>
      <c r="L122" s="71">
        <f t="shared" si="4"/>
        <v>32</v>
      </c>
      <c r="M122" s="178" t="s">
        <v>4720</v>
      </c>
    </row>
    <row r="123" spans="1:13">
      <c r="A123" s="174" t="s">
        <v>165</v>
      </c>
      <c r="B123" s="71">
        <v>86</v>
      </c>
      <c r="C123" s="174" t="s">
        <v>3502</v>
      </c>
      <c r="D123" s="71" t="s">
        <v>4881</v>
      </c>
      <c r="E123" s="174" t="s">
        <v>162</v>
      </c>
      <c r="F123" s="71" t="s">
        <v>4882</v>
      </c>
      <c r="G123" s="71">
        <v>8</v>
      </c>
      <c r="H123" s="71">
        <v>5</v>
      </c>
      <c r="I123" s="71">
        <v>40</v>
      </c>
      <c r="J123" s="71">
        <v>8</v>
      </c>
      <c r="K123" s="71">
        <v>4</v>
      </c>
      <c r="L123" s="71">
        <f t="shared" si="4"/>
        <v>32</v>
      </c>
      <c r="M123" s="178" t="s">
        <v>4720</v>
      </c>
    </row>
    <row r="124" spans="1:13">
      <c r="A124" s="174" t="s">
        <v>165</v>
      </c>
      <c r="B124" s="71">
        <v>87</v>
      </c>
      <c r="C124" s="174" t="s">
        <v>3502</v>
      </c>
      <c r="D124" s="71" t="s">
        <v>4883</v>
      </c>
      <c r="E124" s="174" t="s">
        <v>162</v>
      </c>
      <c r="F124" s="71" t="s">
        <v>4884</v>
      </c>
      <c r="G124" s="71">
        <v>18</v>
      </c>
      <c r="H124" s="71">
        <v>5</v>
      </c>
      <c r="I124" s="71">
        <v>90</v>
      </c>
      <c r="J124" s="71">
        <v>18</v>
      </c>
      <c r="K124" s="71">
        <v>4</v>
      </c>
      <c r="L124" s="71">
        <f t="shared" si="4"/>
        <v>72</v>
      </c>
      <c r="M124" s="178" t="s">
        <v>4720</v>
      </c>
    </row>
    <row r="125" hidden="true" spans="1:13">
      <c r="A125" s="174" t="s">
        <v>165</v>
      </c>
      <c r="B125" s="71">
        <v>88</v>
      </c>
      <c r="C125" s="174" t="s">
        <v>3502</v>
      </c>
      <c r="D125" s="71" t="s">
        <v>4885</v>
      </c>
      <c r="E125" s="174" t="s">
        <v>4744</v>
      </c>
      <c r="F125" s="71" t="s">
        <v>4886</v>
      </c>
      <c r="G125" s="71">
        <v>9</v>
      </c>
      <c r="H125" s="71">
        <v>3</v>
      </c>
      <c r="I125" s="71">
        <v>27</v>
      </c>
      <c r="J125" s="71">
        <v>9</v>
      </c>
      <c r="K125" s="71">
        <v>2</v>
      </c>
      <c r="L125" s="71">
        <f t="shared" si="4"/>
        <v>18</v>
      </c>
      <c r="M125" s="178" t="s">
        <v>4720</v>
      </c>
    </row>
    <row r="126" spans="1:13">
      <c r="A126" s="174" t="s">
        <v>165</v>
      </c>
      <c r="B126" s="71">
        <v>89</v>
      </c>
      <c r="C126" s="174" t="s">
        <v>3502</v>
      </c>
      <c r="D126" s="71" t="s">
        <v>4887</v>
      </c>
      <c r="E126" s="174" t="s">
        <v>162</v>
      </c>
      <c r="F126" s="71" t="s">
        <v>4888</v>
      </c>
      <c r="G126" s="71">
        <v>11</v>
      </c>
      <c r="H126" s="71">
        <v>5</v>
      </c>
      <c r="I126" s="71">
        <v>55</v>
      </c>
      <c r="J126" s="71">
        <v>11</v>
      </c>
      <c r="K126" s="71">
        <v>4</v>
      </c>
      <c r="L126" s="71">
        <f t="shared" si="4"/>
        <v>44</v>
      </c>
      <c r="M126" s="178" t="s">
        <v>4720</v>
      </c>
    </row>
    <row r="127" spans="1:13">
      <c r="A127" s="174" t="s">
        <v>165</v>
      </c>
      <c r="B127" s="71">
        <v>90</v>
      </c>
      <c r="C127" s="174" t="s">
        <v>3502</v>
      </c>
      <c r="D127" s="71" t="s">
        <v>4889</v>
      </c>
      <c r="E127" s="174" t="s">
        <v>162</v>
      </c>
      <c r="F127" s="71" t="s">
        <v>2777</v>
      </c>
      <c r="G127" s="71">
        <v>18</v>
      </c>
      <c r="H127" s="71">
        <v>5</v>
      </c>
      <c r="I127" s="71">
        <v>90</v>
      </c>
      <c r="J127" s="71">
        <v>18</v>
      </c>
      <c r="K127" s="71">
        <v>4</v>
      </c>
      <c r="L127" s="71">
        <f t="shared" si="4"/>
        <v>72</v>
      </c>
      <c r="M127" s="178" t="s">
        <v>4720</v>
      </c>
    </row>
    <row r="128" spans="1:13">
      <c r="A128" s="174" t="s">
        <v>165</v>
      </c>
      <c r="B128" s="71">
        <v>91</v>
      </c>
      <c r="C128" s="174" t="s">
        <v>3502</v>
      </c>
      <c r="D128" s="71" t="s">
        <v>4890</v>
      </c>
      <c r="E128" s="174" t="s">
        <v>162</v>
      </c>
      <c r="F128" s="71" t="s">
        <v>2770</v>
      </c>
      <c r="G128" s="71">
        <v>16</v>
      </c>
      <c r="H128" s="71">
        <v>5</v>
      </c>
      <c r="I128" s="71">
        <v>80</v>
      </c>
      <c r="J128" s="71">
        <v>16</v>
      </c>
      <c r="K128" s="71">
        <v>4</v>
      </c>
      <c r="L128" s="71">
        <f t="shared" si="4"/>
        <v>64</v>
      </c>
      <c r="M128" s="178" t="s">
        <v>4720</v>
      </c>
    </row>
    <row r="129" spans="1:13">
      <c r="A129" s="174" t="s">
        <v>165</v>
      </c>
      <c r="B129" s="71">
        <v>92</v>
      </c>
      <c r="C129" s="174" t="s">
        <v>3502</v>
      </c>
      <c r="D129" s="71" t="s">
        <v>4891</v>
      </c>
      <c r="E129" s="174" t="s">
        <v>162</v>
      </c>
      <c r="F129" s="71" t="s">
        <v>4892</v>
      </c>
      <c r="G129" s="71">
        <v>19</v>
      </c>
      <c r="H129" s="71">
        <v>5</v>
      </c>
      <c r="I129" s="71">
        <v>95</v>
      </c>
      <c r="J129" s="71">
        <v>19</v>
      </c>
      <c r="K129" s="71">
        <v>4</v>
      </c>
      <c r="L129" s="71">
        <f t="shared" si="4"/>
        <v>76</v>
      </c>
      <c r="M129" s="178" t="s">
        <v>4720</v>
      </c>
    </row>
    <row r="130" s="82" customFormat="true" spans="1:13">
      <c r="A130" s="167" t="s">
        <v>1177</v>
      </c>
      <c r="B130" s="168"/>
      <c r="C130" s="168"/>
      <c r="D130" s="168"/>
      <c r="E130" s="168"/>
      <c r="F130" s="168"/>
      <c r="G130" s="168">
        <f t="shared" ref="G130:L130" si="5">SUM(G38:G129)</f>
        <v>1292</v>
      </c>
      <c r="H130" s="168">
        <f t="shared" si="5"/>
        <v>491</v>
      </c>
      <c r="I130" s="168">
        <f t="shared" si="5"/>
        <v>6887</v>
      </c>
      <c r="J130" s="168">
        <f t="shared" si="5"/>
        <v>1285</v>
      </c>
      <c r="K130" s="168">
        <f t="shared" si="5"/>
        <v>378</v>
      </c>
      <c r="L130" s="168">
        <f t="shared" si="5"/>
        <v>5296</v>
      </c>
      <c r="M130" s="184"/>
    </row>
    <row r="132" spans="10:10">
      <c r="J132" s="36">
        <f>SUBTOTAL(9,J4:J131)</f>
        <v>2939</v>
      </c>
    </row>
  </sheetData>
  <autoFilter ref="A3:M130">
    <filterColumn colId="10">
      <filters>
        <filter val="81"/>
        <filter val="4"/>
        <filter val="5"/>
        <filter val="378"/>
      </filters>
    </filterColumn>
    <extLst/>
  </autoFilter>
  <mergeCells count="11">
    <mergeCell ref="A1:M1"/>
    <mergeCell ref="G2:I2"/>
    <mergeCell ref="J2:L2"/>
    <mergeCell ref="A37:F37"/>
    <mergeCell ref="A130:F130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5"/>
  <sheetViews>
    <sheetView workbookViewId="0">
      <pane ySplit="3" topLeftCell="A53" activePane="bottomLeft" state="frozen"/>
      <selection/>
      <selection pane="bottomLeft" activeCell="J15" sqref="J15:J69"/>
    </sheetView>
  </sheetViews>
  <sheetFormatPr defaultColWidth="27.8333333333333" defaultRowHeight="13.5"/>
  <cols>
    <col min="1" max="1" width="13.8333333333333" style="85" customWidth="true"/>
    <col min="2" max="2" width="5.83333333333333" style="85" customWidth="true"/>
    <col min="3" max="3" width="9.16666666666667" style="85" customWidth="true"/>
    <col min="4" max="4" width="24.1666666666667" style="85" customWidth="true"/>
    <col min="5" max="5" width="30.8333333333333" style="85" customWidth="true"/>
    <col min="6" max="6" width="22.8333333333333" style="85" customWidth="true"/>
    <col min="7" max="8" width="5.83333333333333" style="85" customWidth="true"/>
    <col min="9" max="9" width="8" style="85" customWidth="true"/>
    <col min="10" max="11" width="5.83333333333333" style="85" customWidth="true"/>
    <col min="12" max="12" width="8" style="85" customWidth="true"/>
    <col min="13" max="13" width="67.6666666666667" style="3" customWidth="true"/>
    <col min="14" max="256" width="27.8333333333333" style="3"/>
    <col min="257" max="257" width="13.8333333333333" style="3" customWidth="true"/>
    <col min="258" max="258" width="5.83333333333333" style="3" customWidth="true"/>
    <col min="259" max="259" width="9.16666666666667" style="3" customWidth="true"/>
    <col min="260" max="260" width="24.1666666666667" style="3" customWidth="true"/>
    <col min="261" max="261" width="30.8333333333333" style="3" customWidth="true"/>
    <col min="262" max="262" width="22.8333333333333" style="3" customWidth="true"/>
    <col min="263" max="264" width="5.83333333333333" style="3" customWidth="true"/>
    <col min="265" max="265" width="8" style="3" customWidth="true"/>
    <col min="266" max="267" width="5.83333333333333" style="3" customWidth="true"/>
    <col min="268" max="268" width="8" style="3" customWidth="true"/>
    <col min="269" max="269" width="67.6666666666667" style="3" customWidth="true"/>
    <col min="270" max="512" width="27.8333333333333" style="3"/>
    <col min="513" max="513" width="13.8333333333333" style="3" customWidth="true"/>
    <col min="514" max="514" width="5.83333333333333" style="3" customWidth="true"/>
    <col min="515" max="515" width="9.16666666666667" style="3" customWidth="true"/>
    <col min="516" max="516" width="24.1666666666667" style="3" customWidth="true"/>
    <col min="517" max="517" width="30.8333333333333" style="3" customWidth="true"/>
    <col min="518" max="518" width="22.8333333333333" style="3" customWidth="true"/>
    <col min="519" max="520" width="5.83333333333333" style="3" customWidth="true"/>
    <col min="521" max="521" width="8" style="3" customWidth="true"/>
    <col min="522" max="523" width="5.83333333333333" style="3" customWidth="true"/>
    <col min="524" max="524" width="8" style="3" customWidth="true"/>
    <col min="525" max="525" width="67.6666666666667" style="3" customWidth="true"/>
    <col min="526" max="768" width="27.8333333333333" style="3"/>
    <col min="769" max="769" width="13.8333333333333" style="3" customWidth="true"/>
    <col min="770" max="770" width="5.83333333333333" style="3" customWidth="true"/>
    <col min="771" max="771" width="9.16666666666667" style="3" customWidth="true"/>
    <col min="772" max="772" width="24.1666666666667" style="3" customWidth="true"/>
    <col min="773" max="773" width="30.8333333333333" style="3" customWidth="true"/>
    <col min="774" max="774" width="22.8333333333333" style="3" customWidth="true"/>
    <col min="775" max="776" width="5.83333333333333" style="3" customWidth="true"/>
    <col min="777" max="777" width="8" style="3" customWidth="true"/>
    <col min="778" max="779" width="5.83333333333333" style="3" customWidth="true"/>
    <col min="780" max="780" width="8" style="3" customWidth="true"/>
    <col min="781" max="781" width="67.6666666666667" style="3" customWidth="true"/>
    <col min="782" max="1024" width="27.8333333333333" style="3"/>
    <col min="1025" max="1025" width="13.8333333333333" style="3" customWidth="true"/>
    <col min="1026" max="1026" width="5.83333333333333" style="3" customWidth="true"/>
    <col min="1027" max="1027" width="9.16666666666667" style="3" customWidth="true"/>
    <col min="1028" max="1028" width="24.1666666666667" style="3" customWidth="true"/>
    <col min="1029" max="1029" width="30.8333333333333" style="3" customWidth="true"/>
    <col min="1030" max="1030" width="22.8333333333333" style="3" customWidth="true"/>
    <col min="1031" max="1032" width="5.83333333333333" style="3" customWidth="true"/>
    <col min="1033" max="1033" width="8" style="3" customWidth="true"/>
    <col min="1034" max="1035" width="5.83333333333333" style="3" customWidth="true"/>
    <col min="1036" max="1036" width="8" style="3" customWidth="true"/>
    <col min="1037" max="1037" width="67.6666666666667" style="3" customWidth="true"/>
    <col min="1038" max="1280" width="27.8333333333333" style="3"/>
    <col min="1281" max="1281" width="13.8333333333333" style="3" customWidth="true"/>
    <col min="1282" max="1282" width="5.83333333333333" style="3" customWidth="true"/>
    <col min="1283" max="1283" width="9.16666666666667" style="3" customWidth="true"/>
    <col min="1284" max="1284" width="24.1666666666667" style="3" customWidth="true"/>
    <col min="1285" max="1285" width="30.8333333333333" style="3" customWidth="true"/>
    <col min="1286" max="1286" width="22.8333333333333" style="3" customWidth="true"/>
    <col min="1287" max="1288" width="5.83333333333333" style="3" customWidth="true"/>
    <col min="1289" max="1289" width="8" style="3" customWidth="true"/>
    <col min="1290" max="1291" width="5.83333333333333" style="3" customWidth="true"/>
    <col min="1292" max="1292" width="8" style="3" customWidth="true"/>
    <col min="1293" max="1293" width="67.6666666666667" style="3" customWidth="true"/>
    <col min="1294" max="1536" width="27.8333333333333" style="3"/>
    <col min="1537" max="1537" width="13.8333333333333" style="3" customWidth="true"/>
    <col min="1538" max="1538" width="5.83333333333333" style="3" customWidth="true"/>
    <col min="1539" max="1539" width="9.16666666666667" style="3" customWidth="true"/>
    <col min="1540" max="1540" width="24.1666666666667" style="3" customWidth="true"/>
    <col min="1541" max="1541" width="30.8333333333333" style="3" customWidth="true"/>
    <col min="1542" max="1542" width="22.8333333333333" style="3" customWidth="true"/>
    <col min="1543" max="1544" width="5.83333333333333" style="3" customWidth="true"/>
    <col min="1545" max="1545" width="8" style="3" customWidth="true"/>
    <col min="1546" max="1547" width="5.83333333333333" style="3" customWidth="true"/>
    <col min="1548" max="1548" width="8" style="3" customWidth="true"/>
    <col min="1549" max="1549" width="67.6666666666667" style="3" customWidth="true"/>
    <col min="1550" max="1792" width="27.8333333333333" style="3"/>
    <col min="1793" max="1793" width="13.8333333333333" style="3" customWidth="true"/>
    <col min="1794" max="1794" width="5.83333333333333" style="3" customWidth="true"/>
    <col min="1795" max="1795" width="9.16666666666667" style="3" customWidth="true"/>
    <col min="1796" max="1796" width="24.1666666666667" style="3" customWidth="true"/>
    <col min="1797" max="1797" width="30.8333333333333" style="3" customWidth="true"/>
    <col min="1798" max="1798" width="22.8333333333333" style="3" customWidth="true"/>
    <col min="1799" max="1800" width="5.83333333333333" style="3" customWidth="true"/>
    <col min="1801" max="1801" width="8" style="3" customWidth="true"/>
    <col min="1802" max="1803" width="5.83333333333333" style="3" customWidth="true"/>
    <col min="1804" max="1804" width="8" style="3" customWidth="true"/>
    <col min="1805" max="1805" width="67.6666666666667" style="3" customWidth="true"/>
    <col min="1806" max="2048" width="27.8333333333333" style="3"/>
    <col min="2049" max="2049" width="13.8333333333333" style="3" customWidth="true"/>
    <col min="2050" max="2050" width="5.83333333333333" style="3" customWidth="true"/>
    <col min="2051" max="2051" width="9.16666666666667" style="3" customWidth="true"/>
    <col min="2052" max="2052" width="24.1666666666667" style="3" customWidth="true"/>
    <col min="2053" max="2053" width="30.8333333333333" style="3" customWidth="true"/>
    <col min="2054" max="2054" width="22.8333333333333" style="3" customWidth="true"/>
    <col min="2055" max="2056" width="5.83333333333333" style="3" customWidth="true"/>
    <col min="2057" max="2057" width="8" style="3" customWidth="true"/>
    <col min="2058" max="2059" width="5.83333333333333" style="3" customWidth="true"/>
    <col min="2060" max="2060" width="8" style="3" customWidth="true"/>
    <col min="2061" max="2061" width="67.6666666666667" style="3" customWidth="true"/>
    <col min="2062" max="2304" width="27.8333333333333" style="3"/>
    <col min="2305" max="2305" width="13.8333333333333" style="3" customWidth="true"/>
    <col min="2306" max="2306" width="5.83333333333333" style="3" customWidth="true"/>
    <col min="2307" max="2307" width="9.16666666666667" style="3" customWidth="true"/>
    <col min="2308" max="2308" width="24.1666666666667" style="3" customWidth="true"/>
    <col min="2309" max="2309" width="30.8333333333333" style="3" customWidth="true"/>
    <col min="2310" max="2310" width="22.8333333333333" style="3" customWidth="true"/>
    <col min="2311" max="2312" width="5.83333333333333" style="3" customWidth="true"/>
    <col min="2313" max="2313" width="8" style="3" customWidth="true"/>
    <col min="2314" max="2315" width="5.83333333333333" style="3" customWidth="true"/>
    <col min="2316" max="2316" width="8" style="3" customWidth="true"/>
    <col min="2317" max="2317" width="67.6666666666667" style="3" customWidth="true"/>
    <col min="2318" max="2560" width="27.8333333333333" style="3"/>
    <col min="2561" max="2561" width="13.8333333333333" style="3" customWidth="true"/>
    <col min="2562" max="2562" width="5.83333333333333" style="3" customWidth="true"/>
    <col min="2563" max="2563" width="9.16666666666667" style="3" customWidth="true"/>
    <col min="2564" max="2564" width="24.1666666666667" style="3" customWidth="true"/>
    <col min="2565" max="2565" width="30.8333333333333" style="3" customWidth="true"/>
    <col min="2566" max="2566" width="22.8333333333333" style="3" customWidth="true"/>
    <col min="2567" max="2568" width="5.83333333333333" style="3" customWidth="true"/>
    <col min="2569" max="2569" width="8" style="3" customWidth="true"/>
    <col min="2570" max="2571" width="5.83333333333333" style="3" customWidth="true"/>
    <col min="2572" max="2572" width="8" style="3" customWidth="true"/>
    <col min="2573" max="2573" width="67.6666666666667" style="3" customWidth="true"/>
    <col min="2574" max="2816" width="27.8333333333333" style="3"/>
    <col min="2817" max="2817" width="13.8333333333333" style="3" customWidth="true"/>
    <col min="2818" max="2818" width="5.83333333333333" style="3" customWidth="true"/>
    <col min="2819" max="2819" width="9.16666666666667" style="3" customWidth="true"/>
    <col min="2820" max="2820" width="24.1666666666667" style="3" customWidth="true"/>
    <col min="2821" max="2821" width="30.8333333333333" style="3" customWidth="true"/>
    <col min="2822" max="2822" width="22.8333333333333" style="3" customWidth="true"/>
    <col min="2823" max="2824" width="5.83333333333333" style="3" customWidth="true"/>
    <col min="2825" max="2825" width="8" style="3" customWidth="true"/>
    <col min="2826" max="2827" width="5.83333333333333" style="3" customWidth="true"/>
    <col min="2828" max="2828" width="8" style="3" customWidth="true"/>
    <col min="2829" max="2829" width="67.6666666666667" style="3" customWidth="true"/>
    <col min="2830" max="3072" width="27.8333333333333" style="3"/>
    <col min="3073" max="3073" width="13.8333333333333" style="3" customWidth="true"/>
    <col min="3074" max="3074" width="5.83333333333333" style="3" customWidth="true"/>
    <col min="3075" max="3075" width="9.16666666666667" style="3" customWidth="true"/>
    <col min="3076" max="3076" width="24.1666666666667" style="3" customWidth="true"/>
    <col min="3077" max="3077" width="30.8333333333333" style="3" customWidth="true"/>
    <col min="3078" max="3078" width="22.8333333333333" style="3" customWidth="true"/>
    <col min="3079" max="3080" width="5.83333333333333" style="3" customWidth="true"/>
    <col min="3081" max="3081" width="8" style="3" customWidth="true"/>
    <col min="3082" max="3083" width="5.83333333333333" style="3" customWidth="true"/>
    <col min="3084" max="3084" width="8" style="3" customWidth="true"/>
    <col min="3085" max="3085" width="67.6666666666667" style="3" customWidth="true"/>
    <col min="3086" max="3328" width="27.8333333333333" style="3"/>
    <col min="3329" max="3329" width="13.8333333333333" style="3" customWidth="true"/>
    <col min="3330" max="3330" width="5.83333333333333" style="3" customWidth="true"/>
    <col min="3331" max="3331" width="9.16666666666667" style="3" customWidth="true"/>
    <col min="3332" max="3332" width="24.1666666666667" style="3" customWidth="true"/>
    <col min="3333" max="3333" width="30.8333333333333" style="3" customWidth="true"/>
    <col min="3334" max="3334" width="22.8333333333333" style="3" customWidth="true"/>
    <col min="3335" max="3336" width="5.83333333333333" style="3" customWidth="true"/>
    <col min="3337" max="3337" width="8" style="3" customWidth="true"/>
    <col min="3338" max="3339" width="5.83333333333333" style="3" customWidth="true"/>
    <col min="3340" max="3340" width="8" style="3" customWidth="true"/>
    <col min="3341" max="3341" width="67.6666666666667" style="3" customWidth="true"/>
    <col min="3342" max="3584" width="27.8333333333333" style="3"/>
    <col min="3585" max="3585" width="13.8333333333333" style="3" customWidth="true"/>
    <col min="3586" max="3586" width="5.83333333333333" style="3" customWidth="true"/>
    <col min="3587" max="3587" width="9.16666666666667" style="3" customWidth="true"/>
    <col min="3588" max="3588" width="24.1666666666667" style="3" customWidth="true"/>
    <col min="3589" max="3589" width="30.8333333333333" style="3" customWidth="true"/>
    <col min="3590" max="3590" width="22.8333333333333" style="3" customWidth="true"/>
    <col min="3591" max="3592" width="5.83333333333333" style="3" customWidth="true"/>
    <col min="3593" max="3593" width="8" style="3" customWidth="true"/>
    <col min="3594" max="3595" width="5.83333333333333" style="3" customWidth="true"/>
    <col min="3596" max="3596" width="8" style="3" customWidth="true"/>
    <col min="3597" max="3597" width="67.6666666666667" style="3" customWidth="true"/>
    <col min="3598" max="3840" width="27.8333333333333" style="3"/>
    <col min="3841" max="3841" width="13.8333333333333" style="3" customWidth="true"/>
    <col min="3842" max="3842" width="5.83333333333333" style="3" customWidth="true"/>
    <col min="3843" max="3843" width="9.16666666666667" style="3" customWidth="true"/>
    <col min="3844" max="3844" width="24.1666666666667" style="3" customWidth="true"/>
    <col min="3845" max="3845" width="30.8333333333333" style="3" customWidth="true"/>
    <col min="3846" max="3846" width="22.8333333333333" style="3" customWidth="true"/>
    <col min="3847" max="3848" width="5.83333333333333" style="3" customWidth="true"/>
    <col min="3849" max="3849" width="8" style="3" customWidth="true"/>
    <col min="3850" max="3851" width="5.83333333333333" style="3" customWidth="true"/>
    <col min="3852" max="3852" width="8" style="3" customWidth="true"/>
    <col min="3853" max="3853" width="67.6666666666667" style="3" customWidth="true"/>
    <col min="3854" max="4096" width="27.8333333333333" style="3"/>
    <col min="4097" max="4097" width="13.8333333333333" style="3" customWidth="true"/>
    <col min="4098" max="4098" width="5.83333333333333" style="3" customWidth="true"/>
    <col min="4099" max="4099" width="9.16666666666667" style="3" customWidth="true"/>
    <col min="4100" max="4100" width="24.1666666666667" style="3" customWidth="true"/>
    <col min="4101" max="4101" width="30.8333333333333" style="3" customWidth="true"/>
    <col min="4102" max="4102" width="22.8333333333333" style="3" customWidth="true"/>
    <col min="4103" max="4104" width="5.83333333333333" style="3" customWidth="true"/>
    <col min="4105" max="4105" width="8" style="3" customWidth="true"/>
    <col min="4106" max="4107" width="5.83333333333333" style="3" customWidth="true"/>
    <col min="4108" max="4108" width="8" style="3" customWidth="true"/>
    <col min="4109" max="4109" width="67.6666666666667" style="3" customWidth="true"/>
    <col min="4110" max="4352" width="27.8333333333333" style="3"/>
    <col min="4353" max="4353" width="13.8333333333333" style="3" customWidth="true"/>
    <col min="4354" max="4354" width="5.83333333333333" style="3" customWidth="true"/>
    <col min="4355" max="4355" width="9.16666666666667" style="3" customWidth="true"/>
    <col min="4356" max="4356" width="24.1666666666667" style="3" customWidth="true"/>
    <col min="4357" max="4357" width="30.8333333333333" style="3" customWidth="true"/>
    <col min="4358" max="4358" width="22.8333333333333" style="3" customWidth="true"/>
    <col min="4359" max="4360" width="5.83333333333333" style="3" customWidth="true"/>
    <col min="4361" max="4361" width="8" style="3" customWidth="true"/>
    <col min="4362" max="4363" width="5.83333333333333" style="3" customWidth="true"/>
    <col min="4364" max="4364" width="8" style="3" customWidth="true"/>
    <col min="4365" max="4365" width="67.6666666666667" style="3" customWidth="true"/>
    <col min="4366" max="4608" width="27.8333333333333" style="3"/>
    <col min="4609" max="4609" width="13.8333333333333" style="3" customWidth="true"/>
    <col min="4610" max="4610" width="5.83333333333333" style="3" customWidth="true"/>
    <col min="4611" max="4611" width="9.16666666666667" style="3" customWidth="true"/>
    <col min="4612" max="4612" width="24.1666666666667" style="3" customWidth="true"/>
    <col min="4613" max="4613" width="30.8333333333333" style="3" customWidth="true"/>
    <col min="4614" max="4614" width="22.8333333333333" style="3" customWidth="true"/>
    <col min="4615" max="4616" width="5.83333333333333" style="3" customWidth="true"/>
    <col min="4617" max="4617" width="8" style="3" customWidth="true"/>
    <col min="4618" max="4619" width="5.83333333333333" style="3" customWidth="true"/>
    <col min="4620" max="4620" width="8" style="3" customWidth="true"/>
    <col min="4621" max="4621" width="67.6666666666667" style="3" customWidth="true"/>
    <col min="4622" max="4864" width="27.8333333333333" style="3"/>
    <col min="4865" max="4865" width="13.8333333333333" style="3" customWidth="true"/>
    <col min="4866" max="4866" width="5.83333333333333" style="3" customWidth="true"/>
    <col min="4867" max="4867" width="9.16666666666667" style="3" customWidth="true"/>
    <col min="4868" max="4868" width="24.1666666666667" style="3" customWidth="true"/>
    <col min="4869" max="4869" width="30.8333333333333" style="3" customWidth="true"/>
    <col min="4870" max="4870" width="22.8333333333333" style="3" customWidth="true"/>
    <col min="4871" max="4872" width="5.83333333333333" style="3" customWidth="true"/>
    <col min="4873" max="4873" width="8" style="3" customWidth="true"/>
    <col min="4874" max="4875" width="5.83333333333333" style="3" customWidth="true"/>
    <col min="4876" max="4876" width="8" style="3" customWidth="true"/>
    <col min="4877" max="4877" width="67.6666666666667" style="3" customWidth="true"/>
    <col min="4878" max="5120" width="27.8333333333333" style="3"/>
    <col min="5121" max="5121" width="13.8333333333333" style="3" customWidth="true"/>
    <col min="5122" max="5122" width="5.83333333333333" style="3" customWidth="true"/>
    <col min="5123" max="5123" width="9.16666666666667" style="3" customWidth="true"/>
    <col min="5124" max="5124" width="24.1666666666667" style="3" customWidth="true"/>
    <col min="5125" max="5125" width="30.8333333333333" style="3" customWidth="true"/>
    <col min="5126" max="5126" width="22.8333333333333" style="3" customWidth="true"/>
    <col min="5127" max="5128" width="5.83333333333333" style="3" customWidth="true"/>
    <col min="5129" max="5129" width="8" style="3" customWidth="true"/>
    <col min="5130" max="5131" width="5.83333333333333" style="3" customWidth="true"/>
    <col min="5132" max="5132" width="8" style="3" customWidth="true"/>
    <col min="5133" max="5133" width="67.6666666666667" style="3" customWidth="true"/>
    <col min="5134" max="5376" width="27.8333333333333" style="3"/>
    <col min="5377" max="5377" width="13.8333333333333" style="3" customWidth="true"/>
    <col min="5378" max="5378" width="5.83333333333333" style="3" customWidth="true"/>
    <col min="5379" max="5379" width="9.16666666666667" style="3" customWidth="true"/>
    <col min="5380" max="5380" width="24.1666666666667" style="3" customWidth="true"/>
    <col min="5381" max="5381" width="30.8333333333333" style="3" customWidth="true"/>
    <col min="5382" max="5382" width="22.8333333333333" style="3" customWidth="true"/>
    <col min="5383" max="5384" width="5.83333333333333" style="3" customWidth="true"/>
    <col min="5385" max="5385" width="8" style="3" customWidth="true"/>
    <col min="5386" max="5387" width="5.83333333333333" style="3" customWidth="true"/>
    <col min="5388" max="5388" width="8" style="3" customWidth="true"/>
    <col min="5389" max="5389" width="67.6666666666667" style="3" customWidth="true"/>
    <col min="5390" max="5632" width="27.8333333333333" style="3"/>
    <col min="5633" max="5633" width="13.8333333333333" style="3" customWidth="true"/>
    <col min="5634" max="5634" width="5.83333333333333" style="3" customWidth="true"/>
    <col min="5635" max="5635" width="9.16666666666667" style="3" customWidth="true"/>
    <col min="5636" max="5636" width="24.1666666666667" style="3" customWidth="true"/>
    <col min="5637" max="5637" width="30.8333333333333" style="3" customWidth="true"/>
    <col min="5638" max="5638" width="22.8333333333333" style="3" customWidth="true"/>
    <col min="5639" max="5640" width="5.83333333333333" style="3" customWidth="true"/>
    <col min="5641" max="5641" width="8" style="3" customWidth="true"/>
    <col min="5642" max="5643" width="5.83333333333333" style="3" customWidth="true"/>
    <col min="5644" max="5644" width="8" style="3" customWidth="true"/>
    <col min="5645" max="5645" width="67.6666666666667" style="3" customWidth="true"/>
    <col min="5646" max="5888" width="27.8333333333333" style="3"/>
    <col min="5889" max="5889" width="13.8333333333333" style="3" customWidth="true"/>
    <col min="5890" max="5890" width="5.83333333333333" style="3" customWidth="true"/>
    <col min="5891" max="5891" width="9.16666666666667" style="3" customWidth="true"/>
    <col min="5892" max="5892" width="24.1666666666667" style="3" customWidth="true"/>
    <col min="5893" max="5893" width="30.8333333333333" style="3" customWidth="true"/>
    <col min="5894" max="5894" width="22.8333333333333" style="3" customWidth="true"/>
    <col min="5895" max="5896" width="5.83333333333333" style="3" customWidth="true"/>
    <col min="5897" max="5897" width="8" style="3" customWidth="true"/>
    <col min="5898" max="5899" width="5.83333333333333" style="3" customWidth="true"/>
    <col min="5900" max="5900" width="8" style="3" customWidth="true"/>
    <col min="5901" max="5901" width="67.6666666666667" style="3" customWidth="true"/>
    <col min="5902" max="6144" width="27.8333333333333" style="3"/>
    <col min="6145" max="6145" width="13.8333333333333" style="3" customWidth="true"/>
    <col min="6146" max="6146" width="5.83333333333333" style="3" customWidth="true"/>
    <col min="6147" max="6147" width="9.16666666666667" style="3" customWidth="true"/>
    <col min="6148" max="6148" width="24.1666666666667" style="3" customWidth="true"/>
    <col min="6149" max="6149" width="30.8333333333333" style="3" customWidth="true"/>
    <col min="6150" max="6150" width="22.8333333333333" style="3" customWidth="true"/>
    <col min="6151" max="6152" width="5.83333333333333" style="3" customWidth="true"/>
    <col min="6153" max="6153" width="8" style="3" customWidth="true"/>
    <col min="6154" max="6155" width="5.83333333333333" style="3" customWidth="true"/>
    <col min="6156" max="6156" width="8" style="3" customWidth="true"/>
    <col min="6157" max="6157" width="67.6666666666667" style="3" customWidth="true"/>
    <col min="6158" max="6400" width="27.8333333333333" style="3"/>
    <col min="6401" max="6401" width="13.8333333333333" style="3" customWidth="true"/>
    <col min="6402" max="6402" width="5.83333333333333" style="3" customWidth="true"/>
    <col min="6403" max="6403" width="9.16666666666667" style="3" customWidth="true"/>
    <col min="6404" max="6404" width="24.1666666666667" style="3" customWidth="true"/>
    <col min="6405" max="6405" width="30.8333333333333" style="3" customWidth="true"/>
    <col min="6406" max="6406" width="22.8333333333333" style="3" customWidth="true"/>
    <col min="6407" max="6408" width="5.83333333333333" style="3" customWidth="true"/>
    <col min="6409" max="6409" width="8" style="3" customWidth="true"/>
    <col min="6410" max="6411" width="5.83333333333333" style="3" customWidth="true"/>
    <col min="6412" max="6412" width="8" style="3" customWidth="true"/>
    <col min="6413" max="6413" width="67.6666666666667" style="3" customWidth="true"/>
    <col min="6414" max="6656" width="27.8333333333333" style="3"/>
    <col min="6657" max="6657" width="13.8333333333333" style="3" customWidth="true"/>
    <col min="6658" max="6658" width="5.83333333333333" style="3" customWidth="true"/>
    <col min="6659" max="6659" width="9.16666666666667" style="3" customWidth="true"/>
    <col min="6660" max="6660" width="24.1666666666667" style="3" customWidth="true"/>
    <col min="6661" max="6661" width="30.8333333333333" style="3" customWidth="true"/>
    <col min="6662" max="6662" width="22.8333333333333" style="3" customWidth="true"/>
    <col min="6663" max="6664" width="5.83333333333333" style="3" customWidth="true"/>
    <col min="6665" max="6665" width="8" style="3" customWidth="true"/>
    <col min="6666" max="6667" width="5.83333333333333" style="3" customWidth="true"/>
    <col min="6668" max="6668" width="8" style="3" customWidth="true"/>
    <col min="6669" max="6669" width="67.6666666666667" style="3" customWidth="true"/>
    <col min="6670" max="6912" width="27.8333333333333" style="3"/>
    <col min="6913" max="6913" width="13.8333333333333" style="3" customWidth="true"/>
    <col min="6914" max="6914" width="5.83333333333333" style="3" customWidth="true"/>
    <col min="6915" max="6915" width="9.16666666666667" style="3" customWidth="true"/>
    <col min="6916" max="6916" width="24.1666666666667" style="3" customWidth="true"/>
    <col min="6917" max="6917" width="30.8333333333333" style="3" customWidth="true"/>
    <col min="6918" max="6918" width="22.8333333333333" style="3" customWidth="true"/>
    <col min="6919" max="6920" width="5.83333333333333" style="3" customWidth="true"/>
    <col min="6921" max="6921" width="8" style="3" customWidth="true"/>
    <col min="6922" max="6923" width="5.83333333333333" style="3" customWidth="true"/>
    <col min="6924" max="6924" width="8" style="3" customWidth="true"/>
    <col min="6925" max="6925" width="67.6666666666667" style="3" customWidth="true"/>
    <col min="6926" max="7168" width="27.8333333333333" style="3"/>
    <col min="7169" max="7169" width="13.8333333333333" style="3" customWidth="true"/>
    <col min="7170" max="7170" width="5.83333333333333" style="3" customWidth="true"/>
    <col min="7171" max="7171" width="9.16666666666667" style="3" customWidth="true"/>
    <col min="7172" max="7172" width="24.1666666666667" style="3" customWidth="true"/>
    <col min="7173" max="7173" width="30.8333333333333" style="3" customWidth="true"/>
    <col min="7174" max="7174" width="22.8333333333333" style="3" customWidth="true"/>
    <col min="7175" max="7176" width="5.83333333333333" style="3" customWidth="true"/>
    <col min="7177" max="7177" width="8" style="3" customWidth="true"/>
    <col min="7178" max="7179" width="5.83333333333333" style="3" customWidth="true"/>
    <col min="7180" max="7180" width="8" style="3" customWidth="true"/>
    <col min="7181" max="7181" width="67.6666666666667" style="3" customWidth="true"/>
    <col min="7182" max="7424" width="27.8333333333333" style="3"/>
    <col min="7425" max="7425" width="13.8333333333333" style="3" customWidth="true"/>
    <col min="7426" max="7426" width="5.83333333333333" style="3" customWidth="true"/>
    <col min="7427" max="7427" width="9.16666666666667" style="3" customWidth="true"/>
    <col min="7428" max="7428" width="24.1666666666667" style="3" customWidth="true"/>
    <col min="7429" max="7429" width="30.8333333333333" style="3" customWidth="true"/>
    <col min="7430" max="7430" width="22.8333333333333" style="3" customWidth="true"/>
    <col min="7431" max="7432" width="5.83333333333333" style="3" customWidth="true"/>
    <col min="7433" max="7433" width="8" style="3" customWidth="true"/>
    <col min="7434" max="7435" width="5.83333333333333" style="3" customWidth="true"/>
    <col min="7436" max="7436" width="8" style="3" customWidth="true"/>
    <col min="7437" max="7437" width="67.6666666666667" style="3" customWidth="true"/>
    <col min="7438" max="7680" width="27.8333333333333" style="3"/>
    <col min="7681" max="7681" width="13.8333333333333" style="3" customWidth="true"/>
    <col min="7682" max="7682" width="5.83333333333333" style="3" customWidth="true"/>
    <col min="7683" max="7683" width="9.16666666666667" style="3" customWidth="true"/>
    <col min="7684" max="7684" width="24.1666666666667" style="3" customWidth="true"/>
    <col min="7685" max="7685" width="30.8333333333333" style="3" customWidth="true"/>
    <col min="7686" max="7686" width="22.8333333333333" style="3" customWidth="true"/>
    <col min="7687" max="7688" width="5.83333333333333" style="3" customWidth="true"/>
    <col min="7689" max="7689" width="8" style="3" customWidth="true"/>
    <col min="7690" max="7691" width="5.83333333333333" style="3" customWidth="true"/>
    <col min="7692" max="7692" width="8" style="3" customWidth="true"/>
    <col min="7693" max="7693" width="67.6666666666667" style="3" customWidth="true"/>
    <col min="7694" max="7936" width="27.8333333333333" style="3"/>
    <col min="7937" max="7937" width="13.8333333333333" style="3" customWidth="true"/>
    <col min="7938" max="7938" width="5.83333333333333" style="3" customWidth="true"/>
    <col min="7939" max="7939" width="9.16666666666667" style="3" customWidth="true"/>
    <col min="7940" max="7940" width="24.1666666666667" style="3" customWidth="true"/>
    <col min="7941" max="7941" width="30.8333333333333" style="3" customWidth="true"/>
    <col min="7942" max="7942" width="22.8333333333333" style="3" customWidth="true"/>
    <col min="7943" max="7944" width="5.83333333333333" style="3" customWidth="true"/>
    <col min="7945" max="7945" width="8" style="3" customWidth="true"/>
    <col min="7946" max="7947" width="5.83333333333333" style="3" customWidth="true"/>
    <col min="7948" max="7948" width="8" style="3" customWidth="true"/>
    <col min="7949" max="7949" width="67.6666666666667" style="3" customWidth="true"/>
    <col min="7950" max="8192" width="27.8333333333333" style="3"/>
    <col min="8193" max="8193" width="13.8333333333333" style="3" customWidth="true"/>
    <col min="8194" max="8194" width="5.83333333333333" style="3" customWidth="true"/>
    <col min="8195" max="8195" width="9.16666666666667" style="3" customWidth="true"/>
    <col min="8196" max="8196" width="24.1666666666667" style="3" customWidth="true"/>
    <col min="8197" max="8197" width="30.8333333333333" style="3" customWidth="true"/>
    <col min="8198" max="8198" width="22.8333333333333" style="3" customWidth="true"/>
    <col min="8199" max="8200" width="5.83333333333333" style="3" customWidth="true"/>
    <col min="8201" max="8201" width="8" style="3" customWidth="true"/>
    <col min="8202" max="8203" width="5.83333333333333" style="3" customWidth="true"/>
    <col min="8204" max="8204" width="8" style="3" customWidth="true"/>
    <col min="8205" max="8205" width="67.6666666666667" style="3" customWidth="true"/>
    <col min="8206" max="8448" width="27.8333333333333" style="3"/>
    <col min="8449" max="8449" width="13.8333333333333" style="3" customWidth="true"/>
    <col min="8450" max="8450" width="5.83333333333333" style="3" customWidth="true"/>
    <col min="8451" max="8451" width="9.16666666666667" style="3" customWidth="true"/>
    <col min="8452" max="8452" width="24.1666666666667" style="3" customWidth="true"/>
    <col min="8453" max="8453" width="30.8333333333333" style="3" customWidth="true"/>
    <col min="8454" max="8454" width="22.8333333333333" style="3" customWidth="true"/>
    <col min="8455" max="8456" width="5.83333333333333" style="3" customWidth="true"/>
    <col min="8457" max="8457" width="8" style="3" customWidth="true"/>
    <col min="8458" max="8459" width="5.83333333333333" style="3" customWidth="true"/>
    <col min="8460" max="8460" width="8" style="3" customWidth="true"/>
    <col min="8461" max="8461" width="67.6666666666667" style="3" customWidth="true"/>
    <col min="8462" max="8704" width="27.8333333333333" style="3"/>
    <col min="8705" max="8705" width="13.8333333333333" style="3" customWidth="true"/>
    <col min="8706" max="8706" width="5.83333333333333" style="3" customWidth="true"/>
    <col min="8707" max="8707" width="9.16666666666667" style="3" customWidth="true"/>
    <col min="8708" max="8708" width="24.1666666666667" style="3" customWidth="true"/>
    <col min="8709" max="8709" width="30.8333333333333" style="3" customWidth="true"/>
    <col min="8710" max="8710" width="22.8333333333333" style="3" customWidth="true"/>
    <col min="8711" max="8712" width="5.83333333333333" style="3" customWidth="true"/>
    <col min="8713" max="8713" width="8" style="3" customWidth="true"/>
    <col min="8714" max="8715" width="5.83333333333333" style="3" customWidth="true"/>
    <col min="8716" max="8716" width="8" style="3" customWidth="true"/>
    <col min="8717" max="8717" width="67.6666666666667" style="3" customWidth="true"/>
    <col min="8718" max="8960" width="27.8333333333333" style="3"/>
    <col min="8961" max="8961" width="13.8333333333333" style="3" customWidth="true"/>
    <col min="8962" max="8962" width="5.83333333333333" style="3" customWidth="true"/>
    <col min="8963" max="8963" width="9.16666666666667" style="3" customWidth="true"/>
    <col min="8964" max="8964" width="24.1666666666667" style="3" customWidth="true"/>
    <col min="8965" max="8965" width="30.8333333333333" style="3" customWidth="true"/>
    <col min="8966" max="8966" width="22.8333333333333" style="3" customWidth="true"/>
    <col min="8967" max="8968" width="5.83333333333333" style="3" customWidth="true"/>
    <col min="8969" max="8969" width="8" style="3" customWidth="true"/>
    <col min="8970" max="8971" width="5.83333333333333" style="3" customWidth="true"/>
    <col min="8972" max="8972" width="8" style="3" customWidth="true"/>
    <col min="8973" max="8973" width="67.6666666666667" style="3" customWidth="true"/>
    <col min="8974" max="9216" width="27.8333333333333" style="3"/>
    <col min="9217" max="9217" width="13.8333333333333" style="3" customWidth="true"/>
    <col min="9218" max="9218" width="5.83333333333333" style="3" customWidth="true"/>
    <col min="9219" max="9219" width="9.16666666666667" style="3" customWidth="true"/>
    <col min="9220" max="9220" width="24.1666666666667" style="3" customWidth="true"/>
    <col min="9221" max="9221" width="30.8333333333333" style="3" customWidth="true"/>
    <col min="9222" max="9222" width="22.8333333333333" style="3" customWidth="true"/>
    <col min="9223" max="9224" width="5.83333333333333" style="3" customWidth="true"/>
    <col min="9225" max="9225" width="8" style="3" customWidth="true"/>
    <col min="9226" max="9227" width="5.83333333333333" style="3" customWidth="true"/>
    <col min="9228" max="9228" width="8" style="3" customWidth="true"/>
    <col min="9229" max="9229" width="67.6666666666667" style="3" customWidth="true"/>
    <col min="9230" max="9472" width="27.8333333333333" style="3"/>
    <col min="9473" max="9473" width="13.8333333333333" style="3" customWidth="true"/>
    <col min="9474" max="9474" width="5.83333333333333" style="3" customWidth="true"/>
    <col min="9475" max="9475" width="9.16666666666667" style="3" customWidth="true"/>
    <col min="9476" max="9476" width="24.1666666666667" style="3" customWidth="true"/>
    <col min="9477" max="9477" width="30.8333333333333" style="3" customWidth="true"/>
    <col min="9478" max="9478" width="22.8333333333333" style="3" customWidth="true"/>
    <col min="9479" max="9480" width="5.83333333333333" style="3" customWidth="true"/>
    <col min="9481" max="9481" width="8" style="3" customWidth="true"/>
    <col min="9482" max="9483" width="5.83333333333333" style="3" customWidth="true"/>
    <col min="9484" max="9484" width="8" style="3" customWidth="true"/>
    <col min="9485" max="9485" width="67.6666666666667" style="3" customWidth="true"/>
    <col min="9486" max="9728" width="27.8333333333333" style="3"/>
    <col min="9729" max="9729" width="13.8333333333333" style="3" customWidth="true"/>
    <col min="9730" max="9730" width="5.83333333333333" style="3" customWidth="true"/>
    <col min="9731" max="9731" width="9.16666666666667" style="3" customWidth="true"/>
    <col min="9732" max="9732" width="24.1666666666667" style="3" customWidth="true"/>
    <col min="9733" max="9733" width="30.8333333333333" style="3" customWidth="true"/>
    <col min="9734" max="9734" width="22.8333333333333" style="3" customWidth="true"/>
    <col min="9735" max="9736" width="5.83333333333333" style="3" customWidth="true"/>
    <col min="9737" max="9737" width="8" style="3" customWidth="true"/>
    <col min="9738" max="9739" width="5.83333333333333" style="3" customWidth="true"/>
    <col min="9740" max="9740" width="8" style="3" customWidth="true"/>
    <col min="9741" max="9741" width="67.6666666666667" style="3" customWidth="true"/>
    <col min="9742" max="9984" width="27.8333333333333" style="3"/>
    <col min="9985" max="9985" width="13.8333333333333" style="3" customWidth="true"/>
    <col min="9986" max="9986" width="5.83333333333333" style="3" customWidth="true"/>
    <col min="9987" max="9987" width="9.16666666666667" style="3" customWidth="true"/>
    <col min="9988" max="9988" width="24.1666666666667" style="3" customWidth="true"/>
    <col min="9989" max="9989" width="30.8333333333333" style="3" customWidth="true"/>
    <col min="9990" max="9990" width="22.8333333333333" style="3" customWidth="true"/>
    <col min="9991" max="9992" width="5.83333333333333" style="3" customWidth="true"/>
    <col min="9993" max="9993" width="8" style="3" customWidth="true"/>
    <col min="9994" max="9995" width="5.83333333333333" style="3" customWidth="true"/>
    <col min="9996" max="9996" width="8" style="3" customWidth="true"/>
    <col min="9997" max="9997" width="67.6666666666667" style="3" customWidth="true"/>
    <col min="9998" max="10240" width="27.8333333333333" style="3"/>
    <col min="10241" max="10241" width="13.8333333333333" style="3" customWidth="true"/>
    <col min="10242" max="10242" width="5.83333333333333" style="3" customWidth="true"/>
    <col min="10243" max="10243" width="9.16666666666667" style="3" customWidth="true"/>
    <col min="10244" max="10244" width="24.1666666666667" style="3" customWidth="true"/>
    <col min="10245" max="10245" width="30.8333333333333" style="3" customWidth="true"/>
    <col min="10246" max="10246" width="22.8333333333333" style="3" customWidth="true"/>
    <col min="10247" max="10248" width="5.83333333333333" style="3" customWidth="true"/>
    <col min="10249" max="10249" width="8" style="3" customWidth="true"/>
    <col min="10250" max="10251" width="5.83333333333333" style="3" customWidth="true"/>
    <col min="10252" max="10252" width="8" style="3" customWidth="true"/>
    <col min="10253" max="10253" width="67.6666666666667" style="3" customWidth="true"/>
    <col min="10254" max="10496" width="27.8333333333333" style="3"/>
    <col min="10497" max="10497" width="13.8333333333333" style="3" customWidth="true"/>
    <col min="10498" max="10498" width="5.83333333333333" style="3" customWidth="true"/>
    <col min="10499" max="10499" width="9.16666666666667" style="3" customWidth="true"/>
    <col min="10500" max="10500" width="24.1666666666667" style="3" customWidth="true"/>
    <col min="10501" max="10501" width="30.8333333333333" style="3" customWidth="true"/>
    <col min="10502" max="10502" width="22.8333333333333" style="3" customWidth="true"/>
    <col min="10503" max="10504" width="5.83333333333333" style="3" customWidth="true"/>
    <col min="10505" max="10505" width="8" style="3" customWidth="true"/>
    <col min="10506" max="10507" width="5.83333333333333" style="3" customWidth="true"/>
    <col min="10508" max="10508" width="8" style="3" customWidth="true"/>
    <col min="10509" max="10509" width="67.6666666666667" style="3" customWidth="true"/>
    <col min="10510" max="10752" width="27.8333333333333" style="3"/>
    <col min="10753" max="10753" width="13.8333333333333" style="3" customWidth="true"/>
    <col min="10754" max="10754" width="5.83333333333333" style="3" customWidth="true"/>
    <col min="10755" max="10755" width="9.16666666666667" style="3" customWidth="true"/>
    <col min="10756" max="10756" width="24.1666666666667" style="3" customWidth="true"/>
    <col min="10757" max="10757" width="30.8333333333333" style="3" customWidth="true"/>
    <col min="10758" max="10758" width="22.8333333333333" style="3" customWidth="true"/>
    <col min="10759" max="10760" width="5.83333333333333" style="3" customWidth="true"/>
    <col min="10761" max="10761" width="8" style="3" customWidth="true"/>
    <col min="10762" max="10763" width="5.83333333333333" style="3" customWidth="true"/>
    <col min="10764" max="10764" width="8" style="3" customWidth="true"/>
    <col min="10765" max="10765" width="67.6666666666667" style="3" customWidth="true"/>
    <col min="10766" max="11008" width="27.8333333333333" style="3"/>
    <col min="11009" max="11009" width="13.8333333333333" style="3" customWidth="true"/>
    <col min="11010" max="11010" width="5.83333333333333" style="3" customWidth="true"/>
    <col min="11011" max="11011" width="9.16666666666667" style="3" customWidth="true"/>
    <col min="11012" max="11012" width="24.1666666666667" style="3" customWidth="true"/>
    <col min="11013" max="11013" width="30.8333333333333" style="3" customWidth="true"/>
    <col min="11014" max="11014" width="22.8333333333333" style="3" customWidth="true"/>
    <col min="11015" max="11016" width="5.83333333333333" style="3" customWidth="true"/>
    <col min="11017" max="11017" width="8" style="3" customWidth="true"/>
    <col min="11018" max="11019" width="5.83333333333333" style="3" customWidth="true"/>
    <col min="11020" max="11020" width="8" style="3" customWidth="true"/>
    <col min="11021" max="11021" width="67.6666666666667" style="3" customWidth="true"/>
    <col min="11022" max="11264" width="27.8333333333333" style="3"/>
    <col min="11265" max="11265" width="13.8333333333333" style="3" customWidth="true"/>
    <col min="11266" max="11266" width="5.83333333333333" style="3" customWidth="true"/>
    <col min="11267" max="11267" width="9.16666666666667" style="3" customWidth="true"/>
    <col min="11268" max="11268" width="24.1666666666667" style="3" customWidth="true"/>
    <col min="11269" max="11269" width="30.8333333333333" style="3" customWidth="true"/>
    <col min="11270" max="11270" width="22.8333333333333" style="3" customWidth="true"/>
    <col min="11271" max="11272" width="5.83333333333333" style="3" customWidth="true"/>
    <col min="11273" max="11273" width="8" style="3" customWidth="true"/>
    <col min="11274" max="11275" width="5.83333333333333" style="3" customWidth="true"/>
    <col min="11276" max="11276" width="8" style="3" customWidth="true"/>
    <col min="11277" max="11277" width="67.6666666666667" style="3" customWidth="true"/>
    <col min="11278" max="11520" width="27.8333333333333" style="3"/>
    <col min="11521" max="11521" width="13.8333333333333" style="3" customWidth="true"/>
    <col min="11522" max="11522" width="5.83333333333333" style="3" customWidth="true"/>
    <col min="11523" max="11523" width="9.16666666666667" style="3" customWidth="true"/>
    <col min="11524" max="11524" width="24.1666666666667" style="3" customWidth="true"/>
    <col min="11525" max="11525" width="30.8333333333333" style="3" customWidth="true"/>
    <col min="11526" max="11526" width="22.8333333333333" style="3" customWidth="true"/>
    <col min="11527" max="11528" width="5.83333333333333" style="3" customWidth="true"/>
    <col min="11529" max="11529" width="8" style="3" customWidth="true"/>
    <col min="11530" max="11531" width="5.83333333333333" style="3" customWidth="true"/>
    <col min="11532" max="11532" width="8" style="3" customWidth="true"/>
    <col min="11533" max="11533" width="67.6666666666667" style="3" customWidth="true"/>
    <col min="11534" max="11776" width="27.8333333333333" style="3"/>
    <col min="11777" max="11777" width="13.8333333333333" style="3" customWidth="true"/>
    <col min="11778" max="11778" width="5.83333333333333" style="3" customWidth="true"/>
    <col min="11779" max="11779" width="9.16666666666667" style="3" customWidth="true"/>
    <col min="11780" max="11780" width="24.1666666666667" style="3" customWidth="true"/>
    <col min="11781" max="11781" width="30.8333333333333" style="3" customWidth="true"/>
    <col min="11782" max="11782" width="22.8333333333333" style="3" customWidth="true"/>
    <col min="11783" max="11784" width="5.83333333333333" style="3" customWidth="true"/>
    <col min="11785" max="11785" width="8" style="3" customWidth="true"/>
    <col min="11786" max="11787" width="5.83333333333333" style="3" customWidth="true"/>
    <col min="11788" max="11788" width="8" style="3" customWidth="true"/>
    <col min="11789" max="11789" width="67.6666666666667" style="3" customWidth="true"/>
    <col min="11790" max="12032" width="27.8333333333333" style="3"/>
    <col min="12033" max="12033" width="13.8333333333333" style="3" customWidth="true"/>
    <col min="12034" max="12034" width="5.83333333333333" style="3" customWidth="true"/>
    <col min="12035" max="12035" width="9.16666666666667" style="3" customWidth="true"/>
    <col min="12036" max="12036" width="24.1666666666667" style="3" customWidth="true"/>
    <col min="12037" max="12037" width="30.8333333333333" style="3" customWidth="true"/>
    <col min="12038" max="12038" width="22.8333333333333" style="3" customWidth="true"/>
    <col min="12039" max="12040" width="5.83333333333333" style="3" customWidth="true"/>
    <col min="12041" max="12041" width="8" style="3" customWidth="true"/>
    <col min="12042" max="12043" width="5.83333333333333" style="3" customWidth="true"/>
    <col min="12044" max="12044" width="8" style="3" customWidth="true"/>
    <col min="12045" max="12045" width="67.6666666666667" style="3" customWidth="true"/>
    <col min="12046" max="12288" width="27.8333333333333" style="3"/>
    <col min="12289" max="12289" width="13.8333333333333" style="3" customWidth="true"/>
    <col min="12290" max="12290" width="5.83333333333333" style="3" customWidth="true"/>
    <col min="12291" max="12291" width="9.16666666666667" style="3" customWidth="true"/>
    <col min="12292" max="12292" width="24.1666666666667" style="3" customWidth="true"/>
    <col min="12293" max="12293" width="30.8333333333333" style="3" customWidth="true"/>
    <col min="12294" max="12294" width="22.8333333333333" style="3" customWidth="true"/>
    <col min="12295" max="12296" width="5.83333333333333" style="3" customWidth="true"/>
    <col min="12297" max="12297" width="8" style="3" customWidth="true"/>
    <col min="12298" max="12299" width="5.83333333333333" style="3" customWidth="true"/>
    <col min="12300" max="12300" width="8" style="3" customWidth="true"/>
    <col min="12301" max="12301" width="67.6666666666667" style="3" customWidth="true"/>
    <col min="12302" max="12544" width="27.8333333333333" style="3"/>
    <col min="12545" max="12545" width="13.8333333333333" style="3" customWidth="true"/>
    <col min="12546" max="12546" width="5.83333333333333" style="3" customWidth="true"/>
    <col min="12547" max="12547" width="9.16666666666667" style="3" customWidth="true"/>
    <col min="12548" max="12548" width="24.1666666666667" style="3" customWidth="true"/>
    <col min="12549" max="12549" width="30.8333333333333" style="3" customWidth="true"/>
    <col min="12550" max="12550" width="22.8333333333333" style="3" customWidth="true"/>
    <col min="12551" max="12552" width="5.83333333333333" style="3" customWidth="true"/>
    <col min="12553" max="12553" width="8" style="3" customWidth="true"/>
    <col min="12554" max="12555" width="5.83333333333333" style="3" customWidth="true"/>
    <col min="12556" max="12556" width="8" style="3" customWidth="true"/>
    <col min="12557" max="12557" width="67.6666666666667" style="3" customWidth="true"/>
    <col min="12558" max="12800" width="27.8333333333333" style="3"/>
    <col min="12801" max="12801" width="13.8333333333333" style="3" customWidth="true"/>
    <col min="12802" max="12802" width="5.83333333333333" style="3" customWidth="true"/>
    <col min="12803" max="12803" width="9.16666666666667" style="3" customWidth="true"/>
    <col min="12804" max="12804" width="24.1666666666667" style="3" customWidth="true"/>
    <col min="12805" max="12805" width="30.8333333333333" style="3" customWidth="true"/>
    <col min="12806" max="12806" width="22.8333333333333" style="3" customWidth="true"/>
    <col min="12807" max="12808" width="5.83333333333333" style="3" customWidth="true"/>
    <col min="12809" max="12809" width="8" style="3" customWidth="true"/>
    <col min="12810" max="12811" width="5.83333333333333" style="3" customWidth="true"/>
    <col min="12812" max="12812" width="8" style="3" customWidth="true"/>
    <col min="12813" max="12813" width="67.6666666666667" style="3" customWidth="true"/>
    <col min="12814" max="13056" width="27.8333333333333" style="3"/>
    <col min="13057" max="13057" width="13.8333333333333" style="3" customWidth="true"/>
    <col min="13058" max="13058" width="5.83333333333333" style="3" customWidth="true"/>
    <col min="13059" max="13059" width="9.16666666666667" style="3" customWidth="true"/>
    <col min="13060" max="13060" width="24.1666666666667" style="3" customWidth="true"/>
    <col min="13061" max="13061" width="30.8333333333333" style="3" customWidth="true"/>
    <col min="13062" max="13062" width="22.8333333333333" style="3" customWidth="true"/>
    <col min="13063" max="13064" width="5.83333333333333" style="3" customWidth="true"/>
    <col min="13065" max="13065" width="8" style="3" customWidth="true"/>
    <col min="13066" max="13067" width="5.83333333333333" style="3" customWidth="true"/>
    <col min="13068" max="13068" width="8" style="3" customWidth="true"/>
    <col min="13069" max="13069" width="67.6666666666667" style="3" customWidth="true"/>
    <col min="13070" max="13312" width="27.8333333333333" style="3"/>
    <col min="13313" max="13313" width="13.8333333333333" style="3" customWidth="true"/>
    <col min="13314" max="13314" width="5.83333333333333" style="3" customWidth="true"/>
    <col min="13315" max="13315" width="9.16666666666667" style="3" customWidth="true"/>
    <col min="13316" max="13316" width="24.1666666666667" style="3" customWidth="true"/>
    <col min="13317" max="13317" width="30.8333333333333" style="3" customWidth="true"/>
    <col min="13318" max="13318" width="22.8333333333333" style="3" customWidth="true"/>
    <col min="13319" max="13320" width="5.83333333333333" style="3" customWidth="true"/>
    <col min="13321" max="13321" width="8" style="3" customWidth="true"/>
    <col min="13322" max="13323" width="5.83333333333333" style="3" customWidth="true"/>
    <col min="13324" max="13324" width="8" style="3" customWidth="true"/>
    <col min="13325" max="13325" width="67.6666666666667" style="3" customWidth="true"/>
    <col min="13326" max="13568" width="27.8333333333333" style="3"/>
    <col min="13569" max="13569" width="13.8333333333333" style="3" customWidth="true"/>
    <col min="13570" max="13570" width="5.83333333333333" style="3" customWidth="true"/>
    <col min="13571" max="13571" width="9.16666666666667" style="3" customWidth="true"/>
    <col min="13572" max="13572" width="24.1666666666667" style="3" customWidth="true"/>
    <col min="13573" max="13573" width="30.8333333333333" style="3" customWidth="true"/>
    <col min="13574" max="13574" width="22.8333333333333" style="3" customWidth="true"/>
    <col min="13575" max="13576" width="5.83333333333333" style="3" customWidth="true"/>
    <col min="13577" max="13577" width="8" style="3" customWidth="true"/>
    <col min="13578" max="13579" width="5.83333333333333" style="3" customWidth="true"/>
    <col min="13580" max="13580" width="8" style="3" customWidth="true"/>
    <col min="13581" max="13581" width="67.6666666666667" style="3" customWidth="true"/>
    <col min="13582" max="13824" width="27.8333333333333" style="3"/>
    <col min="13825" max="13825" width="13.8333333333333" style="3" customWidth="true"/>
    <col min="13826" max="13826" width="5.83333333333333" style="3" customWidth="true"/>
    <col min="13827" max="13827" width="9.16666666666667" style="3" customWidth="true"/>
    <col min="13828" max="13828" width="24.1666666666667" style="3" customWidth="true"/>
    <col min="13829" max="13829" width="30.8333333333333" style="3" customWidth="true"/>
    <col min="13830" max="13830" width="22.8333333333333" style="3" customWidth="true"/>
    <col min="13831" max="13832" width="5.83333333333333" style="3" customWidth="true"/>
    <col min="13833" max="13833" width="8" style="3" customWidth="true"/>
    <col min="13834" max="13835" width="5.83333333333333" style="3" customWidth="true"/>
    <col min="13836" max="13836" width="8" style="3" customWidth="true"/>
    <col min="13837" max="13837" width="67.6666666666667" style="3" customWidth="true"/>
    <col min="13838" max="14080" width="27.8333333333333" style="3"/>
    <col min="14081" max="14081" width="13.8333333333333" style="3" customWidth="true"/>
    <col min="14082" max="14082" width="5.83333333333333" style="3" customWidth="true"/>
    <col min="14083" max="14083" width="9.16666666666667" style="3" customWidth="true"/>
    <col min="14084" max="14084" width="24.1666666666667" style="3" customWidth="true"/>
    <col min="14085" max="14085" width="30.8333333333333" style="3" customWidth="true"/>
    <col min="14086" max="14086" width="22.8333333333333" style="3" customWidth="true"/>
    <col min="14087" max="14088" width="5.83333333333333" style="3" customWidth="true"/>
    <col min="14089" max="14089" width="8" style="3" customWidth="true"/>
    <col min="14090" max="14091" width="5.83333333333333" style="3" customWidth="true"/>
    <col min="14092" max="14092" width="8" style="3" customWidth="true"/>
    <col min="14093" max="14093" width="67.6666666666667" style="3" customWidth="true"/>
    <col min="14094" max="14336" width="27.8333333333333" style="3"/>
    <col min="14337" max="14337" width="13.8333333333333" style="3" customWidth="true"/>
    <col min="14338" max="14338" width="5.83333333333333" style="3" customWidth="true"/>
    <col min="14339" max="14339" width="9.16666666666667" style="3" customWidth="true"/>
    <col min="14340" max="14340" width="24.1666666666667" style="3" customWidth="true"/>
    <col min="14341" max="14341" width="30.8333333333333" style="3" customWidth="true"/>
    <col min="14342" max="14342" width="22.8333333333333" style="3" customWidth="true"/>
    <col min="14343" max="14344" width="5.83333333333333" style="3" customWidth="true"/>
    <col min="14345" max="14345" width="8" style="3" customWidth="true"/>
    <col min="14346" max="14347" width="5.83333333333333" style="3" customWidth="true"/>
    <col min="14348" max="14348" width="8" style="3" customWidth="true"/>
    <col min="14349" max="14349" width="67.6666666666667" style="3" customWidth="true"/>
    <col min="14350" max="14592" width="27.8333333333333" style="3"/>
    <col min="14593" max="14593" width="13.8333333333333" style="3" customWidth="true"/>
    <col min="14594" max="14594" width="5.83333333333333" style="3" customWidth="true"/>
    <col min="14595" max="14595" width="9.16666666666667" style="3" customWidth="true"/>
    <col min="14596" max="14596" width="24.1666666666667" style="3" customWidth="true"/>
    <col min="14597" max="14597" width="30.8333333333333" style="3" customWidth="true"/>
    <col min="14598" max="14598" width="22.8333333333333" style="3" customWidth="true"/>
    <col min="14599" max="14600" width="5.83333333333333" style="3" customWidth="true"/>
    <col min="14601" max="14601" width="8" style="3" customWidth="true"/>
    <col min="14602" max="14603" width="5.83333333333333" style="3" customWidth="true"/>
    <col min="14604" max="14604" width="8" style="3" customWidth="true"/>
    <col min="14605" max="14605" width="67.6666666666667" style="3" customWidth="true"/>
    <col min="14606" max="14848" width="27.8333333333333" style="3"/>
    <col min="14849" max="14849" width="13.8333333333333" style="3" customWidth="true"/>
    <col min="14850" max="14850" width="5.83333333333333" style="3" customWidth="true"/>
    <col min="14851" max="14851" width="9.16666666666667" style="3" customWidth="true"/>
    <col min="14852" max="14852" width="24.1666666666667" style="3" customWidth="true"/>
    <col min="14853" max="14853" width="30.8333333333333" style="3" customWidth="true"/>
    <col min="14854" max="14854" width="22.8333333333333" style="3" customWidth="true"/>
    <col min="14855" max="14856" width="5.83333333333333" style="3" customWidth="true"/>
    <col min="14857" max="14857" width="8" style="3" customWidth="true"/>
    <col min="14858" max="14859" width="5.83333333333333" style="3" customWidth="true"/>
    <col min="14860" max="14860" width="8" style="3" customWidth="true"/>
    <col min="14861" max="14861" width="67.6666666666667" style="3" customWidth="true"/>
    <col min="14862" max="15104" width="27.8333333333333" style="3"/>
    <col min="15105" max="15105" width="13.8333333333333" style="3" customWidth="true"/>
    <col min="15106" max="15106" width="5.83333333333333" style="3" customWidth="true"/>
    <col min="15107" max="15107" width="9.16666666666667" style="3" customWidth="true"/>
    <col min="15108" max="15108" width="24.1666666666667" style="3" customWidth="true"/>
    <col min="15109" max="15109" width="30.8333333333333" style="3" customWidth="true"/>
    <col min="15110" max="15110" width="22.8333333333333" style="3" customWidth="true"/>
    <col min="15111" max="15112" width="5.83333333333333" style="3" customWidth="true"/>
    <col min="15113" max="15113" width="8" style="3" customWidth="true"/>
    <col min="15114" max="15115" width="5.83333333333333" style="3" customWidth="true"/>
    <col min="15116" max="15116" width="8" style="3" customWidth="true"/>
    <col min="15117" max="15117" width="67.6666666666667" style="3" customWidth="true"/>
    <col min="15118" max="15360" width="27.8333333333333" style="3"/>
    <col min="15361" max="15361" width="13.8333333333333" style="3" customWidth="true"/>
    <col min="15362" max="15362" width="5.83333333333333" style="3" customWidth="true"/>
    <col min="15363" max="15363" width="9.16666666666667" style="3" customWidth="true"/>
    <col min="15364" max="15364" width="24.1666666666667" style="3" customWidth="true"/>
    <col min="15365" max="15365" width="30.8333333333333" style="3" customWidth="true"/>
    <col min="15366" max="15366" width="22.8333333333333" style="3" customWidth="true"/>
    <col min="15367" max="15368" width="5.83333333333333" style="3" customWidth="true"/>
    <col min="15369" max="15369" width="8" style="3" customWidth="true"/>
    <col min="15370" max="15371" width="5.83333333333333" style="3" customWidth="true"/>
    <col min="15372" max="15372" width="8" style="3" customWidth="true"/>
    <col min="15373" max="15373" width="67.6666666666667" style="3" customWidth="true"/>
    <col min="15374" max="15616" width="27.8333333333333" style="3"/>
    <col min="15617" max="15617" width="13.8333333333333" style="3" customWidth="true"/>
    <col min="15618" max="15618" width="5.83333333333333" style="3" customWidth="true"/>
    <col min="15619" max="15619" width="9.16666666666667" style="3" customWidth="true"/>
    <col min="15620" max="15620" width="24.1666666666667" style="3" customWidth="true"/>
    <col min="15621" max="15621" width="30.8333333333333" style="3" customWidth="true"/>
    <col min="15622" max="15622" width="22.8333333333333" style="3" customWidth="true"/>
    <col min="15623" max="15624" width="5.83333333333333" style="3" customWidth="true"/>
    <col min="15625" max="15625" width="8" style="3" customWidth="true"/>
    <col min="15626" max="15627" width="5.83333333333333" style="3" customWidth="true"/>
    <col min="15628" max="15628" width="8" style="3" customWidth="true"/>
    <col min="15629" max="15629" width="67.6666666666667" style="3" customWidth="true"/>
    <col min="15630" max="15872" width="27.8333333333333" style="3"/>
    <col min="15873" max="15873" width="13.8333333333333" style="3" customWidth="true"/>
    <col min="15874" max="15874" width="5.83333333333333" style="3" customWidth="true"/>
    <col min="15875" max="15875" width="9.16666666666667" style="3" customWidth="true"/>
    <col min="15876" max="15876" width="24.1666666666667" style="3" customWidth="true"/>
    <col min="15877" max="15877" width="30.8333333333333" style="3" customWidth="true"/>
    <col min="15878" max="15878" width="22.8333333333333" style="3" customWidth="true"/>
    <col min="15879" max="15880" width="5.83333333333333" style="3" customWidth="true"/>
    <col min="15881" max="15881" width="8" style="3" customWidth="true"/>
    <col min="15882" max="15883" width="5.83333333333333" style="3" customWidth="true"/>
    <col min="15884" max="15884" width="8" style="3" customWidth="true"/>
    <col min="15885" max="15885" width="67.6666666666667" style="3" customWidth="true"/>
    <col min="15886" max="16128" width="27.8333333333333" style="3"/>
    <col min="16129" max="16129" width="13.8333333333333" style="3" customWidth="true"/>
    <col min="16130" max="16130" width="5.83333333333333" style="3" customWidth="true"/>
    <col min="16131" max="16131" width="9.16666666666667" style="3" customWidth="true"/>
    <col min="16132" max="16132" width="24.1666666666667" style="3" customWidth="true"/>
    <col min="16133" max="16133" width="30.8333333333333" style="3" customWidth="true"/>
    <col min="16134" max="16134" width="22.8333333333333" style="3" customWidth="true"/>
    <col min="16135" max="16136" width="5.83333333333333" style="3" customWidth="true"/>
    <col min="16137" max="16137" width="8" style="3" customWidth="true"/>
    <col min="16138" max="16139" width="5.83333333333333" style="3" customWidth="true"/>
    <col min="16140" max="16140" width="8" style="3" customWidth="true"/>
    <col min="16141" max="16141" width="67.6666666666667" style="3" customWidth="true"/>
    <col min="16142" max="16384" width="27.8333333333333" style="3"/>
  </cols>
  <sheetData>
    <row r="1" s="1" customFormat="true" ht="20" customHeight="true" spans="1:13">
      <c r="A1" s="5" t="s">
        <v>4893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true" ht="20" customHeight="true" spans="1:13">
      <c r="A2" s="55" t="s">
        <v>131</v>
      </c>
      <c r="B2" s="55" t="s">
        <v>1</v>
      </c>
      <c r="C2" s="55" t="s">
        <v>132</v>
      </c>
      <c r="D2" s="55" t="s">
        <v>133</v>
      </c>
      <c r="E2" s="55" t="s">
        <v>134</v>
      </c>
      <c r="F2" s="55" t="s">
        <v>135</v>
      </c>
      <c r="G2" s="55" t="s">
        <v>45</v>
      </c>
      <c r="H2" s="149"/>
      <c r="I2" s="160"/>
      <c r="J2" s="161" t="s">
        <v>46</v>
      </c>
      <c r="K2" s="94"/>
      <c r="L2" s="94"/>
      <c r="M2" s="163" t="s">
        <v>47</v>
      </c>
    </row>
    <row r="3" s="1" customFormat="true" ht="20" customHeight="true" spans="1:13">
      <c r="A3" s="86"/>
      <c r="B3" s="86"/>
      <c r="C3" s="86"/>
      <c r="D3" s="86"/>
      <c r="E3" s="86"/>
      <c r="F3" s="86"/>
      <c r="G3" s="86" t="s">
        <v>136</v>
      </c>
      <c r="H3" s="86" t="s">
        <v>137</v>
      </c>
      <c r="I3" s="162" t="s">
        <v>138</v>
      </c>
      <c r="J3" s="96" t="s">
        <v>136</v>
      </c>
      <c r="K3" s="96" t="s">
        <v>137</v>
      </c>
      <c r="L3" s="96" t="s">
        <v>138</v>
      </c>
      <c r="M3" s="164"/>
    </row>
    <row r="4" ht="20" customHeight="true" spans="1:13">
      <c r="A4" s="157" t="s">
        <v>4894</v>
      </c>
      <c r="B4" s="25">
        <v>1</v>
      </c>
      <c r="C4" s="157" t="s">
        <v>3525</v>
      </c>
      <c r="D4" s="25" t="s">
        <v>4895</v>
      </c>
      <c r="E4" s="157" t="s">
        <v>3504</v>
      </c>
      <c r="F4" s="25" t="s">
        <v>2348</v>
      </c>
      <c r="G4" s="25">
        <v>28</v>
      </c>
      <c r="H4" s="25">
        <v>3</v>
      </c>
      <c r="I4" s="25">
        <v>84</v>
      </c>
      <c r="J4" s="25">
        <v>28</v>
      </c>
      <c r="K4" s="25">
        <v>2</v>
      </c>
      <c r="L4" s="25">
        <f>J4*K4</f>
        <v>56</v>
      </c>
      <c r="M4" s="38" t="s">
        <v>1089</v>
      </c>
    </row>
    <row r="5" ht="20" customHeight="true" spans="1:13">
      <c r="A5" s="157" t="s">
        <v>4894</v>
      </c>
      <c r="B5" s="25">
        <v>2</v>
      </c>
      <c r="C5" s="157" t="s">
        <v>3525</v>
      </c>
      <c r="D5" s="25" t="s">
        <v>4896</v>
      </c>
      <c r="E5" s="157" t="s">
        <v>3504</v>
      </c>
      <c r="F5" s="25" t="s">
        <v>1155</v>
      </c>
      <c r="G5" s="25">
        <v>50</v>
      </c>
      <c r="H5" s="25">
        <v>3</v>
      </c>
      <c r="I5" s="25">
        <v>150</v>
      </c>
      <c r="J5" s="25">
        <v>50</v>
      </c>
      <c r="K5" s="25">
        <v>2</v>
      </c>
      <c r="L5" s="25">
        <f t="shared" ref="L5:L36" si="0">J5*K5</f>
        <v>100</v>
      </c>
      <c r="M5" s="38" t="s">
        <v>1089</v>
      </c>
    </row>
    <row r="6" ht="20" customHeight="true" spans="1:13">
      <c r="A6" s="157" t="s">
        <v>4894</v>
      </c>
      <c r="B6" s="25">
        <v>3</v>
      </c>
      <c r="C6" s="157" t="s">
        <v>3525</v>
      </c>
      <c r="D6" s="25" t="s">
        <v>4897</v>
      </c>
      <c r="E6" s="157" t="s">
        <v>3504</v>
      </c>
      <c r="F6" s="25" t="s">
        <v>4898</v>
      </c>
      <c r="G6" s="25">
        <v>20</v>
      </c>
      <c r="H6" s="25">
        <v>3</v>
      </c>
      <c r="I6" s="25">
        <v>60</v>
      </c>
      <c r="J6" s="25">
        <v>20</v>
      </c>
      <c r="K6" s="25">
        <v>2</v>
      </c>
      <c r="L6" s="25">
        <f t="shared" si="0"/>
        <v>40</v>
      </c>
      <c r="M6" s="38" t="s">
        <v>1089</v>
      </c>
    </row>
    <row r="7" ht="20" customHeight="true" spans="1:13">
      <c r="A7" s="157" t="s">
        <v>4894</v>
      </c>
      <c r="B7" s="25">
        <v>4</v>
      </c>
      <c r="C7" s="157" t="s">
        <v>3525</v>
      </c>
      <c r="D7" s="25" t="s">
        <v>4899</v>
      </c>
      <c r="E7" s="157" t="s">
        <v>3504</v>
      </c>
      <c r="F7" s="25" t="s">
        <v>4900</v>
      </c>
      <c r="G7" s="25">
        <v>24</v>
      </c>
      <c r="H7" s="25">
        <v>3</v>
      </c>
      <c r="I7" s="25">
        <v>72</v>
      </c>
      <c r="J7" s="25">
        <v>24</v>
      </c>
      <c r="K7" s="25">
        <v>2</v>
      </c>
      <c r="L7" s="25">
        <f t="shared" si="0"/>
        <v>48</v>
      </c>
      <c r="M7" s="38" t="s">
        <v>1089</v>
      </c>
    </row>
    <row r="8" ht="20" customHeight="true" spans="1:13">
      <c r="A8" s="157" t="s">
        <v>4894</v>
      </c>
      <c r="B8" s="25">
        <v>5</v>
      </c>
      <c r="C8" s="157" t="s">
        <v>3525</v>
      </c>
      <c r="D8" s="25" t="s">
        <v>4901</v>
      </c>
      <c r="E8" s="157" t="s">
        <v>3504</v>
      </c>
      <c r="F8" s="25" t="s">
        <v>588</v>
      </c>
      <c r="G8" s="25">
        <v>80</v>
      </c>
      <c r="H8" s="25">
        <v>11</v>
      </c>
      <c r="I8" s="25">
        <v>880</v>
      </c>
      <c r="J8" s="25">
        <v>0</v>
      </c>
      <c r="K8" s="25">
        <v>0</v>
      </c>
      <c r="L8" s="25">
        <f t="shared" si="0"/>
        <v>0</v>
      </c>
      <c r="M8" s="38" t="s">
        <v>144</v>
      </c>
    </row>
    <row r="9" ht="20" customHeight="true" spans="1:13">
      <c r="A9" s="157" t="s">
        <v>4894</v>
      </c>
      <c r="B9" s="25">
        <v>6</v>
      </c>
      <c r="C9" s="157" t="s">
        <v>3497</v>
      </c>
      <c r="D9" s="25" t="s">
        <v>4902</v>
      </c>
      <c r="E9" s="157" t="s">
        <v>3504</v>
      </c>
      <c r="F9" s="25" t="s">
        <v>4903</v>
      </c>
      <c r="G9" s="25">
        <v>19</v>
      </c>
      <c r="H9" s="25">
        <v>2</v>
      </c>
      <c r="I9" s="25">
        <v>38</v>
      </c>
      <c r="J9" s="25">
        <v>19</v>
      </c>
      <c r="K9" s="25">
        <v>2</v>
      </c>
      <c r="L9" s="25">
        <f t="shared" si="0"/>
        <v>38</v>
      </c>
      <c r="M9" s="165"/>
    </row>
    <row r="10" ht="20" customHeight="true" spans="1:13">
      <c r="A10" s="157" t="s">
        <v>4894</v>
      </c>
      <c r="B10" s="25">
        <v>7</v>
      </c>
      <c r="C10" s="157" t="s">
        <v>3525</v>
      </c>
      <c r="D10" s="25" t="s">
        <v>4904</v>
      </c>
      <c r="E10" s="157" t="s">
        <v>3504</v>
      </c>
      <c r="F10" s="25" t="s">
        <v>4905</v>
      </c>
      <c r="G10" s="25">
        <v>45</v>
      </c>
      <c r="H10" s="25">
        <v>3</v>
      </c>
      <c r="I10" s="25">
        <v>135</v>
      </c>
      <c r="J10" s="25">
        <v>0</v>
      </c>
      <c r="K10" s="25">
        <v>0</v>
      </c>
      <c r="L10" s="25">
        <f t="shared" si="0"/>
        <v>0</v>
      </c>
      <c r="M10" s="38" t="s">
        <v>144</v>
      </c>
    </row>
    <row r="11" ht="20" customHeight="true" spans="1:13">
      <c r="A11" s="157" t="s">
        <v>4894</v>
      </c>
      <c r="B11" s="25">
        <v>8</v>
      </c>
      <c r="C11" s="157" t="s">
        <v>3525</v>
      </c>
      <c r="D11" s="25" t="s">
        <v>4906</v>
      </c>
      <c r="E11" s="157" t="s">
        <v>3504</v>
      </c>
      <c r="F11" s="25" t="s">
        <v>4907</v>
      </c>
      <c r="G11" s="25">
        <v>21</v>
      </c>
      <c r="H11" s="25">
        <v>3</v>
      </c>
      <c r="I11" s="25">
        <v>63</v>
      </c>
      <c r="J11" s="25">
        <v>21</v>
      </c>
      <c r="K11" s="25">
        <v>2</v>
      </c>
      <c r="L11" s="25">
        <f t="shared" si="0"/>
        <v>42</v>
      </c>
      <c r="M11" s="38" t="s">
        <v>1089</v>
      </c>
    </row>
    <row r="12" ht="20" customHeight="true" spans="1:13">
      <c r="A12" s="157" t="s">
        <v>4894</v>
      </c>
      <c r="B12" s="25">
        <v>9</v>
      </c>
      <c r="C12" s="157" t="s">
        <v>3548</v>
      </c>
      <c r="D12" s="25" t="s">
        <v>4908</v>
      </c>
      <c r="E12" s="157" t="s">
        <v>4909</v>
      </c>
      <c r="F12" s="25" t="s">
        <v>1153</v>
      </c>
      <c r="G12" s="25">
        <v>36</v>
      </c>
      <c r="H12" s="25">
        <v>3</v>
      </c>
      <c r="I12" s="25">
        <v>108</v>
      </c>
      <c r="J12" s="25">
        <v>36</v>
      </c>
      <c r="K12" s="25">
        <v>3</v>
      </c>
      <c r="L12" s="25">
        <f t="shared" si="0"/>
        <v>108</v>
      </c>
      <c r="M12" s="165"/>
    </row>
    <row r="13" ht="20" customHeight="true" spans="1:13">
      <c r="A13" s="157" t="s">
        <v>4894</v>
      </c>
      <c r="B13" s="25">
        <v>10</v>
      </c>
      <c r="C13" s="157" t="s">
        <v>4910</v>
      </c>
      <c r="D13" s="25" t="s">
        <v>4911</v>
      </c>
      <c r="E13" s="157" t="s">
        <v>3504</v>
      </c>
      <c r="F13" s="25" t="s">
        <v>2430</v>
      </c>
      <c r="G13" s="25">
        <v>5</v>
      </c>
      <c r="H13" s="25">
        <v>3</v>
      </c>
      <c r="I13" s="25">
        <v>15</v>
      </c>
      <c r="J13" s="25">
        <v>5</v>
      </c>
      <c r="K13" s="25">
        <v>3</v>
      </c>
      <c r="L13" s="25">
        <f t="shared" si="0"/>
        <v>15</v>
      </c>
      <c r="M13" s="165"/>
    </row>
    <row r="14" s="2" customFormat="true" ht="20" customHeight="true" spans="1:13">
      <c r="A14" s="23" t="s">
        <v>1177</v>
      </c>
      <c r="B14" s="24"/>
      <c r="C14" s="24"/>
      <c r="D14" s="24"/>
      <c r="E14" s="24"/>
      <c r="F14" s="24"/>
      <c r="G14" s="24">
        <f>SUM(G4:G13)</f>
        <v>328</v>
      </c>
      <c r="H14" s="24">
        <f t="shared" ref="H14:L14" si="1">SUM(H4:H13)</f>
        <v>37</v>
      </c>
      <c r="I14" s="24">
        <f t="shared" si="1"/>
        <v>1605</v>
      </c>
      <c r="J14" s="24">
        <f t="shared" si="1"/>
        <v>203</v>
      </c>
      <c r="K14" s="24">
        <f t="shared" si="1"/>
        <v>18</v>
      </c>
      <c r="L14" s="24">
        <f t="shared" si="1"/>
        <v>447</v>
      </c>
      <c r="M14" s="32"/>
    </row>
    <row r="15" ht="20" customHeight="true" spans="1:13">
      <c r="A15" s="157" t="s">
        <v>4302</v>
      </c>
      <c r="B15" s="25">
        <v>1</v>
      </c>
      <c r="C15" s="157" t="s">
        <v>3548</v>
      </c>
      <c r="D15" s="25" t="s">
        <v>4912</v>
      </c>
      <c r="E15" s="157" t="s">
        <v>4326</v>
      </c>
      <c r="F15" s="25" t="s">
        <v>4913</v>
      </c>
      <c r="G15" s="25">
        <v>40</v>
      </c>
      <c r="H15" s="25">
        <v>5</v>
      </c>
      <c r="I15" s="25">
        <v>200</v>
      </c>
      <c r="J15" s="25">
        <v>40</v>
      </c>
      <c r="K15" s="25">
        <v>4</v>
      </c>
      <c r="L15" s="25">
        <f t="shared" si="0"/>
        <v>160</v>
      </c>
      <c r="M15" s="38" t="s">
        <v>1089</v>
      </c>
    </row>
    <row r="16" ht="20" customHeight="true" spans="1:13">
      <c r="A16" s="157" t="s">
        <v>4302</v>
      </c>
      <c r="B16" s="25">
        <v>2</v>
      </c>
      <c r="C16" s="157" t="s">
        <v>3548</v>
      </c>
      <c r="D16" s="25" t="s">
        <v>4914</v>
      </c>
      <c r="E16" s="157" t="s">
        <v>4915</v>
      </c>
      <c r="F16" s="25" t="s">
        <v>341</v>
      </c>
      <c r="G16" s="25">
        <v>20</v>
      </c>
      <c r="H16" s="25">
        <v>8</v>
      </c>
      <c r="I16" s="25">
        <v>160</v>
      </c>
      <c r="J16" s="25">
        <v>20</v>
      </c>
      <c r="K16" s="25">
        <v>4</v>
      </c>
      <c r="L16" s="25">
        <f t="shared" si="0"/>
        <v>80</v>
      </c>
      <c r="M16" s="38" t="s">
        <v>1117</v>
      </c>
    </row>
    <row r="17" ht="20" customHeight="true" spans="1:13">
      <c r="A17" s="157" t="s">
        <v>4302</v>
      </c>
      <c r="B17" s="25">
        <v>3</v>
      </c>
      <c r="C17" s="157" t="s">
        <v>3548</v>
      </c>
      <c r="D17" s="25" t="s">
        <v>4916</v>
      </c>
      <c r="E17" s="157" t="s">
        <v>4386</v>
      </c>
      <c r="F17" s="25" t="s">
        <v>188</v>
      </c>
      <c r="G17" s="25">
        <v>43</v>
      </c>
      <c r="H17" s="25">
        <v>6</v>
      </c>
      <c r="I17" s="25">
        <v>258</v>
      </c>
      <c r="J17" s="25">
        <v>43</v>
      </c>
      <c r="K17" s="25">
        <v>4</v>
      </c>
      <c r="L17" s="25">
        <f t="shared" si="0"/>
        <v>172</v>
      </c>
      <c r="M17" s="38" t="s">
        <v>1092</v>
      </c>
    </row>
    <row r="18" ht="20" customHeight="true" spans="1:13">
      <c r="A18" s="157" t="s">
        <v>4302</v>
      </c>
      <c r="B18" s="25">
        <v>4</v>
      </c>
      <c r="C18" s="157" t="s">
        <v>3548</v>
      </c>
      <c r="D18" s="25" t="s">
        <v>4917</v>
      </c>
      <c r="E18" s="157" t="s">
        <v>4909</v>
      </c>
      <c r="F18" s="25" t="s">
        <v>4918</v>
      </c>
      <c r="G18" s="25">
        <v>33</v>
      </c>
      <c r="H18" s="25">
        <v>5</v>
      </c>
      <c r="I18" s="25">
        <v>165</v>
      </c>
      <c r="J18" s="25">
        <v>33</v>
      </c>
      <c r="K18" s="25">
        <v>4</v>
      </c>
      <c r="L18" s="25">
        <f t="shared" si="0"/>
        <v>132</v>
      </c>
      <c r="M18" s="38" t="s">
        <v>1089</v>
      </c>
    </row>
    <row r="19" ht="20" customHeight="true" spans="1:13">
      <c r="A19" s="157" t="s">
        <v>4302</v>
      </c>
      <c r="B19" s="25">
        <v>5</v>
      </c>
      <c r="C19" s="157" t="s">
        <v>3497</v>
      </c>
      <c r="D19" s="25" t="s">
        <v>4919</v>
      </c>
      <c r="E19" s="157" t="s">
        <v>4326</v>
      </c>
      <c r="F19" s="25" t="s">
        <v>4920</v>
      </c>
      <c r="G19" s="25">
        <v>14</v>
      </c>
      <c r="H19" s="25">
        <v>5</v>
      </c>
      <c r="I19" s="25">
        <v>70</v>
      </c>
      <c r="J19" s="25">
        <v>14</v>
      </c>
      <c r="K19" s="25">
        <v>4</v>
      </c>
      <c r="L19" s="25">
        <f t="shared" si="0"/>
        <v>56</v>
      </c>
      <c r="M19" s="38" t="s">
        <v>1089</v>
      </c>
    </row>
    <row r="20" ht="20" customHeight="true" spans="1:13">
      <c r="A20" s="157" t="s">
        <v>4302</v>
      </c>
      <c r="B20" s="25">
        <v>6</v>
      </c>
      <c r="C20" s="157" t="s">
        <v>3497</v>
      </c>
      <c r="D20" s="25" t="s">
        <v>4921</v>
      </c>
      <c r="E20" s="157" t="s">
        <v>4304</v>
      </c>
      <c r="F20" s="25" t="s">
        <v>501</v>
      </c>
      <c r="G20" s="25">
        <v>28</v>
      </c>
      <c r="H20" s="25">
        <v>8</v>
      </c>
      <c r="I20" s="25">
        <v>224</v>
      </c>
      <c r="J20" s="25">
        <v>28</v>
      </c>
      <c r="K20" s="25">
        <v>5</v>
      </c>
      <c r="L20" s="25">
        <f t="shared" si="0"/>
        <v>140</v>
      </c>
      <c r="M20" s="38" t="s">
        <v>1104</v>
      </c>
    </row>
    <row r="21" ht="20" customHeight="true" spans="1:13">
      <c r="A21" s="157" t="s">
        <v>4302</v>
      </c>
      <c r="B21" s="25">
        <v>7</v>
      </c>
      <c r="C21" s="157" t="s">
        <v>3497</v>
      </c>
      <c r="D21" s="25" t="s">
        <v>4922</v>
      </c>
      <c r="E21" s="157" t="s">
        <v>4304</v>
      </c>
      <c r="F21" s="25" t="s">
        <v>1976</v>
      </c>
      <c r="G21" s="25">
        <v>29</v>
      </c>
      <c r="H21" s="25">
        <v>8</v>
      </c>
      <c r="I21" s="25">
        <v>232</v>
      </c>
      <c r="J21" s="25">
        <v>29</v>
      </c>
      <c r="K21" s="25">
        <v>4</v>
      </c>
      <c r="L21" s="25">
        <f t="shared" si="0"/>
        <v>116</v>
      </c>
      <c r="M21" s="38" t="s">
        <v>1117</v>
      </c>
    </row>
    <row r="22" ht="20" customHeight="true" spans="1:13">
      <c r="A22" s="157" t="s">
        <v>4302</v>
      </c>
      <c r="B22" s="25">
        <v>8</v>
      </c>
      <c r="C22" s="157" t="s">
        <v>3618</v>
      </c>
      <c r="D22" s="25" t="s">
        <v>4923</v>
      </c>
      <c r="E22" s="157" t="s">
        <v>3504</v>
      </c>
      <c r="F22" s="25" t="s">
        <v>1252</v>
      </c>
      <c r="G22" s="25">
        <v>4</v>
      </c>
      <c r="H22" s="25">
        <v>5</v>
      </c>
      <c r="I22" s="25">
        <v>20</v>
      </c>
      <c r="J22" s="25">
        <v>4</v>
      </c>
      <c r="K22" s="25">
        <v>3</v>
      </c>
      <c r="L22" s="25">
        <f t="shared" si="0"/>
        <v>12</v>
      </c>
      <c r="M22" s="38" t="s">
        <v>1092</v>
      </c>
    </row>
    <row r="23" ht="20" customHeight="true" spans="1:13">
      <c r="A23" s="157" t="s">
        <v>4302</v>
      </c>
      <c r="B23" s="25">
        <v>9</v>
      </c>
      <c r="C23" s="157" t="s">
        <v>4120</v>
      </c>
      <c r="D23" s="25" t="s">
        <v>4924</v>
      </c>
      <c r="E23" s="157" t="s">
        <v>3504</v>
      </c>
      <c r="F23" s="25" t="s">
        <v>3402</v>
      </c>
      <c r="G23" s="25">
        <v>53</v>
      </c>
      <c r="H23" s="25">
        <v>5</v>
      </c>
      <c r="I23" s="25">
        <v>265</v>
      </c>
      <c r="J23" s="25">
        <v>53</v>
      </c>
      <c r="K23" s="25">
        <v>4</v>
      </c>
      <c r="L23" s="25">
        <f t="shared" si="0"/>
        <v>212</v>
      </c>
      <c r="M23" s="38" t="s">
        <v>1089</v>
      </c>
    </row>
    <row r="24" ht="20" customHeight="true" spans="1:13">
      <c r="A24" s="157" t="s">
        <v>4302</v>
      </c>
      <c r="B24" s="25">
        <v>10</v>
      </c>
      <c r="C24" s="157" t="s">
        <v>3548</v>
      </c>
      <c r="D24" s="25" t="s">
        <v>4925</v>
      </c>
      <c r="E24" s="157" t="s">
        <v>3504</v>
      </c>
      <c r="F24" s="25" t="s">
        <v>4926</v>
      </c>
      <c r="G24" s="25">
        <v>35</v>
      </c>
      <c r="H24" s="25">
        <v>5</v>
      </c>
      <c r="I24" s="25">
        <v>175</v>
      </c>
      <c r="J24" s="25">
        <v>35</v>
      </c>
      <c r="K24" s="25">
        <v>4</v>
      </c>
      <c r="L24" s="25">
        <f t="shared" si="0"/>
        <v>140</v>
      </c>
      <c r="M24" s="38" t="s">
        <v>1089</v>
      </c>
    </row>
    <row r="25" ht="20" customHeight="true" spans="1:13">
      <c r="A25" s="157" t="s">
        <v>4302</v>
      </c>
      <c r="B25" s="25">
        <v>11</v>
      </c>
      <c r="C25" s="157" t="s">
        <v>3548</v>
      </c>
      <c r="D25" s="25" t="s">
        <v>4927</v>
      </c>
      <c r="E25" s="157" t="s">
        <v>3504</v>
      </c>
      <c r="F25" s="25" t="s">
        <v>4926</v>
      </c>
      <c r="G25" s="25">
        <v>41</v>
      </c>
      <c r="H25" s="25">
        <v>5</v>
      </c>
      <c r="I25" s="25">
        <v>205</v>
      </c>
      <c r="J25" s="25">
        <v>41</v>
      </c>
      <c r="K25" s="25">
        <v>4</v>
      </c>
      <c r="L25" s="25">
        <f t="shared" si="0"/>
        <v>164</v>
      </c>
      <c r="M25" s="38" t="s">
        <v>1089</v>
      </c>
    </row>
    <row r="26" ht="20" customHeight="true" spans="1:13">
      <c r="A26" s="157" t="s">
        <v>4302</v>
      </c>
      <c r="B26" s="25">
        <v>12</v>
      </c>
      <c r="C26" s="157" t="s">
        <v>3548</v>
      </c>
      <c r="D26" s="25" t="s">
        <v>4928</v>
      </c>
      <c r="E26" s="157" t="s">
        <v>3504</v>
      </c>
      <c r="F26" s="25" t="s">
        <v>4929</v>
      </c>
      <c r="G26" s="25">
        <v>45</v>
      </c>
      <c r="H26" s="25">
        <v>5</v>
      </c>
      <c r="I26" s="25">
        <v>225</v>
      </c>
      <c r="J26" s="25">
        <v>45</v>
      </c>
      <c r="K26" s="25">
        <v>4</v>
      </c>
      <c r="L26" s="25">
        <f t="shared" si="0"/>
        <v>180</v>
      </c>
      <c r="M26" s="38" t="s">
        <v>1089</v>
      </c>
    </row>
    <row r="27" ht="20" customHeight="true" spans="1:13">
      <c r="A27" s="157" t="s">
        <v>4302</v>
      </c>
      <c r="B27" s="25">
        <v>13</v>
      </c>
      <c r="C27" s="157" t="s">
        <v>3548</v>
      </c>
      <c r="D27" s="25" t="s">
        <v>4930</v>
      </c>
      <c r="E27" s="157" t="s">
        <v>3504</v>
      </c>
      <c r="F27" s="25" t="s">
        <v>4929</v>
      </c>
      <c r="G27" s="25">
        <v>45</v>
      </c>
      <c r="H27" s="25">
        <v>5</v>
      </c>
      <c r="I27" s="25">
        <v>225</v>
      </c>
      <c r="J27" s="25">
        <v>45</v>
      </c>
      <c r="K27" s="25">
        <v>4</v>
      </c>
      <c r="L27" s="25">
        <f t="shared" si="0"/>
        <v>180</v>
      </c>
      <c r="M27" s="38" t="s">
        <v>1089</v>
      </c>
    </row>
    <row r="28" ht="20" customHeight="true" spans="1:13">
      <c r="A28" s="157" t="s">
        <v>4302</v>
      </c>
      <c r="B28" s="25">
        <v>14</v>
      </c>
      <c r="C28" s="157" t="s">
        <v>3548</v>
      </c>
      <c r="D28" s="25" t="s">
        <v>4931</v>
      </c>
      <c r="E28" s="157" t="s">
        <v>3504</v>
      </c>
      <c r="F28" s="25" t="s">
        <v>4932</v>
      </c>
      <c r="G28" s="25">
        <v>44</v>
      </c>
      <c r="H28" s="25">
        <v>5</v>
      </c>
      <c r="I28" s="25">
        <v>220</v>
      </c>
      <c r="J28" s="25">
        <v>44</v>
      </c>
      <c r="K28" s="25">
        <v>4</v>
      </c>
      <c r="L28" s="25">
        <f t="shared" si="0"/>
        <v>176</v>
      </c>
      <c r="M28" s="38" t="s">
        <v>1089</v>
      </c>
    </row>
    <row r="29" ht="20" customHeight="true" spans="1:13">
      <c r="A29" s="157" t="s">
        <v>4302</v>
      </c>
      <c r="B29" s="25">
        <v>15</v>
      </c>
      <c r="C29" s="157" t="s">
        <v>3548</v>
      </c>
      <c r="D29" s="25" t="s">
        <v>4933</v>
      </c>
      <c r="E29" s="157" t="s">
        <v>3504</v>
      </c>
      <c r="F29" s="25" t="s">
        <v>4932</v>
      </c>
      <c r="G29" s="25">
        <v>33</v>
      </c>
      <c r="H29" s="25">
        <v>5</v>
      </c>
      <c r="I29" s="25">
        <v>165</v>
      </c>
      <c r="J29" s="25">
        <v>33</v>
      </c>
      <c r="K29" s="25">
        <v>4</v>
      </c>
      <c r="L29" s="25">
        <f t="shared" si="0"/>
        <v>132</v>
      </c>
      <c r="M29" s="38" t="s">
        <v>1089</v>
      </c>
    </row>
    <row r="30" ht="20" customHeight="true" spans="1:13">
      <c r="A30" s="157" t="s">
        <v>4302</v>
      </c>
      <c r="B30" s="25">
        <v>16</v>
      </c>
      <c r="C30" s="157" t="s">
        <v>3548</v>
      </c>
      <c r="D30" s="25" t="s">
        <v>4934</v>
      </c>
      <c r="E30" s="157" t="s">
        <v>3504</v>
      </c>
      <c r="F30" s="25" t="s">
        <v>4932</v>
      </c>
      <c r="G30" s="25">
        <v>40</v>
      </c>
      <c r="H30" s="25">
        <v>5</v>
      </c>
      <c r="I30" s="25">
        <v>200</v>
      </c>
      <c r="J30" s="25">
        <v>40</v>
      </c>
      <c r="K30" s="25">
        <v>4</v>
      </c>
      <c r="L30" s="25">
        <f t="shared" si="0"/>
        <v>160</v>
      </c>
      <c r="M30" s="38" t="s">
        <v>1089</v>
      </c>
    </row>
    <row r="31" ht="20" customHeight="true" spans="1:13">
      <c r="A31" s="157" t="s">
        <v>4302</v>
      </c>
      <c r="B31" s="25">
        <v>17</v>
      </c>
      <c r="C31" s="157" t="s">
        <v>3548</v>
      </c>
      <c r="D31" s="25" t="s">
        <v>4935</v>
      </c>
      <c r="E31" s="157" t="s">
        <v>4936</v>
      </c>
      <c r="F31" s="25" t="s">
        <v>642</v>
      </c>
      <c r="G31" s="25">
        <v>25</v>
      </c>
      <c r="H31" s="25">
        <v>6</v>
      </c>
      <c r="I31" s="25">
        <v>150</v>
      </c>
      <c r="J31" s="25">
        <v>25</v>
      </c>
      <c r="K31" s="25">
        <v>4</v>
      </c>
      <c r="L31" s="25">
        <f t="shared" si="0"/>
        <v>100</v>
      </c>
      <c r="M31" s="38" t="s">
        <v>1092</v>
      </c>
    </row>
    <row r="32" ht="20" customHeight="true" spans="1:13">
      <c r="A32" s="157" t="s">
        <v>4302</v>
      </c>
      <c r="B32" s="25">
        <v>18</v>
      </c>
      <c r="C32" s="157" t="s">
        <v>3548</v>
      </c>
      <c r="D32" s="25" t="s">
        <v>4937</v>
      </c>
      <c r="E32" s="157" t="s">
        <v>3504</v>
      </c>
      <c r="F32" s="25" t="s">
        <v>3854</v>
      </c>
      <c r="G32" s="25">
        <v>2</v>
      </c>
      <c r="H32" s="25">
        <v>6</v>
      </c>
      <c r="I32" s="25">
        <v>12</v>
      </c>
      <c r="J32" s="25">
        <v>2</v>
      </c>
      <c r="K32" s="25">
        <v>5</v>
      </c>
      <c r="L32" s="25">
        <f t="shared" si="0"/>
        <v>10</v>
      </c>
      <c r="M32" s="38" t="s">
        <v>1089</v>
      </c>
    </row>
    <row r="33" ht="17" customHeight="true" spans="1:13">
      <c r="A33" s="158" t="s">
        <v>4302</v>
      </c>
      <c r="B33" s="159">
        <v>19</v>
      </c>
      <c r="C33" s="158" t="s">
        <v>3525</v>
      </c>
      <c r="D33" s="159" t="s">
        <v>4938</v>
      </c>
      <c r="E33" s="158" t="s">
        <v>3504</v>
      </c>
      <c r="F33" s="159" t="s">
        <v>4939</v>
      </c>
      <c r="G33" s="159">
        <v>38</v>
      </c>
      <c r="H33" s="159">
        <v>11</v>
      </c>
      <c r="I33" s="159">
        <v>418</v>
      </c>
      <c r="J33" s="25">
        <v>0</v>
      </c>
      <c r="K33" s="25">
        <v>0</v>
      </c>
      <c r="L33" s="25">
        <f t="shared" si="0"/>
        <v>0</v>
      </c>
      <c r="M33" s="166" t="s">
        <v>4940</v>
      </c>
    </row>
    <row r="34" ht="20" customHeight="true" spans="1:13">
      <c r="A34" s="157" t="s">
        <v>4302</v>
      </c>
      <c r="B34" s="25">
        <v>20</v>
      </c>
      <c r="C34" s="157" t="s">
        <v>3525</v>
      </c>
      <c r="D34" s="25" t="s">
        <v>4941</v>
      </c>
      <c r="E34" s="157" t="s">
        <v>3504</v>
      </c>
      <c r="F34" s="25" t="s">
        <v>708</v>
      </c>
      <c r="G34" s="25">
        <v>45</v>
      </c>
      <c r="H34" s="25">
        <v>10</v>
      </c>
      <c r="I34" s="25">
        <v>450</v>
      </c>
      <c r="J34" s="25">
        <v>45</v>
      </c>
      <c r="K34" s="25">
        <v>2</v>
      </c>
      <c r="L34" s="25">
        <f t="shared" si="0"/>
        <v>90</v>
      </c>
      <c r="M34" s="38" t="s">
        <v>1246</v>
      </c>
    </row>
    <row r="35" ht="20" customHeight="true" spans="1:13">
      <c r="A35" s="157" t="s">
        <v>4302</v>
      </c>
      <c r="B35" s="25">
        <v>21</v>
      </c>
      <c r="C35" s="157" t="s">
        <v>3525</v>
      </c>
      <c r="D35" s="377" t="s">
        <v>4942</v>
      </c>
      <c r="E35" s="157" t="s">
        <v>3504</v>
      </c>
      <c r="F35" s="25" t="s">
        <v>1245</v>
      </c>
      <c r="G35" s="25">
        <v>55</v>
      </c>
      <c r="H35" s="25">
        <v>12</v>
      </c>
      <c r="I35" s="25">
        <v>660</v>
      </c>
      <c r="J35" s="25">
        <v>0</v>
      </c>
      <c r="K35" s="25">
        <v>0</v>
      </c>
      <c r="L35" s="25">
        <f t="shared" si="0"/>
        <v>0</v>
      </c>
      <c r="M35" s="122" t="s">
        <v>144</v>
      </c>
    </row>
    <row r="36" ht="20" customHeight="true" spans="1:13">
      <c r="A36" s="157" t="s">
        <v>4302</v>
      </c>
      <c r="B36" s="25">
        <v>22</v>
      </c>
      <c r="C36" s="157" t="s">
        <v>3525</v>
      </c>
      <c r="D36" s="25" t="s">
        <v>4943</v>
      </c>
      <c r="E36" s="157" t="s">
        <v>3504</v>
      </c>
      <c r="F36" s="25" t="s">
        <v>561</v>
      </c>
      <c r="G36" s="25">
        <v>26</v>
      </c>
      <c r="H36" s="25">
        <v>10</v>
      </c>
      <c r="I36" s="25">
        <v>260</v>
      </c>
      <c r="J36" s="25">
        <v>0</v>
      </c>
      <c r="K36" s="25">
        <v>0</v>
      </c>
      <c r="L36" s="25">
        <f t="shared" si="0"/>
        <v>0</v>
      </c>
      <c r="M36" s="122" t="s">
        <v>144</v>
      </c>
    </row>
    <row r="37" ht="20" customHeight="true" spans="1:13">
      <c r="A37" s="157" t="s">
        <v>4302</v>
      </c>
      <c r="B37" s="25">
        <v>23</v>
      </c>
      <c r="C37" s="157" t="s">
        <v>3525</v>
      </c>
      <c r="D37" s="25" t="s">
        <v>4944</v>
      </c>
      <c r="E37" s="157" t="s">
        <v>3504</v>
      </c>
      <c r="F37" s="25" t="s">
        <v>2084</v>
      </c>
      <c r="G37" s="25">
        <v>72</v>
      </c>
      <c r="H37" s="25">
        <v>12</v>
      </c>
      <c r="I37" s="25">
        <v>864</v>
      </c>
      <c r="J37" s="25">
        <v>0</v>
      </c>
      <c r="K37" s="25">
        <v>0</v>
      </c>
      <c r="L37" s="25">
        <f t="shared" ref="L37:L67" si="2">J37*K37</f>
        <v>0</v>
      </c>
      <c r="M37" s="122" t="s">
        <v>144</v>
      </c>
    </row>
    <row r="38" ht="20" customHeight="true" spans="1:13">
      <c r="A38" s="157" t="s">
        <v>4302</v>
      </c>
      <c r="B38" s="25">
        <v>24</v>
      </c>
      <c r="C38" s="157" t="s">
        <v>3525</v>
      </c>
      <c r="D38" s="25" t="s">
        <v>4945</v>
      </c>
      <c r="E38" s="157" t="s">
        <v>3504</v>
      </c>
      <c r="F38" s="25" t="s">
        <v>4946</v>
      </c>
      <c r="G38" s="25">
        <v>18</v>
      </c>
      <c r="H38" s="25">
        <v>11</v>
      </c>
      <c r="I38" s="25">
        <v>198</v>
      </c>
      <c r="J38" s="25">
        <v>0</v>
      </c>
      <c r="K38" s="25">
        <v>0</v>
      </c>
      <c r="L38" s="25">
        <f t="shared" si="2"/>
        <v>0</v>
      </c>
      <c r="M38" s="38" t="s">
        <v>4947</v>
      </c>
    </row>
    <row r="39" ht="20" customHeight="true" spans="1:13">
      <c r="A39" s="157" t="s">
        <v>4302</v>
      </c>
      <c r="B39" s="25">
        <v>25</v>
      </c>
      <c r="C39" s="157" t="s">
        <v>3497</v>
      </c>
      <c r="D39" s="25" t="s">
        <v>4948</v>
      </c>
      <c r="E39" s="157" t="s">
        <v>4949</v>
      </c>
      <c r="F39" s="25" t="s">
        <v>4950</v>
      </c>
      <c r="G39" s="25">
        <v>25</v>
      </c>
      <c r="H39" s="25">
        <v>12</v>
      </c>
      <c r="I39" s="25">
        <v>300</v>
      </c>
      <c r="J39" s="25">
        <v>25</v>
      </c>
      <c r="K39" s="25">
        <v>5</v>
      </c>
      <c r="L39" s="25">
        <f t="shared" si="2"/>
        <v>125</v>
      </c>
      <c r="M39" s="38" t="s">
        <v>1249</v>
      </c>
    </row>
    <row r="40" ht="20" customHeight="true" spans="1:13">
      <c r="A40" s="157" t="s">
        <v>4302</v>
      </c>
      <c r="B40" s="25">
        <v>26</v>
      </c>
      <c r="C40" s="157" t="s">
        <v>3497</v>
      </c>
      <c r="D40" s="25" t="s">
        <v>4951</v>
      </c>
      <c r="E40" s="157" t="s">
        <v>4949</v>
      </c>
      <c r="F40" s="25" t="s">
        <v>4952</v>
      </c>
      <c r="G40" s="25">
        <v>28</v>
      </c>
      <c r="H40" s="25">
        <v>9</v>
      </c>
      <c r="I40" s="25">
        <v>252</v>
      </c>
      <c r="J40" s="25">
        <v>28</v>
      </c>
      <c r="K40" s="25">
        <v>4</v>
      </c>
      <c r="L40" s="25">
        <f t="shared" si="2"/>
        <v>112</v>
      </c>
      <c r="M40" s="38" t="s">
        <v>1148</v>
      </c>
    </row>
    <row r="41" ht="20" customHeight="true" spans="1:13">
      <c r="A41" s="157" t="s">
        <v>4302</v>
      </c>
      <c r="B41" s="25">
        <v>27</v>
      </c>
      <c r="C41" s="157" t="s">
        <v>3525</v>
      </c>
      <c r="D41" s="25" t="s">
        <v>4953</v>
      </c>
      <c r="E41" s="157" t="s">
        <v>3504</v>
      </c>
      <c r="F41" s="25" t="s">
        <v>2699</v>
      </c>
      <c r="G41" s="25">
        <v>20</v>
      </c>
      <c r="H41" s="25">
        <v>10</v>
      </c>
      <c r="I41" s="25">
        <v>200</v>
      </c>
      <c r="J41" s="25">
        <v>20</v>
      </c>
      <c r="K41" s="25">
        <v>2</v>
      </c>
      <c r="L41" s="25">
        <f t="shared" si="2"/>
        <v>40</v>
      </c>
      <c r="M41" s="38" t="s">
        <v>1246</v>
      </c>
    </row>
    <row r="42" ht="20" customHeight="true" spans="1:13">
      <c r="A42" s="157" t="s">
        <v>4302</v>
      </c>
      <c r="B42" s="25">
        <v>28</v>
      </c>
      <c r="C42" s="157" t="s">
        <v>3548</v>
      </c>
      <c r="D42" s="25" t="s">
        <v>4954</v>
      </c>
      <c r="E42" s="157" t="s">
        <v>4744</v>
      </c>
      <c r="F42" s="25" t="s">
        <v>4955</v>
      </c>
      <c r="G42" s="25">
        <v>2</v>
      </c>
      <c r="H42" s="25">
        <v>4</v>
      </c>
      <c r="I42" s="25">
        <v>8</v>
      </c>
      <c r="J42" s="25">
        <v>2</v>
      </c>
      <c r="K42" s="25">
        <v>3</v>
      </c>
      <c r="L42" s="25">
        <f t="shared" si="2"/>
        <v>6</v>
      </c>
      <c r="M42" s="38" t="s">
        <v>1089</v>
      </c>
    </row>
    <row r="43" ht="20" customHeight="true" spans="1:13">
      <c r="A43" s="157" t="s">
        <v>4302</v>
      </c>
      <c r="B43" s="25">
        <v>29</v>
      </c>
      <c r="C43" s="157" t="s">
        <v>3497</v>
      </c>
      <c r="D43" s="25" t="s">
        <v>4956</v>
      </c>
      <c r="E43" s="157" t="s">
        <v>4957</v>
      </c>
      <c r="F43" s="25" t="s">
        <v>4565</v>
      </c>
      <c r="G43" s="25">
        <v>21</v>
      </c>
      <c r="H43" s="25">
        <v>9</v>
      </c>
      <c r="I43" s="25">
        <v>189</v>
      </c>
      <c r="J43" s="25">
        <v>21</v>
      </c>
      <c r="K43" s="25">
        <v>4</v>
      </c>
      <c r="L43" s="25">
        <f t="shared" si="2"/>
        <v>84</v>
      </c>
      <c r="M43" s="38" t="s">
        <v>1148</v>
      </c>
    </row>
    <row r="44" ht="20" customHeight="true" spans="1:13">
      <c r="A44" s="157" t="s">
        <v>4302</v>
      </c>
      <c r="B44" s="25">
        <v>30</v>
      </c>
      <c r="C44" s="157" t="s">
        <v>3548</v>
      </c>
      <c r="D44" s="25" t="s">
        <v>4958</v>
      </c>
      <c r="E44" s="157" t="s">
        <v>4949</v>
      </c>
      <c r="F44" s="25" t="s">
        <v>4959</v>
      </c>
      <c r="G44" s="25">
        <v>25</v>
      </c>
      <c r="H44" s="25">
        <v>11</v>
      </c>
      <c r="I44" s="25">
        <v>275</v>
      </c>
      <c r="J44" s="25">
        <v>25</v>
      </c>
      <c r="K44" s="25">
        <v>4</v>
      </c>
      <c r="L44" s="25">
        <f t="shared" si="2"/>
        <v>100</v>
      </c>
      <c r="M44" s="38" t="s">
        <v>1249</v>
      </c>
    </row>
    <row r="45" ht="20" customHeight="true" spans="1:13">
      <c r="A45" s="157" t="s">
        <v>4302</v>
      </c>
      <c r="B45" s="25">
        <v>31</v>
      </c>
      <c r="C45" s="157" t="s">
        <v>4120</v>
      </c>
      <c r="D45" s="25" t="s">
        <v>4960</v>
      </c>
      <c r="E45" s="157" t="s">
        <v>3504</v>
      </c>
      <c r="F45" s="25" t="s">
        <v>2526</v>
      </c>
      <c r="G45" s="25">
        <v>25</v>
      </c>
      <c r="H45" s="25">
        <v>5</v>
      </c>
      <c r="I45" s="25">
        <v>125</v>
      </c>
      <c r="J45" s="25">
        <v>25</v>
      </c>
      <c r="K45" s="25">
        <v>4</v>
      </c>
      <c r="L45" s="25">
        <f t="shared" si="2"/>
        <v>100</v>
      </c>
      <c r="M45" s="114" t="s">
        <v>4961</v>
      </c>
    </row>
    <row r="46" ht="20" customHeight="true" spans="1:13">
      <c r="A46" s="157" t="s">
        <v>4302</v>
      </c>
      <c r="B46" s="25">
        <v>32</v>
      </c>
      <c r="C46" s="157" t="s">
        <v>4120</v>
      </c>
      <c r="D46" s="25" t="s">
        <v>4962</v>
      </c>
      <c r="E46" s="157" t="s">
        <v>4386</v>
      </c>
      <c r="F46" s="25" t="s">
        <v>2509</v>
      </c>
      <c r="G46" s="25">
        <v>29</v>
      </c>
      <c r="H46" s="25">
        <v>5</v>
      </c>
      <c r="I46" s="25">
        <v>145</v>
      </c>
      <c r="J46" s="25">
        <v>29</v>
      </c>
      <c r="K46" s="25">
        <v>4</v>
      </c>
      <c r="L46" s="25">
        <f t="shared" si="2"/>
        <v>116</v>
      </c>
      <c r="M46" s="38" t="s">
        <v>1089</v>
      </c>
    </row>
    <row r="47" ht="20" customHeight="true" spans="1:13">
      <c r="A47" s="157" t="s">
        <v>4302</v>
      </c>
      <c r="B47" s="25">
        <v>33</v>
      </c>
      <c r="C47" s="157" t="s">
        <v>3548</v>
      </c>
      <c r="D47" s="25" t="s">
        <v>4963</v>
      </c>
      <c r="E47" s="157" t="s">
        <v>4949</v>
      </c>
      <c r="F47" s="25" t="s">
        <v>4964</v>
      </c>
      <c r="G47" s="25">
        <v>30</v>
      </c>
      <c r="H47" s="25">
        <v>11</v>
      </c>
      <c r="I47" s="25">
        <v>330</v>
      </c>
      <c r="J47" s="25">
        <v>30</v>
      </c>
      <c r="K47" s="25">
        <v>4</v>
      </c>
      <c r="L47" s="25">
        <f t="shared" si="2"/>
        <v>120</v>
      </c>
      <c r="M47" s="38" t="s">
        <v>1249</v>
      </c>
    </row>
    <row r="48" ht="20" customHeight="true" spans="1:13">
      <c r="A48" s="157" t="s">
        <v>4302</v>
      </c>
      <c r="B48" s="25">
        <v>34</v>
      </c>
      <c r="C48" s="157" t="s">
        <v>3525</v>
      </c>
      <c r="D48" s="25" t="s">
        <v>4965</v>
      </c>
      <c r="E48" s="157" t="s">
        <v>4386</v>
      </c>
      <c r="F48" s="25" t="s">
        <v>4966</v>
      </c>
      <c r="G48" s="25">
        <v>10</v>
      </c>
      <c r="H48" s="25">
        <v>10</v>
      </c>
      <c r="I48" s="25">
        <v>100</v>
      </c>
      <c r="J48" s="25">
        <v>10</v>
      </c>
      <c r="K48" s="25">
        <v>5</v>
      </c>
      <c r="L48" s="25">
        <f t="shared" si="2"/>
        <v>50</v>
      </c>
      <c r="M48" s="38" t="s">
        <v>1148</v>
      </c>
    </row>
    <row r="49" ht="20" customHeight="true" spans="1:13">
      <c r="A49" s="157" t="s">
        <v>4302</v>
      </c>
      <c r="B49" s="25">
        <v>35</v>
      </c>
      <c r="C49" s="157" t="s">
        <v>3548</v>
      </c>
      <c r="D49" s="25" t="s">
        <v>4967</v>
      </c>
      <c r="E49" s="157" t="s">
        <v>4949</v>
      </c>
      <c r="F49" s="25" t="s">
        <v>4964</v>
      </c>
      <c r="G49" s="25">
        <v>30</v>
      </c>
      <c r="H49" s="25">
        <v>11</v>
      </c>
      <c r="I49" s="25">
        <v>330</v>
      </c>
      <c r="J49" s="25">
        <v>30</v>
      </c>
      <c r="K49" s="25">
        <v>4</v>
      </c>
      <c r="L49" s="25">
        <f t="shared" si="2"/>
        <v>120</v>
      </c>
      <c r="M49" s="38" t="s">
        <v>1249</v>
      </c>
    </row>
    <row r="50" ht="20" customHeight="true" spans="1:13">
      <c r="A50" s="157" t="s">
        <v>4302</v>
      </c>
      <c r="B50" s="25">
        <v>36</v>
      </c>
      <c r="C50" s="157" t="s">
        <v>3525</v>
      </c>
      <c r="D50" s="25" t="s">
        <v>4968</v>
      </c>
      <c r="E50" s="157" t="s">
        <v>3504</v>
      </c>
      <c r="F50" s="25" t="s">
        <v>4969</v>
      </c>
      <c r="G50" s="25">
        <v>93</v>
      </c>
      <c r="H50" s="25">
        <v>12</v>
      </c>
      <c r="I50" s="25">
        <v>1116</v>
      </c>
      <c r="J50" s="25">
        <v>93</v>
      </c>
      <c r="K50" s="25">
        <v>2</v>
      </c>
      <c r="L50" s="25">
        <f t="shared" si="2"/>
        <v>186</v>
      </c>
      <c r="M50" s="38" t="s">
        <v>1256</v>
      </c>
    </row>
    <row r="51" ht="20" customHeight="true" spans="1:13">
      <c r="A51" s="157" t="s">
        <v>4302</v>
      </c>
      <c r="B51" s="25">
        <v>37</v>
      </c>
      <c r="C51" s="157" t="s">
        <v>3525</v>
      </c>
      <c r="D51" s="25" t="s">
        <v>4970</v>
      </c>
      <c r="E51" s="157" t="s">
        <v>3504</v>
      </c>
      <c r="F51" s="25" t="s">
        <v>3570</v>
      </c>
      <c r="G51" s="25">
        <v>27</v>
      </c>
      <c r="H51" s="25">
        <v>10</v>
      </c>
      <c r="I51" s="25">
        <v>270</v>
      </c>
      <c r="J51" s="25">
        <v>0</v>
      </c>
      <c r="K51" s="25">
        <v>0</v>
      </c>
      <c r="L51" s="25">
        <f t="shared" si="2"/>
        <v>0</v>
      </c>
      <c r="M51" s="122" t="s">
        <v>144</v>
      </c>
    </row>
    <row r="52" ht="20" customHeight="true" spans="1:13">
      <c r="A52" s="157" t="s">
        <v>4302</v>
      </c>
      <c r="B52" s="25">
        <v>38</v>
      </c>
      <c r="C52" s="157" t="s">
        <v>3497</v>
      </c>
      <c r="D52" s="25" t="s">
        <v>4971</v>
      </c>
      <c r="E52" s="157" t="s">
        <v>4949</v>
      </c>
      <c r="F52" s="25" t="s">
        <v>4972</v>
      </c>
      <c r="G52" s="25">
        <v>27</v>
      </c>
      <c r="H52" s="25">
        <v>10</v>
      </c>
      <c r="I52" s="25">
        <v>270</v>
      </c>
      <c r="J52" s="25">
        <v>27</v>
      </c>
      <c r="K52" s="25">
        <v>4</v>
      </c>
      <c r="L52" s="25">
        <f t="shared" si="2"/>
        <v>108</v>
      </c>
      <c r="M52" s="38" t="s">
        <v>1108</v>
      </c>
    </row>
    <row r="53" ht="20" customHeight="true" spans="1:13">
      <c r="A53" s="157" t="s">
        <v>4302</v>
      </c>
      <c r="B53" s="25">
        <v>39</v>
      </c>
      <c r="C53" s="157" t="s">
        <v>3525</v>
      </c>
      <c r="D53" s="25" t="s">
        <v>4973</v>
      </c>
      <c r="E53" s="157" t="s">
        <v>4386</v>
      </c>
      <c r="F53" s="25" t="s">
        <v>4974</v>
      </c>
      <c r="G53" s="25">
        <v>20</v>
      </c>
      <c r="H53" s="25">
        <v>6</v>
      </c>
      <c r="I53" s="25">
        <v>120</v>
      </c>
      <c r="J53" s="25">
        <v>20</v>
      </c>
      <c r="K53" s="25">
        <v>4</v>
      </c>
      <c r="L53" s="25">
        <f t="shared" si="2"/>
        <v>80</v>
      </c>
      <c r="M53" s="38" t="s">
        <v>1092</v>
      </c>
    </row>
    <row r="54" ht="20" customHeight="true" spans="1:13">
      <c r="A54" s="157" t="s">
        <v>4302</v>
      </c>
      <c r="B54" s="25">
        <v>40</v>
      </c>
      <c r="C54" s="157" t="s">
        <v>3548</v>
      </c>
      <c r="D54" s="25" t="s">
        <v>4975</v>
      </c>
      <c r="E54" s="157" t="s">
        <v>4386</v>
      </c>
      <c r="F54" s="25" t="s">
        <v>4976</v>
      </c>
      <c r="G54" s="25">
        <v>14</v>
      </c>
      <c r="H54" s="25">
        <v>5</v>
      </c>
      <c r="I54" s="25">
        <v>70</v>
      </c>
      <c r="J54" s="25">
        <v>14</v>
      </c>
      <c r="K54" s="25">
        <v>4</v>
      </c>
      <c r="L54" s="25">
        <f t="shared" si="2"/>
        <v>56</v>
      </c>
      <c r="M54" s="38" t="s">
        <v>1089</v>
      </c>
    </row>
    <row r="55" ht="20" customHeight="true" spans="1:13">
      <c r="A55" s="157" t="s">
        <v>4302</v>
      </c>
      <c r="B55" s="25">
        <v>41</v>
      </c>
      <c r="C55" s="157" t="s">
        <v>3548</v>
      </c>
      <c r="D55" s="25" t="s">
        <v>4977</v>
      </c>
      <c r="E55" s="157" t="s">
        <v>4326</v>
      </c>
      <c r="F55" s="25" t="s">
        <v>4920</v>
      </c>
      <c r="G55" s="25">
        <v>35</v>
      </c>
      <c r="H55" s="25">
        <v>5</v>
      </c>
      <c r="I55" s="25">
        <v>175</v>
      </c>
      <c r="J55" s="25">
        <v>35</v>
      </c>
      <c r="K55" s="25">
        <v>4</v>
      </c>
      <c r="L55" s="25">
        <f t="shared" si="2"/>
        <v>140</v>
      </c>
      <c r="M55" s="38" t="s">
        <v>1089</v>
      </c>
    </row>
    <row r="56" ht="20" customHeight="true" spans="1:13">
      <c r="A56" s="157" t="s">
        <v>4302</v>
      </c>
      <c r="B56" s="25">
        <v>42</v>
      </c>
      <c r="C56" s="157" t="s">
        <v>3548</v>
      </c>
      <c r="D56" s="25" t="s">
        <v>4978</v>
      </c>
      <c r="E56" s="157" t="s">
        <v>4326</v>
      </c>
      <c r="F56" s="25" t="s">
        <v>4920</v>
      </c>
      <c r="G56" s="25">
        <v>36</v>
      </c>
      <c r="H56" s="25">
        <v>5</v>
      </c>
      <c r="I56" s="25">
        <v>180</v>
      </c>
      <c r="J56" s="25">
        <v>36</v>
      </c>
      <c r="K56" s="25">
        <v>4</v>
      </c>
      <c r="L56" s="25">
        <f t="shared" si="2"/>
        <v>144</v>
      </c>
      <c r="M56" s="38" t="s">
        <v>1089</v>
      </c>
    </row>
    <row r="57" ht="20" customHeight="true" spans="1:13">
      <c r="A57" s="157" t="s">
        <v>4302</v>
      </c>
      <c r="B57" s="25">
        <v>43</v>
      </c>
      <c r="C57" s="157" t="s">
        <v>3548</v>
      </c>
      <c r="D57" s="25" t="s">
        <v>4979</v>
      </c>
      <c r="E57" s="157" t="s">
        <v>4326</v>
      </c>
      <c r="F57" s="25" t="s">
        <v>4920</v>
      </c>
      <c r="G57" s="25">
        <v>36</v>
      </c>
      <c r="H57" s="25">
        <v>5</v>
      </c>
      <c r="I57" s="25">
        <v>180</v>
      </c>
      <c r="J57" s="25">
        <v>36</v>
      </c>
      <c r="K57" s="25">
        <v>4</v>
      </c>
      <c r="L57" s="25">
        <f t="shared" si="2"/>
        <v>144</v>
      </c>
      <c r="M57" s="38" t="s">
        <v>1089</v>
      </c>
    </row>
    <row r="58" ht="20" customHeight="true" spans="1:13">
      <c r="A58" s="157" t="s">
        <v>4302</v>
      </c>
      <c r="B58" s="25">
        <v>44</v>
      </c>
      <c r="C58" s="157" t="s">
        <v>3548</v>
      </c>
      <c r="D58" s="25" t="s">
        <v>4980</v>
      </c>
      <c r="E58" s="157" t="s">
        <v>4386</v>
      </c>
      <c r="F58" s="25" t="s">
        <v>460</v>
      </c>
      <c r="G58" s="25">
        <v>35</v>
      </c>
      <c r="H58" s="25">
        <v>6</v>
      </c>
      <c r="I58" s="25">
        <v>210</v>
      </c>
      <c r="J58" s="25">
        <v>35</v>
      </c>
      <c r="K58" s="25">
        <v>4</v>
      </c>
      <c r="L58" s="25">
        <f t="shared" si="2"/>
        <v>140</v>
      </c>
      <c r="M58" s="38" t="s">
        <v>1092</v>
      </c>
    </row>
    <row r="59" ht="20" customHeight="true" spans="1:13">
      <c r="A59" s="157" t="s">
        <v>4302</v>
      </c>
      <c r="B59" s="25">
        <v>45</v>
      </c>
      <c r="C59" s="157" t="s">
        <v>3548</v>
      </c>
      <c r="D59" s="25" t="s">
        <v>4981</v>
      </c>
      <c r="E59" s="157" t="s">
        <v>3504</v>
      </c>
      <c r="F59" s="25" t="s">
        <v>4982</v>
      </c>
      <c r="G59" s="25">
        <v>30</v>
      </c>
      <c r="H59" s="25">
        <v>7</v>
      </c>
      <c r="I59" s="25">
        <v>210</v>
      </c>
      <c r="J59" s="25">
        <v>30</v>
      </c>
      <c r="K59" s="25">
        <v>6</v>
      </c>
      <c r="L59" s="25">
        <f t="shared" si="2"/>
        <v>180</v>
      </c>
      <c r="M59" s="38" t="s">
        <v>1089</v>
      </c>
    </row>
    <row r="60" ht="27" spans="1:13">
      <c r="A60" s="157" t="s">
        <v>4302</v>
      </c>
      <c r="B60" s="25">
        <v>46</v>
      </c>
      <c r="C60" s="157" t="s">
        <v>3497</v>
      </c>
      <c r="D60" s="93" t="s">
        <v>4983</v>
      </c>
      <c r="E60" s="157" t="s">
        <v>4949</v>
      </c>
      <c r="F60" s="25" t="s">
        <v>4984</v>
      </c>
      <c r="G60" s="25">
        <v>20</v>
      </c>
      <c r="H60" s="25">
        <v>12</v>
      </c>
      <c r="I60" s="25">
        <v>240</v>
      </c>
      <c r="J60" s="25">
        <v>20</v>
      </c>
      <c r="K60" s="25">
        <v>4</v>
      </c>
      <c r="L60" s="25">
        <f t="shared" si="2"/>
        <v>80</v>
      </c>
      <c r="M60" s="115" t="s">
        <v>1246</v>
      </c>
    </row>
    <row r="61" ht="20" customHeight="true" spans="1:13">
      <c r="A61" s="157" t="s">
        <v>4302</v>
      </c>
      <c r="B61" s="25">
        <v>47</v>
      </c>
      <c r="C61" s="157" t="s">
        <v>3548</v>
      </c>
      <c r="D61" s="25" t="s">
        <v>4985</v>
      </c>
      <c r="E61" s="157" t="s">
        <v>4386</v>
      </c>
      <c r="F61" s="25" t="s">
        <v>2282</v>
      </c>
      <c r="G61" s="25">
        <v>14</v>
      </c>
      <c r="H61" s="25">
        <v>9</v>
      </c>
      <c r="I61" s="25">
        <v>126</v>
      </c>
      <c r="J61" s="25">
        <v>14</v>
      </c>
      <c r="K61" s="25">
        <v>5</v>
      </c>
      <c r="L61" s="25">
        <f t="shared" si="2"/>
        <v>70</v>
      </c>
      <c r="M61" s="38" t="s">
        <v>1117</v>
      </c>
    </row>
    <row r="62" ht="20" customHeight="true" spans="1:13">
      <c r="A62" s="157" t="s">
        <v>4302</v>
      </c>
      <c r="B62" s="25">
        <v>48</v>
      </c>
      <c r="C62" s="157" t="s">
        <v>3548</v>
      </c>
      <c r="D62" s="25" t="s">
        <v>4986</v>
      </c>
      <c r="E62" s="157" t="s">
        <v>3504</v>
      </c>
      <c r="F62" s="25" t="s">
        <v>4987</v>
      </c>
      <c r="G62" s="25">
        <v>23</v>
      </c>
      <c r="H62" s="25">
        <v>5</v>
      </c>
      <c r="I62" s="25">
        <v>115</v>
      </c>
      <c r="J62" s="25">
        <v>23</v>
      </c>
      <c r="K62" s="25">
        <v>4</v>
      </c>
      <c r="L62" s="25">
        <f t="shared" si="2"/>
        <v>92</v>
      </c>
      <c r="M62" s="38" t="s">
        <v>1089</v>
      </c>
    </row>
    <row r="63" ht="20" customHeight="true" spans="1:13">
      <c r="A63" s="157" t="s">
        <v>4302</v>
      </c>
      <c r="B63" s="25">
        <v>49</v>
      </c>
      <c r="C63" s="157" t="s">
        <v>4988</v>
      </c>
      <c r="D63" s="25" t="s">
        <v>4989</v>
      </c>
      <c r="E63" s="157" t="s">
        <v>3504</v>
      </c>
      <c r="F63" s="25" t="s">
        <v>2577</v>
      </c>
      <c r="G63" s="25">
        <v>10</v>
      </c>
      <c r="H63" s="25">
        <v>5</v>
      </c>
      <c r="I63" s="25">
        <v>50</v>
      </c>
      <c r="J63" s="25">
        <v>10</v>
      </c>
      <c r="K63" s="25">
        <v>4</v>
      </c>
      <c r="L63" s="25">
        <f t="shared" si="2"/>
        <v>40</v>
      </c>
      <c r="M63" s="38" t="s">
        <v>1089</v>
      </c>
    </row>
    <row r="64" ht="20" customHeight="true" spans="1:13">
      <c r="A64" s="157" t="s">
        <v>4302</v>
      </c>
      <c r="B64" s="25">
        <v>50</v>
      </c>
      <c r="C64" s="157" t="s">
        <v>3525</v>
      </c>
      <c r="D64" s="25" t="s">
        <v>4990</v>
      </c>
      <c r="E64" s="157" t="s">
        <v>4386</v>
      </c>
      <c r="F64" s="25" t="s">
        <v>676</v>
      </c>
      <c r="G64" s="25">
        <v>28</v>
      </c>
      <c r="H64" s="25">
        <v>10</v>
      </c>
      <c r="I64" s="25">
        <v>280</v>
      </c>
      <c r="J64" s="25">
        <v>28</v>
      </c>
      <c r="K64" s="25">
        <v>4</v>
      </c>
      <c r="L64" s="25">
        <f t="shared" si="2"/>
        <v>112</v>
      </c>
      <c r="M64" s="38" t="s">
        <v>1108</v>
      </c>
    </row>
    <row r="65" ht="20" customHeight="true" spans="1:13">
      <c r="A65" s="157" t="s">
        <v>4302</v>
      </c>
      <c r="B65" s="25">
        <v>51</v>
      </c>
      <c r="C65" s="157" t="s">
        <v>3525</v>
      </c>
      <c r="D65" s="25" t="s">
        <v>4991</v>
      </c>
      <c r="E65" s="157" t="s">
        <v>4386</v>
      </c>
      <c r="F65" s="25" t="s">
        <v>720</v>
      </c>
      <c r="G65" s="25">
        <v>25</v>
      </c>
      <c r="H65" s="25">
        <v>10</v>
      </c>
      <c r="I65" s="25">
        <v>250</v>
      </c>
      <c r="J65" s="25">
        <v>25</v>
      </c>
      <c r="K65" s="25">
        <v>4</v>
      </c>
      <c r="L65" s="25">
        <f t="shared" si="2"/>
        <v>100</v>
      </c>
      <c r="M65" s="38" t="s">
        <v>1108</v>
      </c>
    </row>
    <row r="66" ht="20" customHeight="true" spans="1:13">
      <c r="A66" s="157" t="s">
        <v>4302</v>
      </c>
      <c r="B66" s="25">
        <v>52</v>
      </c>
      <c r="C66" s="157" t="s">
        <v>3548</v>
      </c>
      <c r="D66" s="25" t="s">
        <v>4992</v>
      </c>
      <c r="E66" s="157" t="s">
        <v>4993</v>
      </c>
      <c r="F66" s="25" t="s">
        <v>640</v>
      </c>
      <c r="G66" s="25">
        <v>40</v>
      </c>
      <c r="H66" s="25">
        <v>6</v>
      </c>
      <c r="I66" s="25">
        <v>240</v>
      </c>
      <c r="J66" s="25">
        <v>40</v>
      </c>
      <c r="K66" s="25">
        <v>5</v>
      </c>
      <c r="L66" s="25">
        <f t="shared" si="2"/>
        <v>200</v>
      </c>
      <c r="M66" s="38" t="s">
        <v>1089</v>
      </c>
    </row>
    <row r="67" ht="20" customHeight="true" spans="1:13">
      <c r="A67" s="157" t="s">
        <v>4302</v>
      </c>
      <c r="B67" s="25">
        <v>53</v>
      </c>
      <c r="C67" s="157" t="s">
        <v>3548</v>
      </c>
      <c r="D67" s="25" t="s">
        <v>4994</v>
      </c>
      <c r="E67" s="157" t="s">
        <v>4386</v>
      </c>
      <c r="F67" s="25" t="s">
        <v>1168</v>
      </c>
      <c r="G67" s="25">
        <v>22</v>
      </c>
      <c r="H67" s="25">
        <v>6</v>
      </c>
      <c r="I67" s="25">
        <v>132</v>
      </c>
      <c r="J67" s="25">
        <v>20</v>
      </c>
      <c r="K67" s="25">
        <v>4</v>
      </c>
      <c r="L67" s="25">
        <f t="shared" si="2"/>
        <v>80</v>
      </c>
      <c r="M67" s="122" t="s">
        <v>4995</v>
      </c>
    </row>
    <row r="68" ht="20" customHeight="true" spans="1:13">
      <c r="A68" s="25"/>
      <c r="B68" s="25"/>
      <c r="C68" s="25"/>
      <c r="D68" s="25"/>
      <c r="E68" s="25"/>
      <c r="F68" s="25"/>
      <c r="G68" s="25"/>
      <c r="H68" s="25"/>
      <c r="I68" s="25"/>
      <c r="J68" s="25">
        <v>2</v>
      </c>
      <c r="K68" s="25">
        <v>3</v>
      </c>
      <c r="L68" s="25">
        <v>6</v>
      </c>
      <c r="M68" s="169"/>
    </row>
    <row r="69" ht="20" customHeight="true" spans="1:13">
      <c r="A69" s="157" t="s">
        <v>4302</v>
      </c>
      <c r="B69" s="25">
        <v>54</v>
      </c>
      <c r="C69" s="157" t="s">
        <v>4120</v>
      </c>
      <c r="D69" s="25" t="s">
        <v>4996</v>
      </c>
      <c r="E69" s="157" t="s">
        <v>4997</v>
      </c>
      <c r="F69" s="25" t="s">
        <v>4998</v>
      </c>
      <c r="G69" s="25">
        <v>23</v>
      </c>
      <c r="H69" s="25">
        <v>5</v>
      </c>
      <c r="I69" s="25">
        <v>115</v>
      </c>
      <c r="J69" s="25">
        <v>23</v>
      </c>
      <c r="K69" s="25">
        <v>4</v>
      </c>
      <c r="L69" s="25">
        <f>J69*K69</f>
        <v>92</v>
      </c>
      <c r="M69" s="38" t="s">
        <v>1089</v>
      </c>
    </row>
    <row r="70" ht="20" customHeight="true" spans="1:13">
      <c r="A70" s="25" t="s">
        <v>4302</v>
      </c>
      <c r="B70" s="25">
        <v>55</v>
      </c>
      <c r="C70" s="25" t="s">
        <v>4999</v>
      </c>
      <c r="D70" s="25" t="s">
        <v>5000</v>
      </c>
      <c r="E70" s="25" t="s">
        <v>4386</v>
      </c>
      <c r="F70" s="25" t="s">
        <v>5001</v>
      </c>
      <c r="G70" s="25">
        <v>26</v>
      </c>
      <c r="H70" s="25">
        <v>5</v>
      </c>
      <c r="I70" s="25">
        <v>130</v>
      </c>
      <c r="J70" s="25">
        <v>23</v>
      </c>
      <c r="K70" s="25">
        <v>3</v>
      </c>
      <c r="L70" s="25">
        <f>J70*K70</f>
        <v>69</v>
      </c>
      <c r="M70" s="122" t="s">
        <v>5002</v>
      </c>
    </row>
    <row r="71" ht="20" customHeight="true" spans="1:13">
      <c r="A71" s="25"/>
      <c r="B71" s="25"/>
      <c r="C71" s="25"/>
      <c r="D71" s="25"/>
      <c r="E71" s="25"/>
      <c r="F71" s="25"/>
      <c r="G71" s="25"/>
      <c r="H71" s="25"/>
      <c r="I71" s="25"/>
      <c r="J71" s="25">
        <v>3</v>
      </c>
      <c r="K71" s="25">
        <v>2</v>
      </c>
      <c r="L71" s="25">
        <v>6</v>
      </c>
      <c r="M71" s="169"/>
    </row>
    <row r="72" ht="20" customHeight="true" spans="1:13">
      <c r="A72" s="157" t="s">
        <v>4302</v>
      </c>
      <c r="B72" s="25">
        <v>56</v>
      </c>
      <c r="C72" s="157" t="s">
        <v>3548</v>
      </c>
      <c r="D72" s="25" t="s">
        <v>5003</v>
      </c>
      <c r="E72" s="157" t="s">
        <v>4386</v>
      </c>
      <c r="F72" s="25" t="s">
        <v>5004</v>
      </c>
      <c r="G72" s="25">
        <v>17</v>
      </c>
      <c r="H72" s="25">
        <v>5</v>
      </c>
      <c r="I72" s="25">
        <v>85</v>
      </c>
      <c r="J72" s="25">
        <v>17</v>
      </c>
      <c r="K72" s="25">
        <v>3</v>
      </c>
      <c r="L72" s="25">
        <f>J72*K72</f>
        <v>51</v>
      </c>
      <c r="M72" s="38" t="s">
        <v>1092</v>
      </c>
    </row>
    <row r="73" spans="1:13">
      <c r="A73" s="157" t="s">
        <v>4302</v>
      </c>
      <c r="B73" s="25">
        <v>57</v>
      </c>
      <c r="C73" s="157" t="s">
        <v>3497</v>
      </c>
      <c r="D73" s="25" t="s">
        <v>5005</v>
      </c>
      <c r="E73" s="157" t="s">
        <v>3504</v>
      </c>
      <c r="F73" s="25" t="s">
        <v>2777</v>
      </c>
      <c r="G73" s="25">
        <v>5</v>
      </c>
      <c r="H73" s="25">
        <v>5</v>
      </c>
      <c r="I73" s="25">
        <v>25</v>
      </c>
      <c r="J73" s="25">
        <v>5</v>
      </c>
      <c r="K73" s="25">
        <v>2</v>
      </c>
      <c r="L73" s="25">
        <f>J73*K73</f>
        <v>10</v>
      </c>
      <c r="M73" s="170" t="s">
        <v>1104</v>
      </c>
    </row>
    <row r="74" ht="20" customHeight="true" spans="1:13">
      <c r="A74" s="157" t="s">
        <v>4302</v>
      </c>
      <c r="B74" s="25">
        <v>58</v>
      </c>
      <c r="C74" s="157" t="s">
        <v>3525</v>
      </c>
      <c r="D74" s="25" t="s">
        <v>5006</v>
      </c>
      <c r="E74" s="157" t="s">
        <v>3504</v>
      </c>
      <c r="F74" s="25" t="s">
        <v>5007</v>
      </c>
      <c r="G74" s="25">
        <v>17</v>
      </c>
      <c r="H74" s="25">
        <v>4</v>
      </c>
      <c r="I74" s="25">
        <v>68</v>
      </c>
      <c r="J74" s="25">
        <v>17</v>
      </c>
      <c r="K74" s="25">
        <v>2</v>
      </c>
      <c r="L74" s="25">
        <f>J74*K74</f>
        <v>34</v>
      </c>
      <c r="M74" s="38" t="s">
        <v>1092</v>
      </c>
    </row>
    <row r="75" s="2" customFormat="true" ht="20" customHeight="true" spans="1:13">
      <c r="A75" s="167" t="s">
        <v>1177</v>
      </c>
      <c r="B75" s="168"/>
      <c r="C75" s="168"/>
      <c r="D75" s="168"/>
      <c r="E75" s="168"/>
      <c r="F75" s="168"/>
      <c r="G75" s="168">
        <f>SUM(G15:G74)</f>
        <v>1696</v>
      </c>
      <c r="H75" s="168">
        <f t="shared" ref="H75:L75" si="3">SUM(H15:H74)</f>
        <v>423</v>
      </c>
      <c r="I75" s="168">
        <f t="shared" si="3"/>
        <v>12932</v>
      </c>
      <c r="J75" s="168">
        <f t="shared" si="3"/>
        <v>1460</v>
      </c>
      <c r="K75" s="168">
        <f t="shared" si="3"/>
        <v>207</v>
      </c>
      <c r="L75" s="168">
        <f t="shared" si="3"/>
        <v>5605</v>
      </c>
      <c r="M75" s="171"/>
    </row>
  </sheetData>
  <mergeCells count="31">
    <mergeCell ref="A1:M1"/>
    <mergeCell ref="G2:I2"/>
    <mergeCell ref="J2:L2"/>
    <mergeCell ref="A14:F14"/>
    <mergeCell ref="A75:F75"/>
    <mergeCell ref="A2:A3"/>
    <mergeCell ref="A67:A68"/>
    <mergeCell ref="A70:A71"/>
    <mergeCell ref="B2:B3"/>
    <mergeCell ref="B67:B68"/>
    <mergeCell ref="B70:B71"/>
    <mergeCell ref="C2:C3"/>
    <mergeCell ref="C67:C68"/>
    <mergeCell ref="C70:C71"/>
    <mergeCell ref="D2:D3"/>
    <mergeCell ref="D67:D68"/>
    <mergeCell ref="D70:D71"/>
    <mergeCell ref="E2:E3"/>
    <mergeCell ref="E67:E68"/>
    <mergeCell ref="E70:E71"/>
    <mergeCell ref="F2:F3"/>
    <mergeCell ref="F67:F68"/>
    <mergeCell ref="F70:F71"/>
    <mergeCell ref="G67:G68"/>
    <mergeCell ref="G70:G71"/>
    <mergeCell ref="H67:H68"/>
    <mergeCell ref="H70:H71"/>
    <mergeCell ref="I67:I68"/>
    <mergeCell ref="I70:I71"/>
    <mergeCell ref="M67:M68"/>
    <mergeCell ref="M70:M71"/>
  </mergeCells>
  <pageMargins left="0.7" right="0.7" top="0.75" bottom="0.75" header="0.3" footer="0.3"/>
  <headerFooter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8"/>
  <sheetViews>
    <sheetView workbookViewId="0">
      <pane ySplit="3" topLeftCell="A4" activePane="bottomLeft" state="frozen"/>
      <selection/>
      <selection pane="bottomLeft" activeCell="J6" sqref="J6:J67"/>
    </sheetView>
  </sheetViews>
  <sheetFormatPr defaultColWidth="26.3333333333333" defaultRowHeight="13.5"/>
  <cols>
    <col min="1" max="1" width="13.5" style="3" customWidth="true"/>
    <col min="2" max="2" width="6.33333333333333" style="3" customWidth="true"/>
    <col min="3" max="3" width="9.16666666666667" style="3" customWidth="true"/>
    <col min="4" max="4" width="20.8333333333333" style="85" customWidth="true"/>
    <col min="5" max="5" width="33.3333333333333" style="85" customWidth="true"/>
    <col min="6" max="6" width="22.5" style="85" customWidth="true"/>
    <col min="7" max="8" width="6.33333333333333" style="85" customWidth="true"/>
    <col min="9" max="9" width="8.5" style="85" customWidth="true"/>
    <col min="10" max="10" width="7.16666666666667" style="85" customWidth="true"/>
    <col min="11" max="11" width="6.66666666666667" style="85" customWidth="true"/>
    <col min="12" max="12" width="9.33333333333333" style="85" customWidth="true"/>
    <col min="13" max="13" width="48" style="36" customWidth="true"/>
    <col min="14" max="256" width="26.3333333333333" style="3"/>
    <col min="257" max="257" width="13.5" style="3" customWidth="true"/>
    <col min="258" max="258" width="6.33333333333333" style="3" customWidth="true"/>
    <col min="259" max="259" width="9.16666666666667" style="3" customWidth="true"/>
    <col min="260" max="260" width="20.8333333333333" style="3" customWidth="true"/>
    <col min="261" max="261" width="33.3333333333333" style="3" customWidth="true"/>
    <col min="262" max="262" width="22.5" style="3" customWidth="true"/>
    <col min="263" max="264" width="6.33333333333333" style="3" customWidth="true"/>
    <col min="265" max="265" width="8.5" style="3" customWidth="true"/>
    <col min="266" max="266" width="7.16666666666667" style="3" customWidth="true"/>
    <col min="267" max="267" width="9.16666666666667" style="3" customWidth="true"/>
    <col min="268" max="268" width="12.3333333333333" style="3" customWidth="true"/>
    <col min="269" max="269" width="81" style="3" customWidth="true"/>
    <col min="270" max="512" width="26.3333333333333" style="3"/>
    <col min="513" max="513" width="13.5" style="3" customWidth="true"/>
    <col min="514" max="514" width="6.33333333333333" style="3" customWidth="true"/>
    <col min="515" max="515" width="9.16666666666667" style="3" customWidth="true"/>
    <col min="516" max="516" width="20.8333333333333" style="3" customWidth="true"/>
    <col min="517" max="517" width="33.3333333333333" style="3" customWidth="true"/>
    <col min="518" max="518" width="22.5" style="3" customWidth="true"/>
    <col min="519" max="520" width="6.33333333333333" style="3" customWidth="true"/>
    <col min="521" max="521" width="8.5" style="3" customWidth="true"/>
    <col min="522" max="522" width="7.16666666666667" style="3" customWidth="true"/>
    <col min="523" max="523" width="9.16666666666667" style="3" customWidth="true"/>
    <col min="524" max="524" width="12.3333333333333" style="3" customWidth="true"/>
    <col min="525" max="525" width="81" style="3" customWidth="true"/>
    <col min="526" max="768" width="26.3333333333333" style="3"/>
    <col min="769" max="769" width="13.5" style="3" customWidth="true"/>
    <col min="770" max="770" width="6.33333333333333" style="3" customWidth="true"/>
    <col min="771" max="771" width="9.16666666666667" style="3" customWidth="true"/>
    <col min="772" max="772" width="20.8333333333333" style="3" customWidth="true"/>
    <col min="773" max="773" width="33.3333333333333" style="3" customWidth="true"/>
    <col min="774" max="774" width="22.5" style="3" customWidth="true"/>
    <col min="775" max="776" width="6.33333333333333" style="3" customWidth="true"/>
    <col min="777" max="777" width="8.5" style="3" customWidth="true"/>
    <col min="778" max="778" width="7.16666666666667" style="3" customWidth="true"/>
    <col min="779" max="779" width="9.16666666666667" style="3" customWidth="true"/>
    <col min="780" max="780" width="12.3333333333333" style="3" customWidth="true"/>
    <col min="781" max="781" width="81" style="3" customWidth="true"/>
    <col min="782" max="1024" width="26.3333333333333" style="3"/>
    <col min="1025" max="1025" width="13.5" style="3" customWidth="true"/>
    <col min="1026" max="1026" width="6.33333333333333" style="3" customWidth="true"/>
    <col min="1027" max="1027" width="9.16666666666667" style="3" customWidth="true"/>
    <col min="1028" max="1028" width="20.8333333333333" style="3" customWidth="true"/>
    <col min="1029" max="1029" width="33.3333333333333" style="3" customWidth="true"/>
    <col min="1030" max="1030" width="22.5" style="3" customWidth="true"/>
    <col min="1031" max="1032" width="6.33333333333333" style="3" customWidth="true"/>
    <col min="1033" max="1033" width="8.5" style="3" customWidth="true"/>
    <col min="1034" max="1034" width="7.16666666666667" style="3" customWidth="true"/>
    <col min="1035" max="1035" width="9.16666666666667" style="3" customWidth="true"/>
    <col min="1036" max="1036" width="12.3333333333333" style="3" customWidth="true"/>
    <col min="1037" max="1037" width="81" style="3" customWidth="true"/>
    <col min="1038" max="1280" width="26.3333333333333" style="3"/>
    <col min="1281" max="1281" width="13.5" style="3" customWidth="true"/>
    <col min="1282" max="1282" width="6.33333333333333" style="3" customWidth="true"/>
    <col min="1283" max="1283" width="9.16666666666667" style="3" customWidth="true"/>
    <col min="1284" max="1284" width="20.8333333333333" style="3" customWidth="true"/>
    <col min="1285" max="1285" width="33.3333333333333" style="3" customWidth="true"/>
    <col min="1286" max="1286" width="22.5" style="3" customWidth="true"/>
    <col min="1287" max="1288" width="6.33333333333333" style="3" customWidth="true"/>
    <col min="1289" max="1289" width="8.5" style="3" customWidth="true"/>
    <col min="1290" max="1290" width="7.16666666666667" style="3" customWidth="true"/>
    <col min="1291" max="1291" width="9.16666666666667" style="3" customWidth="true"/>
    <col min="1292" max="1292" width="12.3333333333333" style="3" customWidth="true"/>
    <col min="1293" max="1293" width="81" style="3" customWidth="true"/>
    <col min="1294" max="1536" width="26.3333333333333" style="3"/>
    <col min="1537" max="1537" width="13.5" style="3" customWidth="true"/>
    <col min="1538" max="1538" width="6.33333333333333" style="3" customWidth="true"/>
    <col min="1539" max="1539" width="9.16666666666667" style="3" customWidth="true"/>
    <col min="1540" max="1540" width="20.8333333333333" style="3" customWidth="true"/>
    <col min="1541" max="1541" width="33.3333333333333" style="3" customWidth="true"/>
    <col min="1542" max="1542" width="22.5" style="3" customWidth="true"/>
    <col min="1543" max="1544" width="6.33333333333333" style="3" customWidth="true"/>
    <col min="1545" max="1545" width="8.5" style="3" customWidth="true"/>
    <col min="1546" max="1546" width="7.16666666666667" style="3" customWidth="true"/>
    <col min="1547" max="1547" width="9.16666666666667" style="3" customWidth="true"/>
    <col min="1548" max="1548" width="12.3333333333333" style="3" customWidth="true"/>
    <col min="1549" max="1549" width="81" style="3" customWidth="true"/>
    <col min="1550" max="1792" width="26.3333333333333" style="3"/>
    <col min="1793" max="1793" width="13.5" style="3" customWidth="true"/>
    <col min="1794" max="1794" width="6.33333333333333" style="3" customWidth="true"/>
    <col min="1795" max="1795" width="9.16666666666667" style="3" customWidth="true"/>
    <col min="1796" max="1796" width="20.8333333333333" style="3" customWidth="true"/>
    <col min="1797" max="1797" width="33.3333333333333" style="3" customWidth="true"/>
    <col min="1798" max="1798" width="22.5" style="3" customWidth="true"/>
    <col min="1799" max="1800" width="6.33333333333333" style="3" customWidth="true"/>
    <col min="1801" max="1801" width="8.5" style="3" customWidth="true"/>
    <col min="1802" max="1802" width="7.16666666666667" style="3" customWidth="true"/>
    <col min="1803" max="1803" width="9.16666666666667" style="3" customWidth="true"/>
    <col min="1804" max="1804" width="12.3333333333333" style="3" customWidth="true"/>
    <col min="1805" max="1805" width="81" style="3" customWidth="true"/>
    <col min="1806" max="2048" width="26.3333333333333" style="3"/>
    <col min="2049" max="2049" width="13.5" style="3" customWidth="true"/>
    <col min="2050" max="2050" width="6.33333333333333" style="3" customWidth="true"/>
    <col min="2051" max="2051" width="9.16666666666667" style="3" customWidth="true"/>
    <col min="2052" max="2052" width="20.8333333333333" style="3" customWidth="true"/>
    <col min="2053" max="2053" width="33.3333333333333" style="3" customWidth="true"/>
    <col min="2054" max="2054" width="22.5" style="3" customWidth="true"/>
    <col min="2055" max="2056" width="6.33333333333333" style="3" customWidth="true"/>
    <col min="2057" max="2057" width="8.5" style="3" customWidth="true"/>
    <col min="2058" max="2058" width="7.16666666666667" style="3" customWidth="true"/>
    <col min="2059" max="2059" width="9.16666666666667" style="3" customWidth="true"/>
    <col min="2060" max="2060" width="12.3333333333333" style="3" customWidth="true"/>
    <col min="2061" max="2061" width="81" style="3" customWidth="true"/>
    <col min="2062" max="2304" width="26.3333333333333" style="3"/>
    <col min="2305" max="2305" width="13.5" style="3" customWidth="true"/>
    <col min="2306" max="2306" width="6.33333333333333" style="3" customWidth="true"/>
    <col min="2307" max="2307" width="9.16666666666667" style="3" customWidth="true"/>
    <col min="2308" max="2308" width="20.8333333333333" style="3" customWidth="true"/>
    <col min="2309" max="2309" width="33.3333333333333" style="3" customWidth="true"/>
    <col min="2310" max="2310" width="22.5" style="3" customWidth="true"/>
    <col min="2311" max="2312" width="6.33333333333333" style="3" customWidth="true"/>
    <col min="2313" max="2313" width="8.5" style="3" customWidth="true"/>
    <col min="2314" max="2314" width="7.16666666666667" style="3" customWidth="true"/>
    <col min="2315" max="2315" width="9.16666666666667" style="3" customWidth="true"/>
    <col min="2316" max="2316" width="12.3333333333333" style="3" customWidth="true"/>
    <col min="2317" max="2317" width="81" style="3" customWidth="true"/>
    <col min="2318" max="2560" width="26.3333333333333" style="3"/>
    <col min="2561" max="2561" width="13.5" style="3" customWidth="true"/>
    <col min="2562" max="2562" width="6.33333333333333" style="3" customWidth="true"/>
    <col min="2563" max="2563" width="9.16666666666667" style="3" customWidth="true"/>
    <col min="2564" max="2564" width="20.8333333333333" style="3" customWidth="true"/>
    <col min="2565" max="2565" width="33.3333333333333" style="3" customWidth="true"/>
    <col min="2566" max="2566" width="22.5" style="3" customWidth="true"/>
    <col min="2567" max="2568" width="6.33333333333333" style="3" customWidth="true"/>
    <col min="2569" max="2569" width="8.5" style="3" customWidth="true"/>
    <col min="2570" max="2570" width="7.16666666666667" style="3" customWidth="true"/>
    <col min="2571" max="2571" width="9.16666666666667" style="3" customWidth="true"/>
    <col min="2572" max="2572" width="12.3333333333333" style="3" customWidth="true"/>
    <col min="2573" max="2573" width="81" style="3" customWidth="true"/>
    <col min="2574" max="2816" width="26.3333333333333" style="3"/>
    <col min="2817" max="2817" width="13.5" style="3" customWidth="true"/>
    <col min="2818" max="2818" width="6.33333333333333" style="3" customWidth="true"/>
    <col min="2819" max="2819" width="9.16666666666667" style="3" customWidth="true"/>
    <col min="2820" max="2820" width="20.8333333333333" style="3" customWidth="true"/>
    <col min="2821" max="2821" width="33.3333333333333" style="3" customWidth="true"/>
    <col min="2822" max="2822" width="22.5" style="3" customWidth="true"/>
    <col min="2823" max="2824" width="6.33333333333333" style="3" customWidth="true"/>
    <col min="2825" max="2825" width="8.5" style="3" customWidth="true"/>
    <col min="2826" max="2826" width="7.16666666666667" style="3" customWidth="true"/>
    <col min="2827" max="2827" width="9.16666666666667" style="3" customWidth="true"/>
    <col min="2828" max="2828" width="12.3333333333333" style="3" customWidth="true"/>
    <col min="2829" max="2829" width="81" style="3" customWidth="true"/>
    <col min="2830" max="3072" width="26.3333333333333" style="3"/>
    <col min="3073" max="3073" width="13.5" style="3" customWidth="true"/>
    <col min="3074" max="3074" width="6.33333333333333" style="3" customWidth="true"/>
    <col min="3075" max="3075" width="9.16666666666667" style="3" customWidth="true"/>
    <col min="3076" max="3076" width="20.8333333333333" style="3" customWidth="true"/>
    <col min="3077" max="3077" width="33.3333333333333" style="3" customWidth="true"/>
    <col min="3078" max="3078" width="22.5" style="3" customWidth="true"/>
    <col min="3079" max="3080" width="6.33333333333333" style="3" customWidth="true"/>
    <col min="3081" max="3081" width="8.5" style="3" customWidth="true"/>
    <col min="3082" max="3082" width="7.16666666666667" style="3" customWidth="true"/>
    <col min="3083" max="3083" width="9.16666666666667" style="3" customWidth="true"/>
    <col min="3084" max="3084" width="12.3333333333333" style="3" customWidth="true"/>
    <col min="3085" max="3085" width="81" style="3" customWidth="true"/>
    <col min="3086" max="3328" width="26.3333333333333" style="3"/>
    <col min="3329" max="3329" width="13.5" style="3" customWidth="true"/>
    <col min="3330" max="3330" width="6.33333333333333" style="3" customWidth="true"/>
    <col min="3331" max="3331" width="9.16666666666667" style="3" customWidth="true"/>
    <col min="3332" max="3332" width="20.8333333333333" style="3" customWidth="true"/>
    <col min="3333" max="3333" width="33.3333333333333" style="3" customWidth="true"/>
    <col min="3334" max="3334" width="22.5" style="3" customWidth="true"/>
    <col min="3335" max="3336" width="6.33333333333333" style="3" customWidth="true"/>
    <col min="3337" max="3337" width="8.5" style="3" customWidth="true"/>
    <col min="3338" max="3338" width="7.16666666666667" style="3" customWidth="true"/>
    <col min="3339" max="3339" width="9.16666666666667" style="3" customWidth="true"/>
    <col min="3340" max="3340" width="12.3333333333333" style="3" customWidth="true"/>
    <col min="3341" max="3341" width="81" style="3" customWidth="true"/>
    <col min="3342" max="3584" width="26.3333333333333" style="3"/>
    <col min="3585" max="3585" width="13.5" style="3" customWidth="true"/>
    <col min="3586" max="3586" width="6.33333333333333" style="3" customWidth="true"/>
    <col min="3587" max="3587" width="9.16666666666667" style="3" customWidth="true"/>
    <col min="3588" max="3588" width="20.8333333333333" style="3" customWidth="true"/>
    <col min="3589" max="3589" width="33.3333333333333" style="3" customWidth="true"/>
    <col min="3590" max="3590" width="22.5" style="3" customWidth="true"/>
    <col min="3591" max="3592" width="6.33333333333333" style="3" customWidth="true"/>
    <col min="3593" max="3593" width="8.5" style="3" customWidth="true"/>
    <col min="3594" max="3594" width="7.16666666666667" style="3" customWidth="true"/>
    <col min="3595" max="3595" width="9.16666666666667" style="3" customWidth="true"/>
    <col min="3596" max="3596" width="12.3333333333333" style="3" customWidth="true"/>
    <col min="3597" max="3597" width="81" style="3" customWidth="true"/>
    <col min="3598" max="3840" width="26.3333333333333" style="3"/>
    <col min="3841" max="3841" width="13.5" style="3" customWidth="true"/>
    <col min="3842" max="3842" width="6.33333333333333" style="3" customWidth="true"/>
    <col min="3843" max="3843" width="9.16666666666667" style="3" customWidth="true"/>
    <col min="3844" max="3844" width="20.8333333333333" style="3" customWidth="true"/>
    <col min="3845" max="3845" width="33.3333333333333" style="3" customWidth="true"/>
    <col min="3846" max="3846" width="22.5" style="3" customWidth="true"/>
    <col min="3847" max="3848" width="6.33333333333333" style="3" customWidth="true"/>
    <col min="3849" max="3849" width="8.5" style="3" customWidth="true"/>
    <col min="3850" max="3850" width="7.16666666666667" style="3" customWidth="true"/>
    <col min="3851" max="3851" width="9.16666666666667" style="3" customWidth="true"/>
    <col min="3852" max="3852" width="12.3333333333333" style="3" customWidth="true"/>
    <col min="3853" max="3853" width="81" style="3" customWidth="true"/>
    <col min="3854" max="4096" width="26.3333333333333" style="3"/>
    <col min="4097" max="4097" width="13.5" style="3" customWidth="true"/>
    <col min="4098" max="4098" width="6.33333333333333" style="3" customWidth="true"/>
    <col min="4099" max="4099" width="9.16666666666667" style="3" customWidth="true"/>
    <col min="4100" max="4100" width="20.8333333333333" style="3" customWidth="true"/>
    <col min="4101" max="4101" width="33.3333333333333" style="3" customWidth="true"/>
    <col min="4102" max="4102" width="22.5" style="3" customWidth="true"/>
    <col min="4103" max="4104" width="6.33333333333333" style="3" customWidth="true"/>
    <col min="4105" max="4105" width="8.5" style="3" customWidth="true"/>
    <col min="4106" max="4106" width="7.16666666666667" style="3" customWidth="true"/>
    <col min="4107" max="4107" width="9.16666666666667" style="3" customWidth="true"/>
    <col min="4108" max="4108" width="12.3333333333333" style="3" customWidth="true"/>
    <col min="4109" max="4109" width="81" style="3" customWidth="true"/>
    <col min="4110" max="4352" width="26.3333333333333" style="3"/>
    <col min="4353" max="4353" width="13.5" style="3" customWidth="true"/>
    <col min="4354" max="4354" width="6.33333333333333" style="3" customWidth="true"/>
    <col min="4355" max="4355" width="9.16666666666667" style="3" customWidth="true"/>
    <col min="4356" max="4356" width="20.8333333333333" style="3" customWidth="true"/>
    <col min="4357" max="4357" width="33.3333333333333" style="3" customWidth="true"/>
    <col min="4358" max="4358" width="22.5" style="3" customWidth="true"/>
    <col min="4359" max="4360" width="6.33333333333333" style="3" customWidth="true"/>
    <col min="4361" max="4361" width="8.5" style="3" customWidth="true"/>
    <col min="4362" max="4362" width="7.16666666666667" style="3" customWidth="true"/>
    <col min="4363" max="4363" width="9.16666666666667" style="3" customWidth="true"/>
    <col min="4364" max="4364" width="12.3333333333333" style="3" customWidth="true"/>
    <col min="4365" max="4365" width="81" style="3" customWidth="true"/>
    <col min="4366" max="4608" width="26.3333333333333" style="3"/>
    <col min="4609" max="4609" width="13.5" style="3" customWidth="true"/>
    <col min="4610" max="4610" width="6.33333333333333" style="3" customWidth="true"/>
    <col min="4611" max="4611" width="9.16666666666667" style="3" customWidth="true"/>
    <col min="4612" max="4612" width="20.8333333333333" style="3" customWidth="true"/>
    <col min="4613" max="4613" width="33.3333333333333" style="3" customWidth="true"/>
    <col min="4614" max="4614" width="22.5" style="3" customWidth="true"/>
    <col min="4615" max="4616" width="6.33333333333333" style="3" customWidth="true"/>
    <col min="4617" max="4617" width="8.5" style="3" customWidth="true"/>
    <col min="4618" max="4618" width="7.16666666666667" style="3" customWidth="true"/>
    <col min="4619" max="4619" width="9.16666666666667" style="3" customWidth="true"/>
    <col min="4620" max="4620" width="12.3333333333333" style="3" customWidth="true"/>
    <col min="4621" max="4621" width="81" style="3" customWidth="true"/>
    <col min="4622" max="4864" width="26.3333333333333" style="3"/>
    <col min="4865" max="4865" width="13.5" style="3" customWidth="true"/>
    <col min="4866" max="4866" width="6.33333333333333" style="3" customWidth="true"/>
    <col min="4867" max="4867" width="9.16666666666667" style="3" customWidth="true"/>
    <col min="4868" max="4868" width="20.8333333333333" style="3" customWidth="true"/>
    <col min="4869" max="4869" width="33.3333333333333" style="3" customWidth="true"/>
    <col min="4870" max="4870" width="22.5" style="3" customWidth="true"/>
    <col min="4871" max="4872" width="6.33333333333333" style="3" customWidth="true"/>
    <col min="4873" max="4873" width="8.5" style="3" customWidth="true"/>
    <col min="4874" max="4874" width="7.16666666666667" style="3" customWidth="true"/>
    <col min="4875" max="4875" width="9.16666666666667" style="3" customWidth="true"/>
    <col min="4876" max="4876" width="12.3333333333333" style="3" customWidth="true"/>
    <col min="4877" max="4877" width="81" style="3" customWidth="true"/>
    <col min="4878" max="5120" width="26.3333333333333" style="3"/>
    <col min="5121" max="5121" width="13.5" style="3" customWidth="true"/>
    <col min="5122" max="5122" width="6.33333333333333" style="3" customWidth="true"/>
    <col min="5123" max="5123" width="9.16666666666667" style="3" customWidth="true"/>
    <col min="5124" max="5124" width="20.8333333333333" style="3" customWidth="true"/>
    <col min="5125" max="5125" width="33.3333333333333" style="3" customWidth="true"/>
    <col min="5126" max="5126" width="22.5" style="3" customWidth="true"/>
    <col min="5127" max="5128" width="6.33333333333333" style="3" customWidth="true"/>
    <col min="5129" max="5129" width="8.5" style="3" customWidth="true"/>
    <col min="5130" max="5130" width="7.16666666666667" style="3" customWidth="true"/>
    <col min="5131" max="5131" width="9.16666666666667" style="3" customWidth="true"/>
    <col min="5132" max="5132" width="12.3333333333333" style="3" customWidth="true"/>
    <col min="5133" max="5133" width="81" style="3" customWidth="true"/>
    <col min="5134" max="5376" width="26.3333333333333" style="3"/>
    <col min="5377" max="5377" width="13.5" style="3" customWidth="true"/>
    <col min="5378" max="5378" width="6.33333333333333" style="3" customWidth="true"/>
    <col min="5379" max="5379" width="9.16666666666667" style="3" customWidth="true"/>
    <col min="5380" max="5380" width="20.8333333333333" style="3" customWidth="true"/>
    <col min="5381" max="5381" width="33.3333333333333" style="3" customWidth="true"/>
    <col min="5382" max="5382" width="22.5" style="3" customWidth="true"/>
    <col min="5383" max="5384" width="6.33333333333333" style="3" customWidth="true"/>
    <col min="5385" max="5385" width="8.5" style="3" customWidth="true"/>
    <col min="5386" max="5386" width="7.16666666666667" style="3" customWidth="true"/>
    <col min="5387" max="5387" width="9.16666666666667" style="3" customWidth="true"/>
    <col min="5388" max="5388" width="12.3333333333333" style="3" customWidth="true"/>
    <col min="5389" max="5389" width="81" style="3" customWidth="true"/>
    <col min="5390" max="5632" width="26.3333333333333" style="3"/>
    <col min="5633" max="5633" width="13.5" style="3" customWidth="true"/>
    <col min="5634" max="5634" width="6.33333333333333" style="3" customWidth="true"/>
    <col min="5635" max="5635" width="9.16666666666667" style="3" customWidth="true"/>
    <col min="5636" max="5636" width="20.8333333333333" style="3" customWidth="true"/>
    <col min="5637" max="5637" width="33.3333333333333" style="3" customWidth="true"/>
    <col min="5638" max="5638" width="22.5" style="3" customWidth="true"/>
    <col min="5639" max="5640" width="6.33333333333333" style="3" customWidth="true"/>
    <col min="5641" max="5641" width="8.5" style="3" customWidth="true"/>
    <col min="5642" max="5642" width="7.16666666666667" style="3" customWidth="true"/>
    <col min="5643" max="5643" width="9.16666666666667" style="3" customWidth="true"/>
    <col min="5644" max="5644" width="12.3333333333333" style="3" customWidth="true"/>
    <col min="5645" max="5645" width="81" style="3" customWidth="true"/>
    <col min="5646" max="5888" width="26.3333333333333" style="3"/>
    <col min="5889" max="5889" width="13.5" style="3" customWidth="true"/>
    <col min="5890" max="5890" width="6.33333333333333" style="3" customWidth="true"/>
    <col min="5891" max="5891" width="9.16666666666667" style="3" customWidth="true"/>
    <col min="5892" max="5892" width="20.8333333333333" style="3" customWidth="true"/>
    <col min="5893" max="5893" width="33.3333333333333" style="3" customWidth="true"/>
    <col min="5894" max="5894" width="22.5" style="3" customWidth="true"/>
    <col min="5895" max="5896" width="6.33333333333333" style="3" customWidth="true"/>
    <col min="5897" max="5897" width="8.5" style="3" customWidth="true"/>
    <col min="5898" max="5898" width="7.16666666666667" style="3" customWidth="true"/>
    <col min="5899" max="5899" width="9.16666666666667" style="3" customWidth="true"/>
    <col min="5900" max="5900" width="12.3333333333333" style="3" customWidth="true"/>
    <col min="5901" max="5901" width="81" style="3" customWidth="true"/>
    <col min="5902" max="6144" width="26.3333333333333" style="3"/>
    <col min="6145" max="6145" width="13.5" style="3" customWidth="true"/>
    <col min="6146" max="6146" width="6.33333333333333" style="3" customWidth="true"/>
    <col min="6147" max="6147" width="9.16666666666667" style="3" customWidth="true"/>
    <col min="6148" max="6148" width="20.8333333333333" style="3" customWidth="true"/>
    <col min="6149" max="6149" width="33.3333333333333" style="3" customWidth="true"/>
    <col min="6150" max="6150" width="22.5" style="3" customWidth="true"/>
    <col min="6151" max="6152" width="6.33333333333333" style="3" customWidth="true"/>
    <col min="6153" max="6153" width="8.5" style="3" customWidth="true"/>
    <col min="6154" max="6154" width="7.16666666666667" style="3" customWidth="true"/>
    <col min="6155" max="6155" width="9.16666666666667" style="3" customWidth="true"/>
    <col min="6156" max="6156" width="12.3333333333333" style="3" customWidth="true"/>
    <col min="6157" max="6157" width="81" style="3" customWidth="true"/>
    <col min="6158" max="6400" width="26.3333333333333" style="3"/>
    <col min="6401" max="6401" width="13.5" style="3" customWidth="true"/>
    <col min="6402" max="6402" width="6.33333333333333" style="3" customWidth="true"/>
    <col min="6403" max="6403" width="9.16666666666667" style="3" customWidth="true"/>
    <col min="6404" max="6404" width="20.8333333333333" style="3" customWidth="true"/>
    <col min="6405" max="6405" width="33.3333333333333" style="3" customWidth="true"/>
    <col min="6406" max="6406" width="22.5" style="3" customWidth="true"/>
    <col min="6407" max="6408" width="6.33333333333333" style="3" customWidth="true"/>
    <col min="6409" max="6409" width="8.5" style="3" customWidth="true"/>
    <col min="6410" max="6410" width="7.16666666666667" style="3" customWidth="true"/>
    <col min="6411" max="6411" width="9.16666666666667" style="3" customWidth="true"/>
    <col min="6412" max="6412" width="12.3333333333333" style="3" customWidth="true"/>
    <col min="6413" max="6413" width="81" style="3" customWidth="true"/>
    <col min="6414" max="6656" width="26.3333333333333" style="3"/>
    <col min="6657" max="6657" width="13.5" style="3" customWidth="true"/>
    <col min="6658" max="6658" width="6.33333333333333" style="3" customWidth="true"/>
    <col min="6659" max="6659" width="9.16666666666667" style="3" customWidth="true"/>
    <col min="6660" max="6660" width="20.8333333333333" style="3" customWidth="true"/>
    <col min="6661" max="6661" width="33.3333333333333" style="3" customWidth="true"/>
    <col min="6662" max="6662" width="22.5" style="3" customWidth="true"/>
    <col min="6663" max="6664" width="6.33333333333333" style="3" customWidth="true"/>
    <col min="6665" max="6665" width="8.5" style="3" customWidth="true"/>
    <col min="6666" max="6666" width="7.16666666666667" style="3" customWidth="true"/>
    <col min="6667" max="6667" width="9.16666666666667" style="3" customWidth="true"/>
    <col min="6668" max="6668" width="12.3333333333333" style="3" customWidth="true"/>
    <col min="6669" max="6669" width="81" style="3" customWidth="true"/>
    <col min="6670" max="6912" width="26.3333333333333" style="3"/>
    <col min="6913" max="6913" width="13.5" style="3" customWidth="true"/>
    <col min="6914" max="6914" width="6.33333333333333" style="3" customWidth="true"/>
    <col min="6915" max="6915" width="9.16666666666667" style="3" customWidth="true"/>
    <col min="6916" max="6916" width="20.8333333333333" style="3" customWidth="true"/>
    <col min="6917" max="6917" width="33.3333333333333" style="3" customWidth="true"/>
    <col min="6918" max="6918" width="22.5" style="3" customWidth="true"/>
    <col min="6919" max="6920" width="6.33333333333333" style="3" customWidth="true"/>
    <col min="6921" max="6921" width="8.5" style="3" customWidth="true"/>
    <col min="6922" max="6922" width="7.16666666666667" style="3" customWidth="true"/>
    <col min="6923" max="6923" width="9.16666666666667" style="3" customWidth="true"/>
    <col min="6924" max="6924" width="12.3333333333333" style="3" customWidth="true"/>
    <col min="6925" max="6925" width="81" style="3" customWidth="true"/>
    <col min="6926" max="7168" width="26.3333333333333" style="3"/>
    <col min="7169" max="7169" width="13.5" style="3" customWidth="true"/>
    <col min="7170" max="7170" width="6.33333333333333" style="3" customWidth="true"/>
    <col min="7171" max="7171" width="9.16666666666667" style="3" customWidth="true"/>
    <col min="7172" max="7172" width="20.8333333333333" style="3" customWidth="true"/>
    <col min="7173" max="7173" width="33.3333333333333" style="3" customWidth="true"/>
    <col min="7174" max="7174" width="22.5" style="3" customWidth="true"/>
    <col min="7175" max="7176" width="6.33333333333333" style="3" customWidth="true"/>
    <col min="7177" max="7177" width="8.5" style="3" customWidth="true"/>
    <col min="7178" max="7178" width="7.16666666666667" style="3" customWidth="true"/>
    <col min="7179" max="7179" width="9.16666666666667" style="3" customWidth="true"/>
    <col min="7180" max="7180" width="12.3333333333333" style="3" customWidth="true"/>
    <col min="7181" max="7181" width="81" style="3" customWidth="true"/>
    <col min="7182" max="7424" width="26.3333333333333" style="3"/>
    <col min="7425" max="7425" width="13.5" style="3" customWidth="true"/>
    <col min="7426" max="7426" width="6.33333333333333" style="3" customWidth="true"/>
    <col min="7427" max="7427" width="9.16666666666667" style="3" customWidth="true"/>
    <col min="7428" max="7428" width="20.8333333333333" style="3" customWidth="true"/>
    <col min="7429" max="7429" width="33.3333333333333" style="3" customWidth="true"/>
    <col min="7430" max="7430" width="22.5" style="3" customWidth="true"/>
    <col min="7431" max="7432" width="6.33333333333333" style="3" customWidth="true"/>
    <col min="7433" max="7433" width="8.5" style="3" customWidth="true"/>
    <col min="7434" max="7434" width="7.16666666666667" style="3" customWidth="true"/>
    <col min="7435" max="7435" width="9.16666666666667" style="3" customWidth="true"/>
    <col min="7436" max="7436" width="12.3333333333333" style="3" customWidth="true"/>
    <col min="7437" max="7437" width="81" style="3" customWidth="true"/>
    <col min="7438" max="7680" width="26.3333333333333" style="3"/>
    <col min="7681" max="7681" width="13.5" style="3" customWidth="true"/>
    <col min="7682" max="7682" width="6.33333333333333" style="3" customWidth="true"/>
    <col min="7683" max="7683" width="9.16666666666667" style="3" customWidth="true"/>
    <col min="7684" max="7684" width="20.8333333333333" style="3" customWidth="true"/>
    <col min="7685" max="7685" width="33.3333333333333" style="3" customWidth="true"/>
    <col min="7686" max="7686" width="22.5" style="3" customWidth="true"/>
    <col min="7687" max="7688" width="6.33333333333333" style="3" customWidth="true"/>
    <col min="7689" max="7689" width="8.5" style="3" customWidth="true"/>
    <col min="7690" max="7690" width="7.16666666666667" style="3" customWidth="true"/>
    <col min="7691" max="7691" width="9.16666666666667" style="3" customWidth="true"/>
    <col min="7692" max="7692" width="12.3333333333333" style="3" customWidth="true"/>
    <col min="7693" max="7693" width="81" style="3" customWidth="true"/>
    <col min="7694" max="7936" width="26.3333333333333" style="3"/>
    <col min="7937" max="7937" width="13.5" style="3" customWidth="true"/>
    <col min="7938" max="7938" width="6.33333333333333" style="3" customWidth="true"/>
    <col min="7939" max="7939" width="9.16666666666667" style="3" customWidth="true"/>
    <col min="7940" max="7940" width="20.8333333333333" style="3" customWidth="true"/>
    <col min="7941" max="7941" width="33.3333333333333" style="3" customWidth="true"/>
    <col min="7942" max="7942" width="22.5" style="3" customWidth="true"/>
    <col min="7943" max="7944" width="6.33333333333333" style="3" customWidth="true"/>
    <col min="7945" max="7945" width="8.5" style="3" customWidth="true"/>
    <col min="7946" max="7946" width="7.16666666666667" style="3" customWidth="true"/>
    <col min="7947" max="7947" width="9.16666666666667" style="3" customWidth="true"/>
    <col min="7948" max="7948" width="12.3333333333333" style="3" customWidth="true"/>
    <col min="7949" max="7949" width="81" style="3" customWidth="true"/>
    <col min="7950" max="8192" width="26.3333333333333" style="3"/>
    <col min="8193" max="8193" width="13.5" style="3" customWidth="true"/>
    <col min="8194" max="8194" width="6.33333333333333" style="3" customWidth="true"/>
    <col min="8195" max="8195" width="9.16666666666667" style="3" customWidth="true"/>
    <col min="8196" max="8196" width="20.8333333333333" style="3" customWidth="true"/>
    <col min="8197" max="8197" width="33.3333333333333" style="3" customWidth="true"/>
    <col min="8198" max="8198" width="22.5" style="3" customWidth="true"/>
    <col min="8199" max="8200" width="6.33333333333333" style="3" customWidth="true"/>
    <col min="8201" max="8201" width="8.5" style="3" customWidth="true"/>
    <col min="8202" max="8202" width="7.16666666666667" style="3" customWidth="true"/>
    <col min="8203" max="8203" width="9.16666666666667" style="3" customWidth="true"/>
    <col min="8204" max="8204" width="12.3333333333333" style="3" customWidth="true"/>
    <col min="8205" max="8205" width="81" style="3" customWidth="true"/>
    <col min="8206" max="8448" width="26.3333333333333" style="3"/>
    <col min="8449" max="8449" width="13.5" style="3" customWidth="true"/>
    <col min="8450" max="8450" width="6.33333333333333" style="3" customWidth="true"/>
    <col min="8451" max="8451" width="9.16666666666667" style="3" customWidth="true"/>
    <col min="8452" max="8452" width="20.8333333333333" style="3" customWidth="true"/>
    <col min="8453" max="8453" width="33.3333333333333" style="3" customWidth="true"/>
    <col min="8454" max="8454" width="22.5" style="3" customWidth="true"/>
    <col min="8455" max="8456" width="6.33333333333333" style="3" customWidth="true"/>
    <col min="8457" max="8457" width="8.5" style="3" customWidth="true"/>
    <col min="8458" max="8458" width="7.16666666666667" style="3" customWidth="true"/>
    <col min="8459" max="8459" width="9.16666666666667" style="3" customWidth="true"/>
    <col min="8460" max="8460" width="12.3333333333333" style="3" customWidth="true"/>
    <col min="8461" max="8461" width="81" style="3" customWidth="true"/>
    <col min="8462" max="8704" width="26.3333333333333" style="3"/>
    <col min="8705" max="8705" width="13.5" style="3" customWidth="true"/>
    <col min="8706" max="8706" width="6.33333333333333" style="3" customWidth="true"/>
    <col min="8707" max="8707" width="9.16666666666667" style="3" customWidth="true"/>
    <col min="8708" max="8708" width="20.8333333333333" style="3" customWidth="true"/>
    <col min="8709" max="8709" width="33.3333333333333" style="3" customWidth="true"/>
    <col min="8710" max="8710" width="22.5" style="3" customWidth="true"/>
    <col min="8711" max="8712" width="6.33333333333333" style="3" customWidth="true"/>
    <col min="8713" max="8713" width="8.5" style="3" customWidth="true"/>
    <col min="8714" max="8714" width="7.16666666666667" style="3" customWidth="true"/>
    <col min="8715" max="8715" width="9.16666666666667" style="3" customWidth="true"/>
    <col min="8716" max="8716" width="12.3333333333333" style="3" customWidth="true"/>
    <col min="8717" max="8717" width="81" style="3" customWidth="true"/>
    <col min="8718" max="8960" width="26.3333333333333" style="3"/>
    <col min="8961" max="8961" width="13.5" style="3" customWidth="true"/>
    <col min="8962" max="8962" width="6.33333333333333" style="3" customWidth="true"/>
    <col min="8963" max="8963" width="9.16666666666667" style="3" customWidth="true"/>
    <col min="8964" max="8964" width="20.8333333333333" style="3" customWidth="true"/>
    <col min="8965" max="8965" width="33.3333333333333" style="3" customWidth="true"/>
    <col min="8966" max="8966" width="22.5" style="3" customWidth="true"/>
    <col min="8967" max="8968" width="6.33333333333333" style="3" customWidth="true"/>
    <col min="8969" max="8969" width="8.5" style="3" customWidth="true"/>
    <col min="8970" max="8970" width="7.16666666666667" style="3" customWidth="true"/>
    <col min="8971" max="8971" width="9.16666666666667" style="3" customWidth="true"/>
    <col min="8972" max="8972" width="12.3333333333333" style="3" customWidth="true"/>
    <col min="8973" max="8973" width="81" style="3" customWidth="true"/>
    <col min="8974" max="9216" width="26.3333333333333" style="3"/>
    <col min="9217" max="9217" width="13.5" style="3" customWidth="true"/>
    <col min="9218" max="9218" width="6.33333333333333" style="3" customWidth="true"/>
    <col min="9219" max="9219" width="9.16666666666667" style="3" customWidth="true"/>
    <col min="9220" max="9220" width="20.8333333333333" style="3" customWidth="true"/>
    <col min="9221" max="9221" width="33.3333333333333" style="3" customWidth="true"/>
    <col min="9222" max="9222" width="22.5" style="3" customWidth="true"/>
    <col min="9223" max="9224" width="6.33333333333333" style="3" customWidth="true"/>
    <col min="9225" max="9225" width="8.5" style="3" customWidth="true"/>
    <col min="9226" max="9226" width="7.16666666666667" style="3" customWidth="true"/>
    <col min="9227" max="9227" width="9.16666666666667" style="3" customWidth="true"/>
    <col min="9228" max="9228" width="12.3333333333333" style="3" customWidth="true"/>
    <col min="9229" max="9229" width="81" style="3" customWidth="true"/>
    <col min="9230" max="9472" width="26.3333333333333" style="3"/>
    <col min="9473" max="9473" width="13.5" style="3" customWidth="true"/>
    <col min="9474" max="9474" width="6.33333333333333" style="3" customWidth="true"/>
    <col min="9475" max="9475" width="9.16666666666667" style="3" customWidth="true"/>
    <col min="9476" max="9476" width="20.8333333333333" style="3" customWidth="true"/>
    <col min="9477" max="9477" width="33.3333333333333" style="3" customWidth="true"/>
    <col min="9478" max="9478" width="22.5" style="3" customWidth="true"/>
    <col min="9479" max="9480" width="6.33333333333333" style="3" customWidth="true"/>
    <col min="9481" max="9481" width="8.5" style="3" customWidth="true"/>
    <col min="9482" max="9482" width="7.16666666666667" style="3" customWidth="true"/>
    <col min="9483" max="9483" width="9.16666666666667" style="3" customWidth="true"/>
    <col min="9484" max="9484" width="12.3333333333333" style="3" customWidth="true"/>
    <col min="9485" max="9485" width="81" style="3" customWidth="true"/>
    <col min="9486" max="9728" width="26.3333333333333" style="3"/>
    <col min="9729" max="9729" width="13.5" style="3" customWidth="true"/>
    <col min="9730" max="9730" width="6.33333333333333" style="3" customWidth="true"/>
    <col min="9731" max="9731" width="9.16666666666667" style="3" customWidth="true"/>
    <col min="9732" max="9732" width="20.8333333333333" style="3" customWidth="true"/>
    <col min="9733" max="9733" width="33.3333333333333" style="3" customWidth="true"/>
    <col min="9734" max="9734" width="22.5" style="3" customWidth="true"/>
    <col min="9735" max="9736" width="6.33333333333333" style="3" customWidth="true"/>
    <col min="9737" max="9737" width="8.5" style="3" customWidth="true"/>
    <col min="9738" max="9738" width="7.16666666666667" style="3" customWidth="true"/>
    <col min="9739" max="9739" width="9.16666666666667" style="3" customWidth="true"/>
    <col min="9740" max="9740" width="12.3333333333333" style="3" customWidth="true"/>
    <col min="9741" max="9741" width="81" style="3" customWidth="true"/>
    <col min="9742" max="9984" width="26.3333333333333" style="3"/>
    <col min="9985" max="9985" width="13.5" style="3" customWidth="true"/>
    <col min="9986" max="9986" width="6.33333333333333" style="3" customWidth="true"/>
    <col min="9987" max="9987" width="9.16666666666667" style="3" customWidth="true"/>
    <col min="9988" max="9988" width="20.8333333333333" style="3" customWidth="true"/>
    <col min="9989" max="9989" width="33.3333333333333" style="3" customWidth="true"/>
    <col min="9990" max="9990" width="22.5" style="3" customWidth="true"/>
    <col min="9991" max="9992" width="6.33333333333333" style="3" customWidth="true"/>
    <col min="9993" max="9993" width="8.5" style="3" customWidth="true"/>
    <col min="9994" max="9994" width="7.16666666666667" style="3" customWidth="true"/>
    <col min="9995" max="9995" width="9.16666666666667" style="3" customWidth="true"/>
    <col min="9996" max="9996" width="12.3333333333333" style="3" customWidth="true"/>
    <col min="9997" max="9997" width="81" style="3" customWidth="true"/>
    <col min="9998" max="10240" width="26.3333333333333" style="3"/>
    <col min="10241" max="10241" width="13.5" style="3" customWidth="true"/>
    <col min="10242" max="10242" width="6.33333333333333" style="3" customWidth="true"/>
    <col min="10243" max="10243" width="9.16666666666667" style="3" customWidth="true"/>
    <col min="10244" max="10244" width="20.8333333333333" style="3" customWidth="true"/>
    <col min="10245" max="10245" width="33.3333333333333" style="3" customWidth="true"/>
    <col min="10246" max="10246" width="22.5" style="3" customWidth="true"/>
    <col min="10247" max="10248" width="6.33333333333333" style="3" customWidth="true"/>
    <col min="10249" max="10249" width="8.5" style="3" customWidth="true"/>
    <col min="10250" max="10250" width="7.16666666666667" style="3" customWidth="true"/>
    <col min="10251" max="10251" width="9.16666666666667" style="3" customWidth="true"/>
    <col min="10252" max="10252" width="12.3333333333333" style="3" customWidth="true"/>
    <col min="10253" max="10253" width="81" style="3" customWidth="true"/>
    <col min="10254" max="10496" width="26.3333333333333" style="3"/>
    <col min="10497" max="10497" width="13.5" style="3" customWidth="true"/>
    <col min="10498" max="10498" width="6.33333333333333" style="3" customWidth="true"/>
    <col min="10499" max="10499" width="9.16666666666667" style="3" customWidth="true"/>
    <col min="10500" max="10500" width="20.8333333333333" style="3" customWidth="true"/>
    <col min="10501" max="10501" width="33.3333333333333" style="3" customWidth="true"/>
    <col min="10502" max="10502" width="22.5" style="3" customWidth="true"/>
    <col min="10503" max="10504" width="6.33333333333333" style="3" customWidth="true"/>
    <col min="10505" max="10505" width="8.5" style="3" customWidth="true"/>
    <col min="10506" max="10506" width="7.16666666666667" style="3" customWidth="true"/>
    <col min="10507" max="10507" width="9.16666666666667" style="3" customWidth="true"/>
    <col min="10508" max="10508" width="12.3333333333333" style="3" customWidth="true"/>
    <col min="10509" max="10509" width="81" style="3" customWidth="true"/>
    <col min="10510" max="10752" width="26.3333333333333" style="3"/>
    <col min="10753" max="10753" width="13.5" style="3" customWidth="true"/>
    <col min="10754" max="10754" width="6.33333333333333" style="3" customWidth="true"/>
    <col min="10755" max="10755" width="9.16666666666667" style="3" customWidth="true"/>
    <col min="10756" max="10756" width="20.8333333333333" style="3" customWidth="true"/>
    <col min="10757" max="10757" width="33.3333333333333" style="3" customWidth="true"/>
    <col min="10758" max="10758" width="22.5" style="3" customWidth="true"/>
    <col min="10759" max="10760" width="6.33333333333333" style="3" customWidth="true"/>
    <col min="10761" max="10761" width="8.5" style="3" customWidth="true"/>
    <col min="10762" max="10762" width="7.16666666666667" style="3" customWidth="true"/>
    <col min="10763" max="10763" width="9.16666666666667" style="3" customWidth="true"/>
    <col min="10764" max="10764" width="12.3333333333333" style="3" customWidth="true"/>
    <col min="10765" max="10765" width="81" style="3" customWidth="true"/>
    <col min="10766" max="11008" width="26.3333333333333" style="3"/>
    <col min="11009" max="11009" width="13.5" style="3" customWidth="true"/>
    <col min="11010" max="11010" width="6.33333333333333" style="3" customWidth="true"/>
    <col min="11011" max="11011" width="9.16666666666667" style="3" customWidth="true"/>
    <col min="11012" max="11012" width="20.8333333333333" style="3" customWidth="true"/>
    <col min="11013" max="11013" width="33.3333333333333" style="3" customWidth="true"/>
    <col min="11014" max="11014" width="22.5" style="3" customWidth="true"/>
    <col min="11015" max="11016" width="6.33333333333333" style="3" customWidth="true"/>
    <col min="11017" max="11017" width="8.5" style="3" customWidth="true"/>
    <col min="11018" max="11018" width="7.16666666666667" style="3" customWidth="true"/>
    <col min="11019" max="11019" width="9.16666666666667" style="3" customWidth="true"/>
    <col min="11020" max="11020" width="12.3333333333333" style="3" customWidth="true"/>
    <col min="11021" max="11021" width="81" style="3" customWidth="true"/>
    <col min="11022" max="11264" width="26.3333333333333" style="3"/>
    <col min="11265" max="11265" width="13.5" style="3" customWidth="true"/>
    <col min="11266" max="11266" width="6.33333333333333" style="3" customWidth="true"/>
    <col min="11267" max="11267" width="9.16666666666667" style="3" customWidth="true"/>
    <col min="11268" max="11268" width="20.8333333333333" style="3" customWidth="true"/>
    <col min="11269" max="11269" width="33.3333333333333" style="3" customWidth="true"/>
    <col min="11270" max="11270" width="22.5" style="3" customWidth="true"/>
    <col min="11271" max="11272" width="6.33333333333333" style="3" customWidth="true"/>
    <col min="11273" max="11273" width="8.5" style="3" customWidth="true"/>
    <col min="11274" max="11274" width="7.16666666666667" style="3" customWidth="true"/>
    <col min="11275" max="11275" width="9.16666666666667" style="3" customWidth="true"/>
    <col min="11276" max="11276" width="12.3333333333333" style="3" customWidth="true"/>
    <col min="11277" max="11277" width="81" style="3" customWidth="true"/>
    <col min="11278" max="11520" width="26.3333333333333" style="3"/>
    <col min="11521" max="11521" width="13.5" style="3" customWidth="true"/>
    <col min="11522" max="11522" width="6.33333333333333" style="3" customWidth="true"/>
    <col min="11523" max="11523" width="9.16666666666667" style="3" customWidth="true"/>
    <col min="11524" max="11524" width="20.8333333333333" style="3" customWidth="true"/>
    <col min="11525" max="11525" width="33.3333333333333" style="3" customWidth="true"/>
    <col min="11526" max="11526" width="22.5" style="3" customWidth="true"/>
    <col min="11527" max="11528" width="6.33333333333333" style="3" customWidth="true"/>
    <col min="11529" max="11529" width="8.5" style="3" customWidth="true"/>
    <col min="11530" max="11530" width="7.16666666666667" style="3" customWidth="true"/>
    <col min="11531" max="11531" width="9.16666666666667" style="3" customWidth="true"/>
    <col min="11532" max="11532" width="12.3333333333333" style="3" customWidth="true"/>
    <col min="11533" max="11533" width="81" style="3" customWidth="true"/>
    <col min="11534" max="11776" width="26.3333333333333" style="3"/>
    <col min="11777" max="11777" width="13.5" style="3" customWidth="true"/>
    <col min="11778" max="11778" width="6.33333333333333" style="3" customWidth="true"/>
    <col min="11779" max="11779" width="9.16666666666667" style="3" customWidth="true"/>
    <col min="11780" max="11780" width="20.8333333333333" style="3" customWidth="true"/>
    <col min="11781" max="11781" width="33.3333333333333" style="3" customWidth="true"/>
    <col min="11782" max="11782" width="22.5" style="3" customWidth="true"/>
    <col min="11783" max="11784" width="6.33333333333333" style="3" customWidth="true"/>
    <col min="11785" max="11785" width="8.5" style="3" customWidth="true"/>
    <col min="11786" max="11786" width="7.16666666666667" style="3" customWidth="true"/>
    <col min="11787" max="11787" width="9.16666666666667" style="3" customWidth="true"/>
    <col min="11788" max="11788" width="12.3333333333333" style="3" customWidth="true"/>
    <col min="11789" max="11789" width="81" style="3" customWidth="true"/>
    <col min="11790" max="12032" width="26.3333333333333" style="3"/>
    <col min="12033" max="12033" width="13.5" style="3" customWidth="true"/>
    <col min="12034" max="12034" width="6.33333333333333" style="3" customWidth="true"/>
    <col min="12035" max="12035" width="9.16666666666667" style="3" customWidth="true"/>
    <col min="12036" max="12036" width="20.8333333333333" style="3" customWidth="true"/>
    <col min="12037" max="12037" width="33.3333333333333" style="3" customWidth="true"/>
    <col min="12038" max="12038" width="22.5" style="3" customWidth="true"/>
    <col min="12039" max="12040" width="6.33333333333333" style="3" customWidth="true"/>
    <col min="12041" max="12041" width="8.5" style="3" customWidth="true"/>
    <col min="12042" max="12042" width="7.16666666666667" style="3" customWidth="true"/>
    <col min="12043" max="12043" width="9.16666666666667" style="3" customWidth="true"/>
    <col min="12044" max="12044" width="12.3333333333333" style="3" customWidth="true"/>
    <col min="12045" max="12045" width="81" style="3" customWidth="true"/>
    <col min="12046" max="12288" width="26.3333333333333" style="3"/>
    <col min="12289" max="12289" width="13.5" style="3" customWidth="true"/>
    <col min="12290" max="12290" width="6.33333333333333" style="3" customWidth="true"/>
    <col min="12291" max="12291" width="9.16666666666667" style="3" customWidth="true"/>
    <col min="12292" max="12292" width="20.8333333333333" style="3" customWidth="true"/>
    <col min="12293" max="12293" width="33.3333333333333" style="3" customWidth="true"/>
    <col min="12294" max="12294" width="22.5" style="3" customWidth="true"/>
    <col min="12295" max="12296" width="6.33333333333333" style="3" customWidth="true"/>
    <col min="12297" max="12297" width="8.5" style="3" customWidth="true"/>
    <col min="12298" max="12298" width="7.16666666666667" style="3" customWidth="true"/>
    <col min="12299" max="12299" width="9.16666666666667" style="3" customWidth="true"/>
    <col min="12300" max="12300" width="12.3333333333333" style="3" customWidth="true"/>
    <col min="12301" max="12301" width="81" style="3" customWidth="true"/>
    <col min="12302" max="12544" width="26.3333333333333" style="3"/>
    <col min="12545" max="12545" width="13.5" style="3" customWidth="true"/>
    <col min="12546" max="12546" width="6.33333333333333" style="3" customWidth="true"/>
    <col min="12547" max="12547" width="9.16666666666667" style="3" customWidth="true"/>
    <col min="12548" max="12548" width="20.8333333333333" style="3" customWidth="true"/>
    <col min="12549" max="12549" width="33.3333333333333" style="3" customWidth="true"/>
    <col min="12550" max="12550" width="22.5" style="3" customWidth="true"/>
    <col min="12551" max="12552" width="6.33333333333333" style="3" customWidth="true"/>
    <col min="12553" max="12553" width="8.5" style="3" customWidth="true"/>
    <col min="12554" max="12554" width="7.16666666666667" style="3" customWidth="true"/>
    <col min="12555" max="12555" width="9.16666666666667" style="3" customWidth="true"/>
    <col min="12556" max="12556" width="12.3333333333333" style="3" customWidth="true"/>
    <col min="12557" max="12557" width="81" style="3" customWidth="true"/>
    <col min="12558" max="12800" width="26.3333333333333" style="3"/>
    <col min="12801" max="12801" width="13.5" style="3" customWidth="true"/>
    <col min="12802" max="12802" width="6.33333333333333" style="3" customWidth="true"/>
    <col min="12803" max="12803" width="9.16666666666667" style="3" customWidth="true"/>
    <col min="12804" max="12804" width="20.8333333333333" style="3" customWidth="true"/>
    <col min="12805" max="12805" width="33.3333333333333" style="3" customWidth="true"/>
    <col min="12806" max="12806" width="22.5" style="3" customWidth="true"/>
    <col min="12807" max="12808" width="6.33333333333333" style="3" customWidth="true"/>
    <col min="12809" max="12809" width="8.5" style="3" customWidth="true"/>
    <col min="12810" max="12810" width="7.16666666666667" style="3" customWidth="true"/>
    <col min="12811" max="12811" width="9.16666666666667" style="3" customWidth="true"/>
    <col min="12812" max="12812" width="12.3333333333333" style="3" customWidth="true"/>
    <col min="12813" max="12813" width="81" style="3" customWidth="true"/>
    <col min="12814" max="13056" width="26.3333333333333" style="3"/>
    <col min="13057" max="13057" width="13.5" style="3" customWidth="true"/>
    <col min="13058" max="13058" width="6.33333333333333" style="3" customWidth="true"/>
    <col min="13059" max="13059" width="9.16666666666667" style="3" customWidth="true"/>
    <col min="13060" max="13060" width="20.8333333333333" style="3" customWidth="true"/>
    <col min="13061" max="13061" width="33.3333333333333" style="3" customWidth="true"/>
    <col min="13062" max="13062" width="22.5" style="3" customWidth="true"/>
    <col min="13063" max="13064" width="6.33333333333333" style="3" customWidth="true"/>
    <col min="13065" max="13065" width="8.5" style="3" customWidth="true"/>
    <col min="13066" max="13066" width="7.16666666666667" style="3" customWidth="true"/>
    <col min="13067" max="13067" width="9.16666666666667" style="3" customWidth="true"/>
    <col min="13068" max="13068" width="12.3333333333333" style="3" customWidth="true"/>
    <col min="13069" max="13069" width="81" style="3" customWidth="true"/>
    <col min="13070" max="13312" width="26.3333333333333" style="3"/>
    <col min="13313" max="13313" width="13.5" style="3" customWidth="true"/>
    <col min="13314" max="13314" width="6.33333333333333" style="3" customWidth="true"/>
    <col min="13315" max="13315" width="9.16666666666667" style="3" customWidth="true"/>
    <col min="13316" max="13316" width="20.8333333333333" style="3" customWidth="true"/>
    <col min="13317" max="13317" width="33.3333333333333" style="3" customWidth="true"/>
    <col min="13318" max="13318" width="22.5" style="3" customWidth="true"/>
    <col min="13319" max="13320" width="6.33333333333333" style="3" customWidth="true"/>
    <col min="13321" max="13321" width="8.5" style="3" customWidth="true"/>
    <col min="13322" max="13322" width="7.16666666666667" style="3" customWidth="true"/>
    <col min="13323" max="13323" width="9.16666666666667" style="3" customWidth="true"/>
    <col min="13324" max="13324" width="12.3333333333333" style="3" customWidth="true"/>
    <col min="13325" max="13325" width="81" style="3" customWidth="true"/>
    <col min="13326" max="13568" width="26.3333333333333" style="3"/>
    <col min="13569" max="13569" width="13.5" style="3" customWidth="true"/>
    <col min="13570" max="13570" width="6.33333333333333" style="3" customWidth="true"/>
    <col min="13571" max="13571" width="9.16666666666667" style="3" customWidth="true"/>
    <col min="13572" max="13572" width="20.8333333333333" style="3" customWidth="true"/>
    <col min="13573" max="13573" width="33.3333333333333" style="3" customWidth="true"/>
    <col min="13574" max="13574" width="22.5" style="3" customWidth="true"/>
    <col min="13575" max="13576" width="6.33333333333333" style="3" customWidth="true"/>
    <col min="13577" max="13577" width="8.5" style="3" customWidth="true"/>
    <col min="13578" max="13578" width="7.16666666666667" style="3" customWidth="true"/>
    <col min="13579" max="13579" width="9.16666666666667" style="3" customWidth="true"/>
    <col min="13580" max="13580" width="12.3333333333333" style="3" customWidth="true"/>
    <col min="13581" max="13581" width="81" style="3" customWidth="true"/>
    <col min="13582" max="13824" width="26.3333333333333" style="3"/>
    <col min="13825" max="13825" width="13.5" style="3" customWidth="true"/>
    <col min="13826" max="13826" width="6.33333333333333" style="3" customWidth="true"/>
    <col min="13827" max="13827" width="9.16666666666667" style="3" customWidth="true"/>
    <col min="13828" max="13828" width="20.8333333333333" style="3" customWidth="true"/>
    <col min="13829" max="13829" width="33.3333333333333" style="3" customWidth="true"/>
    <col min="13830" max="13830" width="22.5" style="3" customWidth="true"/>
    <col min="13831" max="13832" width="6.33333333333333" style="3" customWidth="true"/>
    <col min="13833" max="13833" width="8.5" style="3" customWidth="true"/>
    <col min="13834" max="13834" width="7.16666666666667" style="3" customWidth="true"/>
    <col min="13835" max="13835" width="9.16666666666667" style="3" customWidth="true"/>
    <col min="13836" max="13836" width="12.3333333333333" style="3" customWidth="true"/>
    <col min="13837" max="13837" width="81" style="3" customWidth="true"/>
    <col min="13838" max="14080" width="26.3333333333333" style="3"/>
    <col min="14081" max="14081" width="13.5" style="3" customWidth="true"/>
    <col min="14082" max="14082" width="6.33333333333333" style="3" customWidth="true"/>
    <col min="14083" max="14083" width="9.16666666666667" style="3" customWidth="true"/>
    <col min="14084" max="14084" width="20.8333333333333" style="3" customWidth="true"/>
    <col min="14085" max="14085" width="33.3333333333333" style="3" customWidth="true"/>
    <col min="14086" max="14086" width="22.5" style="3" customWidth="true"/>
    <col min="14087" max="14088" width="6.33333333333333" style="3" customWidth="true"/>
    <col min="14089" max="14089" width="8.5" style="3" customWidth="true"/>
    <col min="14090" max="14090" width="7.16666666666667" style="3" customWidth="true"/>
    <col min="14091" max="14091" width="9.16666666666667" style="3" customWidth="true"/>
    <col min="14092" max="14092" width="12.3333333333333" style="3" customWidth="true"/>
    <col min="14093" max="14093" width="81" style="3" customWidth="true"/>
    <col min="14094" max="14336" width="26.3333333333333" style="3"/>
    <col min="14337" max="14337" width="13.5" style="3" customWidth="true"/>
    <col min="14338" max="14338" width="6.33333333333333" style="3" customWidth="true"/>
    <col min="14339" max="14339" width="9.16666666666667" style="3" customWidth="true"/>
    <col min="14340" max="14340" width="20.8333333333333" style="3" customWidth="true"/>
    <col min="14341" max="14341" width="33.3333333333333" style="3" customWidth="true"/>
    <col min="14342" max="14342" width="22.5" style="3" customWidth="true"/>
    <col min="14343" max="14344" width="6.33333333333333" style="3" customWidth="true"/>
    <col min="14345" max="14345" width="8.5" style="3" customWidth="true"/>
    <col min="14346" max="14346" width="7.16666666666667" style="3" customWidth="true"/>
    <col min="14347" max="14347" width="9.16666666666667" style="3" customWidth="true"/>
    <col min="14348" max="14348" width="12.3333333333333" style="3" customWidth="true"/>
    <col min="14349" max="14349" width="81" style="3" customWidth="true"/>
    <col min="14350" max="14592" width="26.3333333333333" style="3"/>
    <col min="14593" max="14593" width="13.5" style="3" customWidth="true"/>
    <col min="14594" max="14594" width="6.33333333333333" style="3" customWidth="true"/>
    <col min="14595" max="14595" width="9.16666666666667" style="3" customWidth="true"/>
    <col min="14596" max="14596" width="20.8333333333333" style="3" customWidth="true"/>
    <col min="14597" max="14597" width="33.3333333333333" style="3" customWidth="true"/>
    <col min="14598" max="14598" width="22.5" style="3" customWidth="true"/>
    <col min="14599" max="14600" width="6.33333333333333" style="3" customWidth="true"/>
    <col min="14601" max="14601" width="8.5" style="3" customWidth="true"/>
    <col min="14602" max="14602" width="7.16666666666667" style="3" customWidth="true"/>
    <col min="14603" max="14603" width="9.16666666666667" style="3" customWidth="true"/>
    <col min="14604" max="14604" width="12.3333333333333" style="3" customWidth="true"/>
    <col min="14605" max="14605" width="81" style="3" customWidth="true"/>
    <col min="14606" max="14848" width="26.3333333333333" style="3"/>
    <col min="14849" max="14849" width="13.5" style="3" customWidth="true"/>
    <col min="14850" max="14850" width="6.33333333333333" style="3" customWidth="true"/>
    <col min="14851" max="14851" width="9.16666666666667" style="3" customWidth="true"/>
    <col min="14852" max="14852" width="20.8333333333333" style="3" customWidth="true"/>
    <col min="14853" max="14853" width="33.3333333333333" style="3" customWidth="true"/>
    <col min="14854" max="14854" width="22.5" style="3" customWidth="true"/>
    <col min="14855" max="14856" width="6.33333333333333" style="3" customWidth="true"/>
    <col min="14857" max="14857" width="8.5" style="3" customWidth="true"/>
    <col min="14858" max="14858" width="7.16666666666667" style="3" customWidth="true"/>
    <col min="14859" max="14859" width="9.16666666666667" style="3" customWidth="true"/>
    <col min="14860" max="14860" width="12.3333333333333" style="3" customWidth="true"/>
    <col min="14861" max="14861" width="81" style="3" customWidth="true"/>
    <col min="14862" max="15104" width="26.3333333333333" style="3"/>
    <col min="15105" max="15105" width="13.5" style="3" customWidth="true"/>
    <col min="15106" max="15106" width="6.33333333333333" style="3" customWidth="true"/>
    <col min="15107" max="15107" width="9.16666666666667" style="3" customWidth="true"/>
    <col min="15108" max="15108" width="20.8333333333333" style="3" customWidth="true"/>
    <col min="15109" max="15109" width="33.3333333333333" style="3" customWidth="true"/>
    <col min="15110" max="15110" width="22.5" style="3" customWidth="true"/>
    <col min="15111" max="15112" width="6.33333333333333" style="3" customWidth="true"/>
    <col min="15113" max="15113" width="8.5" style="3" customWidth="true"/>
    <col min="15114" max="15114" width="7.16666666666667" style="3" customWidth="true"/>
    <col min="15115" max="15115" width="9.16666666666667" style="3" customWidth="true"/>
    <col min="15116" max="15116" width="12.3333333333333" style="3" customWidth="true"/>
    <col min="15117" max="15117" width="81" style="3" customWidth="true"/>
    <col min="15118" max="15360" width="26.3333333333333" style="3"/>
    <col min="15361" max="15361" width="13.5" style="3" customWidth="true"/>
    <col min="15362" max="15362" width="6.33333333333333" style="3" customWidth="true"/>
    <col min="15363" max="15363" width="9.16666666666667" style="3" customWidth="true"/>
    <col min="15364" max="15364" width="20.8333333333333" style="3" customWidth="true"/>
    <col min="15365" max="15365" width="33.3333333333333" style="3" customWidth="true"/>
    <col min="15366" max="15366" width="22.5" style="3" customWidth="true"/>
    <col min="15367" max="15368" width="6.33333333333333" style="3" customWidth="true"/>
    <col min="15369" max="15369" width="8.5" style="3" customWidth="true"/>
    <col min="15370" max="15370" width="7.16666666666667" style="3" customWidth="true"/>
    <col min="15371" max="15371" width="9.16666666666667" style="3" customWidth="true"/>
    <col min="15372" max="15372" width="12.3333333333333" style="3" customWidth="true"/>
    <col min="15373" max="15373" width="81" style="3" customWidth="true"/>
    <col min="15374" max="15616" width="26.3333333333333" style="3"/>
    <col min="15617" max="15617" width="13.5" style="3" customWidth="true"/>
    <col min="15618" max="15618" width="6.33333333333333" style="3" customWidth="true"/>
    <col min="15619" max="15619" width="9.16666666666667" style="3" customWidth="true"/>
    <col min="15620" max="15620" width="20.8333333333333" style="3" customWidth="true"/>
    <col min="15621" max="15621" width="33.3333333333333" style="3" customWidth="true"/>
    <col min="15622" max="15622" width="22.5" style="3" customWidth="true"/>
    <col min="15623" max="15624" width="6.33333333333333" style="3" customWidth="true"/>
    <col min="15625" max="15625" width="8.5" style="3" customWidth="true"/>
    <col min="15626" max="15626" width="7.16666666666667" style="3" customWidth="true"/>
    <col min="15627" max="15627" width="9.16666666666667" style="3" customWidth="true"/>
    <col min="15628" max="15628" width="12.3333333333333" style="3" customWidth="true"/>
    <col min="15629" max="15629" width="81" style="3" customWidth="true"/>
    <col min="15630" max="15872" width="26.3333333333333" style="3"/>
    <col min="15873" max="15873" width="13.5" style="3" customWidth="true"/>
    <col min="15874" max="15874" width="6.33333333333333" style="3" customWidth="true"/>
    <col min="15875" max="15875" width="9.16666666666667" style="3" customWidth="true"/>
    <col min="15876" max="15876" width="20.8333333333333" style="3" customWidth="true"/>
    <col min="15877" max="15877" width="33.3333333333333" style="3" customWidth="true"/>
    <col min="15878" max="15878" width="22.5" style="3" customWidth="true"/>
    <col min="15879" max="15880" width="6.33333333333333" style="3" customWidth="true"/>
    <col min="15881" max="15881" width="8.5" style="3" customWidth="true"/>
    <col min="15882" max="15882" width="7.16666666666667" style="3" customWidth="true"/>
    <col min="15883" max="15883" width="9.16666666666667" style="3" customWidth="true"/>
    <col min="15884" max="15884" width="12.3333333333333" style="3" customWidth="true"/>
    <col min="15885" max="15885" width="81" style="3" customWidth="true"/>
    <col min="15886" max="16128" width="26.3333333333333" style="3"/>
    <col min="16129" max="16129" width="13.5" style="3" customWidth="true"/>
    <col min="16130" max="16130" width="6.33333333333333" style="3" customWidth="true"/>
    <col min="16131" max="16131" width="9.16666666666667" style="3" customWidth="true"/>
    <col min="16132" max="16132" width="20.8333333333333" style="3" customWidth="true"/>
    <col min="16133" max="16133" width="33.3333333333333" style="3" customWidth="true"/>
    <col min="16134" max="16134" width="22.5" style="3" customWidth="true"/>
    <col min="16135" max="16136" width="6.33333333333333" style="3" customWidth="true"/>
    <col min="16137" max="16137" width="8.5" style="3" customWidth="true"/>
    <col min="16138" max="16138" width="7.16666666666667" style="3" customWidth="true"/>
    <col min="16139" max="16139" width="9.16666666666667" style="3" customWidth="true"/>
    <col min="16140" max="16140" width="12.3333333333333" style="3" customWidth="true"/>
    <col min="16141" max="16141" width="81" style="3" customWidth="true"/>
    <col min="16142" max="16384" width="26.3333333333333" style="3"/>
  </cols>
  <sheetData>
    <row r="1" s="1" customFormat="true" ht="20" customHeight="true" spans="1:13">
      <c r="A1" s="5" t="s">
        <v>5008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true" ht="20" customHeight="true" spans="1:13">
      <c r="A2" s="55" t="s">
        <v>131</v>
      </c>
      <c r="B2" s="55" t="s">
        <v>1</v>
      </c>
      <c r="C2" s="55" t="s">
        <v>132</v>
      </c>
      <c r="D2" s="55" t="s">
        <v>133</v>
      </c>
      <c r="E2" s="55" t="s">
        <v>134</v>
      </c>
      <c r="F2" s="55" t="s">
        <v>135</v>
      </c>
      <c r="G2" s="55" t="s">
        <v>45</v>
      </c>
      <c r="H2" s="149"/>
      <c r="I2" s="149"/>
      <c r="J2" s="94" t="s">
        <v>46</v>
      </c>
      <c r="K2" s="94"/>
      <c r="L2" s="94"/>
      <c r="M2" s="151" t="s">
        <v>47</v>
      </c>
    </row>
    <row r="3" s="1" customFormat="true" ht="20" customHeight="true" spans="1:13">
      <c r="A3" s="56"/>
      <c r="B3" s="56"/>
      <c r="C3" s="56"/>
      <c r="D3" s="56"/>
      <c r="E3" s="56"/>
      <c r="F3" s="56"/>
      <c r="G3" s="56" t="s">
        <v>136</v>
      </c>
      <c r="H3" s="56" t="s">
        <v>137</v>
      </c>
      <c r="I3" s="150" t="s">
        <v>138</v>
      </c>
      <c r="J3" s="5" t="s">
        <v>136</v>
      </c>
      <c r="K3" s="5" t="s">
        <v>137</v>
      </c>
      <c r="L3" s="5" t="s">
        <v>138</v>
      </c>
      <c r="M3" s="27"/>
    </row>
    <row r="4" ht="20" customHeight="true" spans="1:13">
      <c r="A4" s="68" t="s">
        <v>4894</v>
      </c>
      <c r="B4" s="7">
        <v>1</v>
      </c>
      <c r="C4" s="68" t="s">
        <v>3548</v>
      </c>
      <c r="D4" s="7" t="s">
        <v>5009</v>
      </c>
      <c r="E4" s="68" t="s">
        <v>4386</v>
      </c>
      <c r="F4" s="7" t="s">
        <v>5010</v>
      </c>
      <c r="G4" s="7">
        <v>40</v>
      </c>
      <c r="H4" s="7">
        <v>3</v>
      </c>
      <c r="I4" s="13">
        <v>120</v>
      </c>
      <c r="J4" s="25">
        <v>40</v>
      </c>
      <c r="K4" s="25">
        <v>3</v>
      </c>
      <c r="L4" s="25">
        <v>120</v>
      </c>
      <c r="M4" s="38"/>
    </row>
    <row r="5" s="147" customFormat="true" ht="20" customHeight="true" spans="1:13">
      <c r="A5" s="8" t="s">
        <v>1177</v>
      </c>
      <c r="B5" s="9"/>
      <c r="C5" s="9"/>
      <c r="D5" s="9"/>
      <c r="E5" s="9"/>
      <c r="F5" s="9"/>
      <c r="G5" s="9">
        <v>40</v>
      </c>
      <c r="H5" s="9">
        <v>3</v>
      </c>
      <c r="I5" s="11">
        <v>120</v>
      </c>
      <c r="J5" s="24">
        <v>40</v>
      </c>
      <c r="K5" s="24">
        <v>3</v>
      </c>
      <c r="L5" s="24">
        <v>120</v>
      </c>
      <c r="M5" s="32"/>
    </row>
    <row r="6" ht="20" customHeight="true" spans="1:14">
      <c r="A6" s="68" t="s">
        <v>4302</v>
      </c>
      <c r="B6" s="7">
        <v>1</v>
      </c>
      <c r="C6" s="68" t="s">
        <v>3548</v>
      </c>
      <c r="D6" s="7" t="s">
        <v>5011</v>
      </c>
      <c r="E6" s="68" t="s">
        <v>4304</v>
      </c>
      <c r="F6" s="7" t="s">
        <v>341</v>
      </c>
      <c r="G6" s="7">
        <v>32</v>
      </c>
      <c r="H6" s="7">
        <v>8</v>
      </c>
      <c r="I6" s="13">
        <v>256</v>
      </c>
      <c r="J6" s="25">
        <v>32</v>
      </c>
      <c r="K6" s="25">
        <v>4</v>
      </c>
      <c r="L6" s="25">
        <v>128</v>
      </c>
      <c r="M6" s="152" t="s">
        <v>5012</v>
      </c>
      <c r="N6" s="35"/>
    </row>
    <row r="7" ht="20" customHeight="true" spans="1:13">
      <c r="A7" s="68" t="s">
        <v>4302</v>
      </c>
      <c r="B7" s="7">
        <v>2</v>
      </c>
      <c r="C7" s="68" t="s">
        <v>3548</v>
      </c>
      <c r="D7" s="7" t="s">
        <v>5013</v>
      </c>
      <c r="E7" s="68" t="s">
        <v>4304</v>
      </c>
      <c r="F7" s="7" t="s">
        <v>283</v>
      </c>
      <c r="G7" s="7">
        <v>39</v>
      </c>
      <c r="H7" s="7">
        <v>8</v>
      </c>
      <c r="I7" s="13">
        <v>312</v>
      </c>
      <c r="J7" s="25">
        <v>39</v>
      </c>
      <c r="K7" s="25">
        <v>4</v>
      </c>
      <c r="L7" s="25">
        <v>156</v>
      </c>
      <c r="M7" s="152" t="s">
        <v>5012</v>
      </c>
    </row>
    <row r="8" ht="20" customHeight="true" spans="1:13">
      <c r="A8" s="68" t="s">
        <v>4302</v>
      </c>
      <c r="B8" s="7">
        <v>3</v>
      </c>
      <c r="C8" s="68" t="s">
        <v>3548</v>
      </c>
      <c r="D8" s="7" t="s">
        <v>5014</v>
      </c>
      <c r="E8" s="68" t="s">
        <v>4304</v>
      </c>
      <c r="F8" s="7" t="s">
        <v>1937</v>
      </c>
      <c r="G8" s="7">
        <v>17</v>
      </c>
      <c r="H8" s="7">
        <v>8</v>
      </c>
      <c r="I8" s="13">
        <v>136</v>
      </c>
      <c r="J8" s="25">
        <v>17</v>
      </c>
      <c r="K8" s="25">
        <v>4</v>
      </c>
      <c r="L8" s="25">
        <v>68</v>
      </c>
      <c r="M8" s="152" t="s">
        <v>5012</v>
      </c>
    </row>
    <row r="9" ht="20" customHeight="true" spans="1:13">
      <c r="A9" s="68" t="s">
        <v>4302</v>
      </c>
      <c r="B9" s="7">
        <v>4</v>
      </c>
      <c r="C9" s="68" t="s">
        <v>3548</v>
      </c>
      <c r="D9" s="7" t="s">
        <v>5015</v>
      </c>
      <c r="E9" s="68" t="s">
        <v>4304</v>
      </c>
      <c r="F9" s="7" t="s">
        <v>1091</v>
      </c>
      <c r="G9" s="7">
        <v>41</v>
      </c>
      <c r="H9" s="7">
        <v>8</v>
      </c>
      <c r="I9" s="13">
        <v>328</v>
      </c>
      <c r="J9" s="25">
        <v>41</v>
      </c>
      <c r="K9" s="25">
        <v>4</v>
      </c>
      <c r="L9" s="25">
        <v>164</v>
      </c>
      <c r="M9" s="152" t="s">
        <v>5012</v>
      </c>
    </row>
    <row r="10" ht="20" customHeight="true" spans="1:13">
      <c r="A10" s="68" t="s">
        <v>4302</v>
      </c>
      <c r="B10" s="7">
        <v>5</v>
      </c>
      <c r="C10" s="68" t="s">
        <v>3548</v>
      </c>
      <c r="D10" s="7" t="s">
        <v>5016</v>
      </c>
      <c r="E10" s="68" t="s">
        <v>4304</v>
      </c>
      <c r="F10" s="7" t="s">
        <v>1491</v>
      </c>
      <c r="G10" s="7">
        <v>39</v>
      </c>
      <c r="H10" s="7">
        <v>8</v>
      </c>
      <c r="I10" s="13">
        <v>312</v>
      </c>
      <c r="J10" s="25">
        <v>39</v>
      </c>
      <c r="K10" s="25">
        <v>4</v>
      </c>
      <c r="L10" s="25">
        <v>156</v>
      </c>
      <c r="M10" s="152" t="s">
        <v>5012</v>
      </c>
    </row>
    <row r="11" ht="20" customHeight="true" spans="1:13">
      <c r="A11" s="68" t="s">
        <v>4302</v>
      </c>
      <c r="B11" s="7">
        <v>6</v>
      </c>
      <c r="C11" s="68" t="s">
        <v>3548</v>
      </c>
      <c r="D11" s="7" t="s">
        <v>5017</v>
      </c>
      <c r="E11" s="68" t="s">
        <v>4304</v>
      </c>
      <c r="F11" s="7" t="s">
        <v>492</v>
      </c>
      <c r="G11" s="7">
        <v>8</v>
      </c>
      <c r="H11" s="7">
        <v>6</v>
      </c>
      <c r="I11" s="13">
        <v>48</v>
      </c>
      <c r="J11" s="25">
        <v>8</v>
      </c>
      <c r="K11" s="25">
        <v>4</v>
      </c>
      <c r="L11" s="25">
        <v>32</v>
      </c>
      <c r="M11" s="152" t="s">
        <v>5018</v>
      </c>
    </row>
    <row r="12" ht="20" customHeight="true" spans="1:13">
      <c r="A12" s="68" t="s">
        <v>4302</v>
      </c>
      <c r="B12" s="7">
        <v>7</v>
      </c>
      <c r="C12" s="68" t="s">
        <v>3548</v>
      </c>
      <c r="D12" s="7" t="s">
        <v>5019</v>
      </c>
      <c r="E12" s="68" t="s">
        <v>4304</v>
      </c>
      <c r="F12" s="7" t="s">
        <v>1973</v>
      </c>
      <c r="G12" s="7">
        <v>40</v>
      </c>
      <c r="H12" s="7">
        <v>8</v>
      </c>
      <c r="I12" s="13">
        <v>320</v>
      </c>
      <c r="J12" s="25">
        <v>40</v>
      </c>
      <c r="K12" s="25">
        <v>4</v>
      </c>
      <c r="L12" s="25">
        <v>160</v>
      </c>
      <c r="M12" s="152" t="s">
        <v>5012</v>
      </c>
    </row>
    <row r="13" ht="20" customHeight="true" spans="1:13">
      <c r="A13" s="68" t="s">
        <v>4302</v>
      </c>
      <c r="B13" s="7">
        <v>8</v>
      </c>
      <c r="C13" s="68" t="s">
        <v>3548</v>
      </c>
      <c r="D13" s="7" t="s">
        <v>5020</v>
      </c>
      <c r="E13" s="68" t="s">
        <v>4304</v>
      </c>
      <c r="F13" s="7" t="s">
        <v>462</v>
      </c>
      <c r="G13" s="7">
        <v>37</v>
      </c>
      <c r="H13" s="7">
        <v>8</v>
      </c>
      <c r="I13" s="13">
        <v>296</v>
      </c>
      <c r="J13" s="25">
        <v>37</v>
      </c>
      <c r="K13" s="25">
        <v>4</v>
      </c>
      <c r="L13" s="25">
        <v>148</v>
      </c>
      <c r="M13" s="152" t="s">
        <v>5012</v>
      </c>
    </row>
    <row r="14" ht="20" customHeight="true" spans="1:13">
      <c r="A14" s="68" t="s">
        <v>4302</v>
      </c>
      <c r="B14" s="7">
        <v>9</v>
      </c>
      <c r="C14" s="68" t="s">
        <v>3548</v>
      </c>
      <c r="D14" s="7" t="s">
        <v>5021</v>
      </c>
      <c r="E14" s="68" t="s">
        <v>4304</v>
      </c>
      <c r="F14" s="7" t="s">
        <v>1218</v>
      </c>
      <c r="G14" s="7">
        <v>40</v>
      </c>
      <c r="H14" s="7">
        <v>8</v>
      </c>
      <c r="I14" s="13">
        <v>320</v>
      </c>
      <c r="J14" s="25">
        <v>40</v>
      </c>
      <c r="K14" s="25">
        <v>4</v>
      </c>
      <c r="L14" s="25">
        <v>160</v>
      </c>
      <c r="M14" s="152" t="s">
        <v>5012</v>
      </c>
    </row>
    <row r="15" ht="20" customHeight="true" spans="1:13">
      <c r="A15" s="68" t="s">
        <v>4302</v>
      </c>
      <c r="B15" s="7">
        <v>10</v>
      </c>
      <c r="C15" s="68" t="s">
        <v>3548</v>
      </c>
      <c r="D15" s="7" t="s">
        <v>5022</v>
      </c>
      <c r="E15" s="68" t="s">
        <v>4304</v>
      </c>
      <c r="F15" s="7" t="s">
        <v>393</v>
      </c>
      <c r="G15" s="7">
        <v>38</v>
      </c>
      <c r="H15" s="7">
        <v>8</v>
      </c>
      <c r="I15" s="13">
        <v>304</v>
      </c>
      <c r="J15" s="25">
        <v>38</v>
      </c>
      <c r="K15" s="25">
        <v>4</v>
      </c>
      <c r="L15" s="25">
        <v>152</v>
      </c>
      <c r="M15" s="152" t="s">
        <v>5012</v>
      </c>
    </row>
    <row r="16" ht="20" customHeight="true" spans="1:13">
      <c r="A16" s="68" t="s">
        <v>4302</v>
      </c>
      <c r="B16" s="7">
        <v>11</v>
      </c>
      <c r="C16" s="68" t="s">
        <v>3548</v>
      </c>
      <c r="D16" s="7" t="s">
        <v>5023</v>
      </c>
      <c r="E16" s="68" t="s">
        <v>4304</v>
      </c>
      <c r="F16" s="7" t="s">
        <v>393</v>
      </c>
      <c r="G16" s="7">
        <v>31</v>
      </c>
      <c r="H16" s="7">
        <v>8</v>
      </c>
      <c r="I16" s="13">
        <v>248</v>
      </c>
      <c r="J16" s="25">
        <v>31</v>
      </c>
      <c r="K16" s="25">
        <v>4</v>
      </c>
      <c r="L16" s="25">
        <v>124</v>
      </c>
      <c r="M16" s="152" t="s">
        <v>5012</v>
      </c>
    </row>
    <row r="17" ht="20" customHeight="true" spans="1:13">
      <c r="A17" s="68" t="s">
        <v>4302</v>
      </c>
      <c r="B17" s="7">
        <v>12</v>
      </c>
      <c r="C17" s="68" t="s">
        <v>3548</v>
      </c>
      <c r="D17" s="7" t="s">
        <v>5024</v>
      </c>
      <c r="E17" s="68" t="s">
        <v>4304</v>
      </c>
      <c r="F17" s="7" t="s">
        <v>388</v>
      </c>
      <c r="G17" s="7">
        <v>20</v>
      </c>
      <c r="H17" s="7">
        <v>8</v>
      </c>
      <c r="I17" s="13">
        <v>160</v>
      </c>
      <c r="J17" s="25">
        <v>20</v>
      </c>
      <c r="K17" s="25">
        <v>4</v>
      </c>
      <c r="L17" s="25">
        <v>80</v>
      </c>
      <c r="M17" s="152" t="s">
        <v>5012</v>
      </c>
    </row>
    <row r="18" ht="20" customHeight="true" spans="1:13">
      <c r="A18" s="68" t="s">
        <v>4302</v>
      </c>
      <c r="B18" s="7">
        <v>13</v>
      </c>
      <c r="C18" s="68" t="s">
        <v>3548</v>
      </c>
      <c r="D18" s="7" t="s">
        <v>5025</v>
      </c>
      <c r="E18" s="68" t="s">
        <v>4304</v>
      </c>
      <c r="F18" s="7" t="s">
        <v>533</v>
      </c>
      <c r="G18" s="7">
        <v>40</v>
      </c>
      <c r="H18" s="7">
        <v>8</v>
      </c>
      <c r="I18" s="13">
        <v>320</v>
      </c>
      <c r="J18" s="25">
        <v>40</v>
      </c>
      <c r="K18" s="25">
        <v>4</v>
      </c>
      <c r="L18" s="25">
        <v>160</v>
      </c>
      <c r="M18" s="152" t="s">
        <v>5012</v>
      </c>
    </row>
    <row r="19" ht="20" customHeight="true" spans="1:13">
      <c r="A19" s="68" t="s">
        <v>4302</v>
      </c>
      <c r="B19" s="7">
        <v>14</v>
      </c>
      <c r="C19" s="68" t="s">
        <v>3548</v>
      </c>
      <c r="D19" s="7" t="s">
        <v>5026</v>
      </c>
      <c r="E19" s="68" t="s">
        <v>4304</v>
      </c>
      <c r="F19" s="7" t="s">
        <v>2577</v>
      </c>
      <c r="G19" s="7">
        <v>22</v>
      </c>
      <c r="H19" s="7">
        <v>5</v>
      </c>
      <c r="I19" s="13">
        <v>110</v>
      </c>
      <c r="J19" s="25">
        <v>22</v>
      </c>
      <c r="K19" s="25">
        <v>4</v>
      </c>
      <c r="L19" s="25">
        <v>88</v>
      </c>
      <c r="M19" s="152" t="s">
        <v>1864</v>
      </c>
    </row>
    <row r="20" ht="20" customHeight="true" spans="1:13">
      <c r="A20" s="68" t="s">
        <v>4302</v>
      </c>
      <c r="B20" s="7">
        <v>15</v>
      </c>
      <c r="C20" s="68" t="s">
        <v>3548</v>
      </c>
      <c r="D20" s="7" t="s">
        <v>5027</v>
      </c>
      <c r="E20" s="68" t="s">
        <v>4304</v>
      </c>
      <c r="F20" s="7" t="s">
        <v>567</v>
      </c>
      <c r="G20" s="7">
        <v>32</v>
      </c>
      <c r="H20" s="7">
        <v>8</v>
      </c>
      <c r="I20" s="13">
        <v>256</v>
      </c>
      <c r="J20" s="25">
        <v>32</v>
      </c>
      <c r="K20" s="25">
        <v>4</v>
      </c>
      <c r="L20" s="25">
        <v>128</v>
      </c>
      <c r="M20" s="152" t="s">
        <v>5012</v>
      </c>
    </row>
    <row r="21" ht="20" customHeight="true" spans="1:13">
      <c r="A21" s="68" t="s">
        <v>4302</v>
      </c>
      <c r="B21" s="7">
        <v>16</v>
      </c>
      <c r="C21" s="68" t="s">
        <v>3548</v>
      </c>
      <c r="D21" s="7" t="s">
        <v>5028</v>
      </c>
      <c r="E21" s="68" t="s">
        <v>4304</v>
      </c>
      <c r="F21" s="7" t="s">
        <v>1589</v>
      </c>
      <c r="G21" s="7">
        <v>17</v>
      </c>
      <c r="H21" s="7">
        <v>10</v>
      </c>
      <c r="I21" s="13">
        <v>170</v>
      </c>
      <c r="J21" s="25">
        <v>17</v>
      </c>
      <c r="K21" s="25">
        <v>5</v>
      </c>
      <c r="L21" s="25">
        <v>85</v>
      </c>
      <c r="M21" s="152" t="s">
        <v>5029</v>
      </c>
    </row>
    <row r="22" ht="20" customHeight="true" spans="1:13">
      <c r="A22" s="68" t="s">
        <v>4302</v>
      </c>
      <c r="B22" s="7">
        <v>17</v>
      </c>
      <c r="C22" s="68" t="s">
        <v>3548</v>
      </c>
      <c r="D22" s="7" t="s">
        <v>5030</v>
      </c>
      <c r="E22" s="68" t="s">
        <v>4304</v>
      </c>
      <c r="F22" s="7" t="s">
        <v>569</v>
      </c>
      <c r="G22" s="7">
        <v>16</v>
      </c>
      <c r="H22" s="7">
        <v>8</v>
      </c>
      <c r="I22" s="13">
        <v>128</v>
      </c>
      <c r="J22" s="25">
        <v>16</v>
      </c>
      <c r="K22" s="25">
        <v>4</v>
      </c>
      <c r="L22" s="25">
        <v>64</v>
      </c>
      <c r="M22" s="152" t="s">
        <v>5012</v>
      </c>
    </row>
    <row r="23" ht="20" customHeight="true" spans="1:13">
      <c r="A23" s="68" t="s">
        <v>4302</v>
      </c>
      <c r="B23" s="7">
        <v>18</v>
      </c>
      <c r="C23" s="68" t="s">
        <v>3548</v>
      </c>
      <c r="D23" s="7" t="s">
        <v>5031</v>
      </c>
      <c r="E23" s="68" t="s">
        <v>4304</v>
      </c>
      <c r="F23" s="7" t="s">
        <v>537</v>
      </c>
      <c r="G23" s="7">
        <v>39</v>
      </c>
      <c r="H23" s="7">
        <v>8</v>
      </c>
      <c r="I23" s="13">
        <v>312</v>
      </c>
      <c r="J23" s="25">
        <v>39</v>
      </c>
      <c r="K23" s="25">
        <v>4</v>
      </c>
      <c r="L23" s="25">
        <v>156</v>
      </c>
      <c r="M23" s="152" t="s">
        <v>5012</v>
      </c>
    </row>
    <row r="24" ht="20" customHeight="true" spans="1:13">
      <c r="A24" s="68" t="s">
        <v>4302</v>
      </c>
      <c r="B24" s="7">
        <v>19</v>
      </c>
      <c r="C24" s="68" t="s">
        <v>3548</v>
      </c>
      <c r="D24" s="7" t="s">
        <v>5032</v>
      </c>
      <c r="E24" s="68" t="s">
        <v>4304</v>
      </c>
      <c r="F24" s="7" t="s">
        <v>537</v>
      </c>
      <c r="G24" s="7">
        <v>34</v>
      </c>
      <c r="H24" s="7">
        <v>8</v>
      </c>
      <c r="I24" s="13">
        <v>272</v>
      </c>
      <c r="J24" s="25">
        <v>34</v>
      </c>
      <c r="K24" s="25">
        <v>4</v>
      </c>
      <c r="L24" s="25">
        <v>136</v>
      </c>
      <c r="M24" s="152" t="s">
        <v>5012</v>
      </c>
    </row>
    <row r="25" ht="20" customHeight="true" spans="1:13">
      <c r="A25" s="68" t="s">
        <v>4302</v>
      </c>
      <c r="B25" s="7">
        <v>20</v>
      </c>
      <c r="C25" s="68" t="s">
        <v>3548</v>
      </c>
      <c r="D25" s="7" t="s">
        <v>5033</v>
      </c>
      <c r="E25" s="68" t="s">
        <v>4304</v>
      </c>
      <c r="F25" s="7" t="s">
        <v>531</v>
      </c>
      <c r="G25" s="7">
        <v>39</v>
      </c>
      <c r="H25" s="7">
        <v>8</v>
      </c>
      <c r="I25" s="13">
        <v>312</v>
      </c>
      <c r="J25" s="25">
        <v>39</v>
      </c>
      <c r="K25" s="25">
        <v>4</v>
      </c>
      <c r="L25" s="25">
        <v>156</v>
      </c>
      <c r="M25" s="152" t="s">
        <v>5012</v>
      </c>
    </row>
    <row r="26" ht="20" customHeight="true" spans="1:13">
      <c r="A26" s="68" t="s">
        <v>4302</v>
      </c>
      <c r="B26" s="7">
        <v>21</v>
      </c>
      <c r="C26" s="68" t="s">
        <v>3548</v>
      </c>
      <c r="D26" s="7" t="s">
        <v>5034</v>
      </c>
      <c r="E26" s="68" t="s">
        <v>4304</v>
      </c>
      <c r="F26" s="7" t="s">
        <v>670</v>
      </c>
      <c r="G26" s="7">
        <v>23</v>
      </c>
      <c r="H26" s="7">
        <v>6</v>
      </c>
      <c r="I26" s="13">
        <v>138</v>
      </c>
      <c r="J26" s="25">
        <v>23</v>
      </c>
      <c r="K26" s="25">
        <v>4</v>
      </c>
      <c r="L26" s="25">
        <v>92</v>
      </c>
      <c r="M26" s="152" t="s">
        <v>5018</v>
      </c>
    </row>
    <row r="27" spans="1:13">
      <c r="A27" s="68" t="s">
        <v>4302</v>
      </c>
      <c r="B27" s="7">
        <v>22</v>
      </c>
      <c r="C27" s="68" t="s">
        <v>3548</v>
      </c>
      <c r="D27" s="7" t="s">
        <v>5035</v>
      </c>
      <c r="E27" s="68" t="s">
        <v>4304</v>
      </c>
      <c r="F27" s="7" t="s">
        <v>539</v>
      </c>
      <c r="G27" s="7">
        <v>33</v>
      </c>
      <c r="H27" s="7">
        <v>8</v>
      </c>
      <c r="I27" s="13">
        <v>264</v>
      </c>
      <c r="J27" s="25">
        <v>33</v>
      </c>
      <c r="K27" s="25">
        <v>4</v>
      </c>
      <c r="L27" s="25">
        <v>132</v>
      </c>
      <c r="M27" s="152" t="s">
        <v>5012</v>
      </c>
    </row>
    <row r="28" ht="20" customHeight="true" spans="1:13">
      <c r="A28" s="68" t="s">
        <v>4302</v>
      </c>
      <c r="B28" s="7">
        <v>23</v>
      </c>
      <c r="C28" s="68" t="s">
        <v>3548</v>
      </c>
      <c r="D28" s="7" t="s">
        <v>5036</v>
      </c>
      <c r="E28" s="68" t="s">
        <v>4304</v>
      </c>
      <c r="F28" s="7" t="s">
        <v>563</v>
      </c>
      <c r="G28" s="7">
        <v>24</v>
      </c>
      <c r="H28" s="7">
        <v>8</v>
      </c>
      <c r="I28" s="13">
        <v>192</v>
      </c>
      <c r="J28" s="25">
        <v>24</v>
      </c>
      <c r="K28" s="25">
        <v>4</v>
      </c>
      <c r="L28" s="25">
        <v>96</v>
      </c>
      <c r="M28" s="152" t="s">
        <v>5012</v>
      </c>
    </row>
    <row r="29" ht="20" customHeight="true" spans="1:13">
      <c r="A29" s="68" t="s">
        <v>4302</v>
      </c>
      <c r="B29" s="7">
        <v>24</v>
      </c>
      <c r="C29" s="68" t="s">
        <v>3548</v>
      </c>
      <c r="D29" s="7" t="s">
        <v>5037</v>
      </c>
      <c r="E29" s="68" t="s">
        <v>4304</v>
      </c>
      <c r="F29" s="7" t="s">
        <v>563</v>
      </c>
      <c r="G29" s="7">
        <v>32</v>
      </c>
      <c r="H29" s="7">
        <v>8</v>
      </c>
      <c r="I29" s="13">
        <v>256</v>
      </c>
      <c r="J29" s="25">
        <v>32</v>
      </c>
      <c r="K29" s="25">
        <v>4</v>
      </c>
      <c r="L29" s="25">
        <v>128</v>
      </c>
      <c r="M29" s="152" t="s">
        <v>5012</v>
      </c>
    </row>
    <row r="30" ht="20" customHeight="true" spans="1:13">
      <c r="A30" s="68" t="s">
        <v>4302</v>
      </c>
      <c r="B30" s="7">
        <v>25</v>
      </c>
      <c r="C30" s="68" t="s">
        <v>3548</v>
      </c>
      <c r="D30" s="7" t="s">
        <v>5038</v>
      </c>
      <c r="E30" s="68" t="s">
        <v>4304</v>
      </c>
      <c r="F30" s="7" t="s">
        <v>541</v>
      </c>
      <c r="G30" s="7">
        <v>31</v>
      </c>
      <c r="H30" s="7">
        <v>8</v>
      </c>
      <c r="I30" s="13">
        <v>248</v>
      </c>
      <c r="J30" s="25">
        <v>31</v>
      </c>
      <c r="K30" s="25">
        <v>4</v>
      </c>
      <c r="L30" s="25">
        <v>124</v>
      </c>
      <c r="M30" s="152" t="s">
        <v>5012</v>
      </c>
    </row>
    <row r="31" ht="20" customHeight="true" spans="1:13">
      <c r="A31" s="68" t="s">
        <v>4302</v>
      </c>
      <c r="B31" s="7">
        <v>26</v>
      </c>
      <c r="C31" s="68" t="s">
        <v>3548</v>
      </c>
      <c r="D31" s="7" t="s">
        <v>5039</v>
      </c>
      <c r="E31" s="68" t="s">
        <v>4304</v>
      </c>
      <c r="F31" s="7" t="s">
        <v>545</v>
      </c>
      <c r="G31" s="7">
        <v>36</v>
      </c>
      <c r="H31" s="7">
        <v>8</v>
      </c>
      <c r="I31" s="13">
        <v>288</v>
      </c>
      <c r="J31" s="25">
        <v>36</v>
      </c>
      <c r="K31" s="25">
        <v>4</v>
      </c>
      <c r="L31" s="25">
        <v>144</v>
      </c>
      <c r="M31" s="152" t="s">
        <v>5012</v>
      </c>
    </row>
    <row r="32" ht="20" customHeight="true" spans="1:13">
      <c r="A32" s="68" t="s">
        <v>4302</v>
      </c>
      <c r="B32" s="7">
        <v>27</v>
      </c>
      <c r="C32" s="68" t="s">
        <v>3548</v>
      </c>
      <c r="D32" s="7" t="s">
        <v>5040</v>
      </c>
      <c r="E32" s="68" t="s">
        <v>4304</v>
      </c>
      <c r="F32" s="7" t="s">
        <v>611</v>
      </c>
      <c r="G32" s="7">
        <v>16</v>
      </c>
      <c r="H32" s="7">
        <v>6</v>
      </c>
      <c r="I32" s="13">
        <v>96</v>
      </c>
      <c r="J32" s="25">
        <v>16</v>
      </c>
      <c r="K32" s="25">
        <v>4</v>
      </c>
      <c r="L32" s="25">
        <v>64</v>
      </c>
      <c r="M32" s="152" t="s">
        <v>5018</v>
      </c>
    </row>
    <row r="33" ht="20" customHeight="true" spans="1:13">
      <c r="A33" s="68" t="s">
        <v>4302</v>
      </c>
      <c r="B33" s="7">
        <v>28</v>
      </c>
      <c r="C33" s="68" t="s">
        <v>3548</v>
      </c>
      <c r="D33" s="7" t="s">
        <v>5041</v>
      </c>
      <c r="E33" s="68" t="s">
        <v>4304</v>
      </c>
      <c r="F33" s="7" t="s">
        <v>613</v>
      </c>
      <c r="G33" s="7">
        <v>41</v>
      </c>
      <c r="H33" s="7">
        <v>8</v>
      </c>
      <c r="I33" s="13">
        <v>328</v>
      </c>
      <c r="J33" s="25">
        <v>41</v>
      </c>
      <c r="K33" s="25">
        <v>4</v>
      </c>
      <c r="L33" s="25">
        <v>164</v>
      </c>
      <c r="M33" s="152" t="s">
        <v>5012</v>
      </c>
    </row>
    <row r="34" ht="20" customHeight="true" spans="1:13">
      <c r="A34" s="68" t="s">
        <v>4302</v>
      </c>
      <c r="B34" s="7">
        <v>29</v>
      </c>
      <c r="C34" s="68" t="s">
        <v>3548</v>
      </c>
      <c r="D34" s="7" t="s">
        <v>5042</v>
      </c>
      <c r="E34" s="68" t="s">
        <v>4304</v>
      </c>
      <c r="F34" s="7" t="s">
        <v>515</v>
      </c>
      <c r="G34" s="7">
        <v>21</v>
      </c>
      <c r="H34" s="7">
        <v>6</v>
      </c>
      <c r="I34" s="13">
        <v>126</v>
      </c>
      <c r="J34" s="25">
        <v>21</v>
      </c>
      <c r="K34" s="25">
        <v>4</v>
      </c>
      <c r="L34" s="25">
        <v>84</v>
      </c>
      <c r="M34" s="152" t="s">
        <v>5018</v>
      </c>
    </row>
    <row r="35" ht="20" customHeight="true" spans="1:13">
      <c r="A35" s="68" t="s">
        <v>4302</v>
      </c>
      <c r="B35" s="7">
        <v>30</v>
      </c>
      <c r="C35" s="68" t="s">
        <v>3548</v>
      </c>
      <c r="D35" s="7" t="s">
        <v>5043</v>
      </c>
      <c r="E35" s="68" t="s">
        <v>4304</v>
      </c>
      <c r="F35" s="7" t="s">
        <v>581</v>
      </c>
      <c r="G35" s="7">
        <v>24</v>
      </c>
      <c r="H35" s="7">
        <v>8</v>
      </c>
      <c r="I35" s="13">
        <v>192</v>
      </c>
      <c r="J35" s="25">
        <v>24</v>
      </c>
      <c r="K35" s="25">
        <v>4</v>
      </c>
      <c r="L35" s="25">
        <v>96</v>
      </c>
      <c r="M35" s="152" t="s">
        <v>5012</v>
      </c>
    </row>
    <row r="36" ht="20" customHeight="true" spans="1:13">
      <c r="A36" s="68" t="s">
        <v>4302</v>
      </c>
      <c r="B36" s="7">
        <v>31</v>
      </c>
      <c r="C36" s="68" t="s">
        <v>3548</v>
      </c>
      <c r="D36" s="7" t="s">
        <v>5044</v>
      </c>
      <c r="E36" s="68" t="s">
        <v>4304</v>
      </c>
      <c r="F36" s="7" t="s">
        <v>581</v>
      </c>
      <c r="G36" s="7">
        <v>21</v>
      </c>
      <c r="H36" s="7">
        <v>8</v>
      </c>
      <c r="I36" s="13">
        <v>168</v>
      </c>
      <c r="J36" s="25">
        <v>21</v>
      </c>
      <c r="K36" s="25">
        <v>4</v>
      </c>
      <c r="L36" s="25">
        <v>84</v>
      </c>
      <c r="M36" s="152" t="s">
        <v>5012</v>
      </c>
    </row>
    <row r="37" ht="20" customHeight="true" spans="1:13">
      <c r="A37" s="68" t="s">
        <v>4302</v>
      </c>
      <c r="B37" s="7">
        <v>32</v>
      </c>
      <c r="C37" s="68" t="s">
        <v>3548</v>
      </c>
      <c r="D37" s="7" t="s">
        <v>5045</v>
      </c>
      <c r="E37" s="68" t="s">
        <v>4304</v>
      </c>
      <c r="F37" s="7" t="s">
        <v>547</v>
      </c>
      <c r="G37" s="7">
        <v>25</v>
      </c>
      <c r="H37" s="7">
        <v>8</v>
      </c>
      <c r="I37" s="13">
        <v>200</v>
      </c>
      <c r="J37" s="25">
        <v>25</v>
      </c>
      <c r="K37" s="25">
        <v>4</v>
      </c>
      <c r="L37" s="25">
        <v>100</v>
      </c>
      <c r="M37" s="152" t="s">
        <v>5012</v>
      </c>
    </row>
    <row r="38" ht="20" customHeight="true" spans="1:13">
      <c r="A38" s="68" t="s">
        <v>4302</v>
      </c>
      <c r="B38" s="7">
        <v>33</v>
      </c>
      <c r="C38" s="68" t="s">
        <v>3548</v>
      </c>
      <c r="D38" s="7" t="s">
        <v>5046</v>
      </c>
      <c r="E38" s="68" t="s">
        <v>4304</v>
      </c>
      <c r="F38" s="7" t="s">
        <v>680</v>
      </c>
      <c r="G38" s="7">
        <v>11</v>
      </c>
      <c r="H38" s="7">
        <v>6</v>
      </c>
      <c r="I38" s="13">
        <v>66</v>
      </c>
      <c r="J38" s="25">
        <v>11</v>
      </c>
      <c r="K38" s="25">
        <v>4</v>
      </c>
      <c r="L38" s="25">
        <v>44</v>
      </c>
      <c r="M38" s="152" t="s">
        <v>5018</v>
      </c>
    </row>
    <row r="39" ht="20" customHeight="true" spans="1:13">
      <c r="A39" s="68" t="s">
        <v>4302</v>
      </c>
      <c r="B39" s="7">
        <v>34</v>
      </c>
      <c r="C39" s="68" t="s">
        <v>3548</v>
      </c>
      <c r="D39" s="7" t="s">
        <v>5047</v>
      </c>
      <c r="E39" s="68" t="s">
        <v>4326</v>
      </c>
      <c r="F39" s="7" t="s">
        <v>5048</v>
      </c>
      <c r="G39" s="7">
        <v>26</v>
      </c>
      <c r="H39" s="7">
        <v>5</v>
      </c>
      <c r="I39" s="13">
        <v>130</v>
      </c>
      <c r="J39" s="25">
        <v>26</v>
      </c>
      <c r="K39" s="25">
        <v>4</v>
      </c>
      <c r="L39" s="25">
        <v>104</v>
      </c>
      <c r="M39" s="152" t="s">
        <v>5049</v>
      </c>
    </row>
    <row r="40" ht="20" customHeight="true" spans="1:13">
      <c r="A40" s="68" t="s">
        <v>4302</v>
      </c>
      <c r="B40" s="7">
        <v>35</v>
      </c>
      <c r="C40" s="68" t="s">
        <v>3548</v>
      </c>
      <c r="D40" s="7" t="s">
        <v>5050</v>
      </c>
      <c r="E40" s="68" t="s">
        <v>4304</v>
      </c>
      <c r="F40" s="7" t="s">
        <v>794</v>
      </c>
      <c r="G40" s="7">
        <v>17</v>
      </c>
      <c r="H40" s="7">
        <v>6</v>
      </c>
      <c r="I40" s="13">
        <v>102</v>
      </c>
      <c r="J40" s="25">
        <v>17</v>
      </c>
      <c r="K40" s="25">
        <v>4</v>
      </c>
      <c r="L40" s="25">
        <v>68</v>
      </c>
      <c r="M40" s="152" t="s">
        <v>5018</v>
      </c>
    </row>
    <row r="41" ht="20" customHeight="true" spans="1:13">
      <c r="A41" s="68" t="s">
        <v>4302</v>
      </c>
      <c r="B41" s="7">
        <v>36</v>
      </c>
      <c r="C41" s="68" t="s">
        <v>3548</v>
      </c>
      <c r="D41" s="7" t="s">
        <v>5051</v>
      </c>
      <c r="E41" s="68" t="s">
        <v>4304</v>
      </c>
      <c r="F41" s="7" t="s">
        <v>2184</v>
      </c>
      <c r="G41" s="7">
        <v>27</v>
      </c>
      <c r="H41" s="7">
        <v>8</v>
      </c>
      <c r="I41" s="13">
        <v>216</v>
      </c>
      <c r="J41" s="25">
        <v>27</v>
      </c>
      <c r="K41" s="25">
        <v>4</v>
      </c>
      <c r="L41" s="25">
        <v>108</v>
      </c>
      <c r="M41" s="152" t="s">
        <v>5012</v>
      </c>
    </row>
    <row r="42" ht="20" customHeight="true" spans="1:13">
      <c r="A42" s="68" t="s">
        <v>4302</v>
      </c>
      <c r="B42" s="7">
        <v>37</v>
      </c>
      <c r="C42" s="68" t="s">
        <v>3548</v>
      </c>
      <c r="D42" s="7" t="s">
        <v>5052</v>
      </c>
      <c r="E42" s="68" t="s">
        <v>4304</v>
      </c>
      <c r="F42" s="7" t="s">
        <v>1604</v>
      </c>
      <c r="G42" s="7">
        <v>22</v>
      </c>
      <c r="H42" s="7">
        <v>8</v>
      </c>
      <c r="I42" s="13">
        <v>176</v>
      </c>
      <c r="J42" s="25">
        <v>22</v>
      </c>
      <c r="K42" s="25">
        <v>4</v>
      </c>
      <c r="L42" s="25">
        <v>88</v>
      </c>
      <c r="M42" s="152" t="s">
        <v>5012</v>
      </c>
    </row>
    <row r="43" ht="20" customHeight="true" spans="1:13">
      <c r="A43" s="68" t="s">
        <v>4302</v>
      </c>
      <c r="B43" s="7">
        <v>38</v>
      </c>
      <c r="C43" s="68" t="s">
        <v>3548</v>
      </c>
      <c r="D43" s="7" t="s">
        <v>5053</v>
      </c>
      <c r="E43" s="68" t="s">
        <v>4304</v>
      </c>
      <c r="F43" s="7" t="s">
        <v>2189</v>
      </c>
      <c r="G43" s="7">
        <v>22</v>
      </c>
      <c r="H43" s="7">
        <v>8</v>
      </c>
      <c r="I43" s="13">
        <v>176</v>
      </c>
      <c r="J43" s="25">
        <v>22</v>
      </c>
      <c r="K43" s="25">
        <v>4</v>
      </c>
      <c r="L43" s="25">
        <v>88</v>
      </c>
      <c r="M43" s="152" t="s">
        <v>5012</v>
      </c>
    </row>
    <row r="44" ht="20" customHeight="true" spans="1:13">
      <c r="A44" s="68" t="s">
        <v>4302</v>
      </c>
      <c r="B44" s="7">
        <v>39</v>
      </c>
      <c r="C44" s="68" t="s">
        <v>3548</v>
      </c>
      <c r="D44" s="7" t="s">
        <v>5054</v>
      </c>
      <c r="E44" s="68" t="s">
        <v>4304</v>
      </c>
      <c r="F44" s="7" t="s">
        <v>751</v>
      </c>
      <c r="G44" s="7">
        <v>30</v>
      </c>
      <c r="H44" s="7">
        <v>8</v>
      </c>
      <c r="I44" s="13">
        <v>240</v>
      </c>
      <c r="J44" s="25">
        <v>30</v>
      </c>
      <c r="K44" s="25">
        <v>4</v>
      </c>
      <c r="L44" s="25">
        <v>120</v>
      </c>
      <c r="M44" s="152" t="s">
        <v>5012</v>
      </c>
    </row>
    <row r="45" ht="20" customHeight="true" spans="1:13">
      <c r="A45" s="68" t="s">
        <v>4302</v>
      </c>
      <c r="B45" s="7">
        <v>40</v>
      </c>
      <c r="C45" s="68" t="s">
        <v>3548</v>
      </c>
      <c r="D45" s="7" t="s">
        <v>5055</v>
      </c>
      <c r="E45" s="68" t="s">
        <v>4304</v>
      </c>
      <c r="F45" s="7" t="s">
        <v>1618</v>
      </c>
      <c r="G45" s="7">
        <v>31</v>
      </c>
      <c r="H45" s="7">
        <v>8</v>
      </c>
      <c r="I45" s="13">
        <v>248</v>
      </c>
      <c r="J45" s="25">
        <v>31</v>
      </c>
      <c r="K45" s="25">
        <v>4</v>
      </c>
      <c r="L45" s="25">
        <v>124</v>
      </c>
      <c r="M45" s="152" t="s">
        <v>5012</v>
      </c>
    </row>
    <row r="46" ht="20" customHeight="true" spans="1:13">
      <c r="A46" s="68" t="s">
        <v>4302</v>
      </c>
      <c r="B46" s="7">
        <v>41</v>
      </c>
      <c r="C46" s="68" t="s">
        <v>3548</v>
      </c>
      <c r="D46" s="7" t="s">
        <v>5056</v>
      </c>
      <c r="E46" s="68" t="s">
        <v>4304</v>
      </c>
      <c r="F46" s="7" t="s">
        <v>1629</v>
      </c>
      <c r="G46" s="7">
        <v>15</v>
      </c>
      <c r="H46" s="7">
        <v>8</v>
      </c>
      <c r="I46" s="13">
        <v>120</v>
      </c>
      <c r="J46" s="25">
        <v>15</v>
      </c>
      <c r="K46" s="25">
        <v>4</v>
      </c>
      <c r="L46" s="25">
        <v>60</v>
      </c>
      <c r="M46" s="152" t="s">
        <v>5012</v>
      </c>
    </row>
    <row r="47" ht="20" customHeight="true" spans="1:13">
      <c r="A47" s="68" t="s">
        <v>4302</v>
      </c>
      <c r="B47" s="7">
        <v>42</v>
      </c>
      <c r="C47" s="68" t="s">
        <v>3548</v>
      </c>
      <c r="D47" s="7" t="s">
        <v>5057</v>
      </c>
      <c r="E47" s="68" t="s">
        <v>4304</v>
      </c>
      <c r="F47" s="7" t="s">
        <v>897</v>
      </c>
      <c r="G47" s="7">
        <v>10</v>
      </c>
      <c r="H47" s="7">
        <v>6</v>
      </c>
      <c r="I47" s="13">
        <v>60</v>
      </c>
      <c r="J47" s="25">
        <v>10</v>
      </c>
      <c r="K47" s="25">
        <v>4</v>
      </c>
      <c r="L47" s="25">
        <v>40</v>
      </c>
      <c r="M47" s="152" t="s">
        <v>5018</v>
      </c>
    </row>
    <row r="48" ht="20" customHeight="true" spans="1:13">
      <c r="A48" s="68" t="s">
        <v>4302</v>
      </c>
      <c r="B48" s="7">
        <v>43</v>
      </c>
      <c r="C48" s="68" t="s">
        <v>3548</v>
      </c>
      <c r="D48" s="7" t="s">
        <v>5058</v>
      </c>
      <c r="E48" s="68" t="s">
        <v>4304</v>
      </c>
      <c r="F48" s="7" t="s">
        <v>5059</v>
      </c>
      <c r="G48" s="7">
        <v>11</v>
      </c>
      <c r="H48" s="7">
        <v>6</v>
      </c>
      <c r="I48" s="13">
        <v>66</v>
      </c>
      <c r="J48" s="25">
        <v>11</v>
      </c>
      <c r="K48" s="25">
        <v>4</v>
      </c>
      <c r="L48" s="25">
        <v>44</v>
      </c>
      <c r="M48" s="152" t="s">
        <v>5018</v>
      </c>
    </row>
    <row r="49" ht="20" customHeight="true" spans="1:13">
      <c r="A49" s="68" t="s">
        <v>4302</v>
      </c>
      <c r="B49" s="7">
        <v>44</v>
      </c>
      <c r="C49" s="68" t="s">
        <v>3548</v>
      </c>
      <c r="D49" s="7" t="s">
        <v>5060</v>
      </c>
      <c r="E49" s="68" t="s">
        <v>4304</v>
      </c>
      <c r="F49" s="7" t="s">
        <v>931</v>
      </c>
      <c r="G49" s="7">
        <v>21</v>
      </c>
      <c r="H49" s="7">
        <v>6</v>
      </c>
      <c r="I49" s="13">
        <v>126</v>
      </c>
      <c r="J49" s="25">
        <v>21</v>
      </c>
      <c r="K49" s="25">
        <v>4</v>
      </c>
      <c r="L49" s="25">
        <v>84</v>
      </c>
      <c r="M49" s="152" t="s">
        <v>5018</v>
      </c>
    </row>
    <row r="50" ht="20" customHeight="true" spans="1:13">
      <c r="A50" s="68" t="s">
        <v>4302</v>
      </c>
      <c r="B50" s="7">
        <v>45</v>
      </c>
      <c r="C50" s="68" t="s">
        <v>3548</v>
      </c>
      <c r="D50" s="7" t="s">
        <v>5061</v>
      </c>
      <c r="E50" s="68" t="s">
        <v>4386</v>
      </c>
      <c r="F50" s="7" t="s">
        <v>957</v>
      </c>
      <c r="G50" s="7">
        <v>33</v>
      </c>
      <c r="H50" s="7">
        <v>6</v>
      </c>
      <c r="I50" s="13">
        <v>198</v>
      </c>
      <c r="J50" s="25">
        <v>33</v>
      </c>
      <c r="K50" s="25">
        <v>4</v>
      </c>
      <c r="L50" s="25">
        <v>132</v>
      </c>
      <c r="M50" s="152" t="s">
        <v>5018</v>
      </c>
    </row>
    <row r="51" ht="20" customHeight="true" spans="1:13">
      <c r="A51" s="68" t="s">
        <v>4302</v>
      </c>
      <c r="B51" s="7">
        <v>46</v>
      </c>
      <c r="C51" s="68" t="s">
        <v>3548</v>
      </c>
      <c r="D51" s="7" t="s">
        <v>5062</v>
      </c>
      <c r="E51" s="68" t="s">
        <v>4386</v>
      </c>
      <c r="F51" s="7" t="s">
        <v>1638</v>
      </c>
      <c r="G51" s="7">
        <v>27</v>
      </c>
      <c r="H51" s="7">
        <v>6</v>
      </c>
      <c r="I51" s="13">
        <v>162</v>
      </c>
      <c r="J51" s="25">
        <v>27</v>
      </c>
      <c r="K51" s="25">
        <v>4</v>
      </c>
      <c r="L51" s="25">
        <v>108</v>
      </c>
      <c r="M51" s="152" t="s">
        <v>5018</v>
      </c>
    </row>
    <row r="52" ht="20" customHeight="true" spans="1:13">
      <c r="A52" s="68" t="s">
        <v>4302</v>
      </c>
      <c r="B52" s="7">
        <v>47</v>
      </c>
      <c r="C52" s="68" t="s">
        <v>3548</v>
      </c>
      <c r="D52" s="7" t="s">
        <v>5063</v>
      </c>
      <c r="E52" s="68" t="s">
        <v>4326</v>
      </c>
      <c r="F52" s="7" t="s">
        <v>5064</v>
      </c>
      <c r="G52" s="7">
        <v>13</v>
      </c>
      <c r="H52" s="7">
        <v>6</v>
      </c>
      <c r="I52" s="13">
        <v>78</v>
      </c>
      <c r="J52" s="25">
        <v>13</v>
      </c>
      <c r="K52" s="25">
        <v>4</v>
      </c>
      <c r="L52" s="25">
        <v>52</v>
      </c>
      <c r="M52" s="152" t="s">
        <v>5018</v>
      </c>
    </row>
    <row r="53" ht="27" spans="1:13">
      <c r="A53" s="68" t="s">
        <v>4302</v>
      </c>
      <c r="B53" s="7">
        <v>48</v>
      </c>
      <c r="C53" s="68" t="s">
        <v>3548</v>
      </c>
      <c r="D53" s="7" t="s">
        <v>5065</v>
      </c>
      <c r="E53" s="68" t="s">
        <v>4386</v>
      </c>
      <c r="F53" s="7" t="s">
        <v>1010</v>
      </c>
      <c r="G53" s="7">
        <v>21</v>
      </c>
      <c r="H53" s="7">
        <v>6</v>
      </c>
      <c r="I53" s="13">
        <v>126</v>
      </c>
      <c r="J53" s="25">
        <v>1</v>
      </c>
      <c r="K53" s="25">
        <v>4</v>
      </c>
      <c r="L53" s="25">
        <v>4</v>
      </c>
      <c r="M53" s="152" t="s">
        <v>5066</v>
      </c>
    </row>
    <row r="54" ht="27" spans="1:13">
      <c r="A54" s="68" t="s">
        <v>4302</v>
      </c>
      <c r="B54" s="7">
        <v>49</v>
      </c>
      <c r="C54" s="68" t="s">
        <v>4120</v>
      </c>
      <c r="D54" s="7" t="s">
        <v>5067</v>
      </c>
      <c r="E54" s="68" t="s">
        <v>4326</v>
      </c>
      <c r="F54" s="7" t="s">
        <v>2316</v>
      </c>
      <c r="G54" s="7">
        <v>20</v>
      </c>
      <c r="H54" s="7">
        <v>5</v>
      </c>
      <c r="I54" s="13">
        <v>100</v>
      </c>
      <c r="J54" s="25">
        <v>19</v>
      </c>
      <c r="K54" s="25">
        <v>4</v>
      </c>
      <c r="L54" s="25">
        <v>76</v>
      </c>
      <c r="M54" s="152" t="s">
        <v>5068</v>
      </c>
    </row>
    <row r="55" spans="1:13">
      <c r="A55" s="68" t="s">
        <v>4302</v>
      </c>
      <c r="B55" s="7">
        <v>50</v>
      </c>
      <c r="C55" s="68" t="s">
        <v>3548</v>
      </c>
      <c r="D55" s="7" t="s">
        <v>5069</v>
      </c>
      <c r="E55" s="68" t="s">
        <v>4386</v>
      </c>
      <c r="F55" s="7" t="s">
        <v>5070</v>
      </c>
      <c r="G55" s="7">
        <v>15</v>
      </c>
      <c r="H55" s="7">
        <v>6</v>
      </c>
      <c r="I55" s="13">
        <v>90</v>
      </c>
      <c r="J55" s="25">
        <v>15</v>
      </c>
      <c r="K55" s="25">
        <v>4</v>
      </c>
      <c r="L55" s="25">
        <v>60</v>
      </c>
      <c r="M55" s="152" t="s">
        <v>5018</v>
      </c>
    </row>
    <row r="56" spans="1:13">
      <c r="A56" s="68" t="s">
        <v>4302</v>
      </c>
      <c r="B56" s="7">
        <v>51</v>
      </c>
      <c r="C56" s="68" t="s">
        <v>3548</v>
      </c>
      <c r="D56" s="7" t="s">
        <v>5071</v>
      </c>
      <c r="E56" s="68" t="s">
        <v>4386</v>
      </c>
      <c r="F56" s="7" t="s">
        <v>2830</v>
      </c>
      <c r="G56" s="7">
        <v>20</v>
      </c>
      <c r="H56" s="7">
        <v>6</v>
      </c>
      <c r="I56" s="13">
        <v>120</v>
      </c>
      <c r="J56" s="25">
        <v>20</v>
      </c>
      <c r="K56" s="25">
        <v>4</v>
      </c>
      <c r="L56" s="25">
        <v>80</v>
      </c>
      <c r="M56" s="152" t="s">
        <v>5018</v>
      </c>
    </row>
    <row r="57" ht="27" spans="1:13">
      <c r="A57" s="68" t="s">
        <v>4302</v>
      </c>
      <c r="B57" s="7">
        <v>52</v>
      </c>
      <c r="C57" s="68" t="s">
        <v>3548</v>
      </c>
      <c r="D57" s="7" t="s">
        <v>5072</v>
      </c>
      <c r="E57" s="68" t="s">
        <v>4386</v>
      </c>
      <c r="F57" s="7" t="s">
        <v>4067</v>
      </c>
      <c r="G57" s="7">
        <v>20</v>
      </c>
      <c r="H57" s="7">
        <v>6</v>
      </c>
      <c r="I57" s="13">
        <v>120</v>
      </c>
      <c r="J57" s="25">
        <v>1</v>
      </c>
      <c r="K57" s="25">
        <v>4</v>
      </c>
      <c r="L57" s="25">
        <v>4</v>
      </c>
      <c r="M57" s="152" t="s">
        <v>5073</v>
      </c>
    </row>
    <row r="58" s="20" customFormat="true" spans="1:13">
      <c r="A58" s="148" t="s">
        <v>4302</v>
      </c>
      <c r="B58" s="117">
        <v>53</v>
      </c>
      <c r="C58" s="148" t="s">
        <v>3548</v>
      </c>
      <c r="D58" s="117" t="s">
        <v>5074</v>
      </c>
      <c r="E58" s="148" t="s">
        <v>4386</v>
      </c>
      <c r="F58" s="117" t="s">
        <v>5075</v>
      </c>
      <c r="G58" s="117">
        <v>21</v>
      </c>
      <c r="H58" s="117">
        <v>6</v>
      </c>
      <c r="I58" s="118">
        <v>126</v>
      </c>
      <c r="J58" s="25">
        <v>0</v>
      </c>
      <c r="K58" s="25">
        <v>0</v>
      </c>
      <c r="L58" s="22">
        <v>0</v>
      </c>
      <c r="M58" s="152" t="s">
        <v>5076</v>
      </c>
    </row>
    <row r="59" ht="27" spans="1:13">
      <c r="A59" s="68" t="s">
        <v>4302</v>
      </c>
      <c r="B59" s="7">
        <v>54</v>
      </c>
      <c r="C59" s="68" t="s">
        <v>3548</v>
      </c>
      <c r="D59" s="7" t="s">
        <v>5077</v>
      </c>
      <c r="E59" s="68" t="s">
        <v>4386</v>
      </c>
      <c r="F59" s="7" t="s">
        <v>1030</v>
      </c>
      <c r="G59" s="7">
        <v>17</v>
      </c>
      <c r="H59" s="7">
        <v>6</v>
      </c>
      <c r="I59" s="13">
        <v>102</v>
      </c>
      <c r="J59" s="25">
        <v>1</v>
      </c>
      <c r="K59" s="25">
        <v>4</v>
      </c>
      <c r="L59" s="25">
        <v>4</v>
      </c>
      <c r="M59" s="152" t="s">
        <v>5078</v>
      </c>
    </row>
    <row r="60" ht="27" spans="1:13">
      <c r="A60" s="68" t="s">
        <v>4302</v>
      </c>
      <c r="B60" s="7">
        <v>55</v>
      </c>
      <c r="C60" s="68" t="s">
        <v>3548</v>
      </c>
      <c r="D60" s="7" t="s">
        <v>5079</v>
      </c>
      <c r="E60" s="68" t="s">
        <v>4386</v>
      </c>
      <c r="F60" s="7" t="s">
        <v>1039</v>
      </c>
      <c r="G60" s="7">
        <v>24</v>
      </c>
      <c r="H60" s="7">
        <v>6</v>
      </c>
      <c r="I60" s="13">
        <v>144</v>
      </c>
      <c r="J60" s="25">
        <v>1</v>
      </c>
      <c r="K60" s="25">
        <v>4</v>
      </c>
      <c r="L60" s="25">
        <v>4</v>
      </c>
      <c r="M60" s="152" t="s">
        <v>5080</v>
      </c>
    </row>
    <row r="61" ht="27" spans="1:13">
      <c r="A61" s="68" t="s">
        <v>4302</v>
      </c>
      <c r="B61" s="7">
        <v>56</v>
      </c>
      <c r="C61" s="68" t="s">
        <v>3548</v>
      </c>
      <c r="D61" s="7" t="s">
        <v>5081</v>
      </c>
      <c r="E61" s="68" t="s">
        <v>4386</v>
      </c>
      <c r="F61" s="7" t="s">
        <v>1065</v>
      </c>
      <c r="G61" s="7">
        <v>19</v>
      </c>
      <c r="H61" s="7">
        <v>6</v>
      </c>
      <c r="I61" s="13">
        <v>114</v>
      </c>
      <c r="J61" s="25">
        <v>1</v>
      </c>
      <c r="K61" s="25">
        <v>4</v>
      </c>
      <c r="L61" s="25">
        <v>4</v>
      </c>
      <c r="M61" s="152" t="s">
        <v>5082</v>
      </c>
    </row>
    <row r="62" ht="27" spans="1:13">
      <c r="A62" s="68" t="s">
        <v>4302</v>
      </c>
      <c r="B62" s="7">
        <v>57</v>
      </c>
      <c r="C62" s="68" t="s">
        <v>3548</v>
      </c>
      <c r="D62" s="7" t="s">
        <v>5083</v>
      </c>
      <c r="E62" s="68" t="s">
        <v>4386</v>
      </c>
      <c r="F62" s="7" t="s">
        <v>1684</v>
      </c>
      <c r="G62" s="7">
        <v>14</v>
      </c>
      <c r="H62" s="7">
        <v>6</v>
      </c>
      <c r="I62" s="13">
        <v>84</v>
      </c>
      <c r="J62" s="25">
        <v>1</v>
      </c>
      <c r="K62" s="25">
        <v>4</v>
      </c>
      <c r="L62" s="25">
        <v>4</v>
      </c>
      <c r="M62" s="152" t="s">
        <v>5084</v>
      </c>
    </row>
    <row r="63" spans="1:13">
      <c r="A63" s="68" t="s">
        <v>4302</v>
      </c>
      <c r="B63" s="7">
        <v>58</v>
      </c>
      <c r="C63" s="68" t="s">
        <v>3548</v>
      </c>
      <c r="D63" s="7" t="s">
        <v>5085</v>
      </c>
      <c r="E63" s="68" t="s">
        <v>4386</v>
      </c>
      <c r="F63" s="7" t="s">
        <v>1059</v>
      </c>
      <c r="G63" s="7">
        <v>32</v>
      </c>
      <c r="H63" s="7">
        <v>6</v>
      </c>
      <c r="I63" s="13">
        <v>192</v>
      </c>
      <c r="J63" s="25">
        <v>0</v>
      </c>
      <c r="K63" s="25">
        <v>0</v>
      </c>
      <c r="L63" s="25">
        <v>0</v>
      </c>
      <c r="M63" s="152" t="s">
        <v>5076</v>
      </c>
    </row>
    <row r="64" ht="27" spans="1:13">
      <c r="A64" s="68" t="s">
        <v>4302</v>
      </c>
      <c r="B64" s="7">
        <v>59</v>
      </c>
      <c r="C64" s="68" t="s">
        <v>4120</v>
      </c>
      <c r="D64" s="7" t="s">
        <v>5086</v>
      </c>
      <c r="E64" s="68" t="s">
        <v>3504</v>
      </c>
      <c r="F64" s="7" t="s">
        <v>1059</v>
      </c>
      <c r="G64" s="7">
        <v>42</v>
      </c>
      <c r="H64" s="7">
        <v>6</v>
      </c>
      <c r="I64" s="13">
        <v>252</v>
      </c>
      <c r="J64" s="25">
        <v>1</v>
      </c>
      <c r="K64" s="25">
        <v>4</v>
      </c>
      <c r="L64" s="25">
        <v>4</v>
      </c>
      <c r="M64" s="152" t="s">
        <v>5087</v>
      </c>
    </row>
    <row r="65" ht="27" spans="1:13">
      <c r="A65" s="68" t="s">
        <v>4302</v>
      </c>
      <c r="B65" s="7">
        <v>60</v>
      </c>
      <c r="C65" s="68" t="s">
        <v>3548</v>
      </c>
      <c r="D65" s="7" t="s">
        <v>5088</v>
      </c>
      <c r="E65" s="68" t="s">
        <v>4304</v>
      </c>
      <c r="F65" s="7" t="s">
        <v>5089</v>
      </c>
      <c r="G65" s="7">
        <v>25</v>
      </c>
      <c r="H65" s="7">
        <v>8</v>
      </c>
      <c r="I65" s="13">
        <v>200</v>
      </c>
      <c r="J65" s="25">
        <v>24</v>
      </c>
      <c r="K65" s="25">
        <v>4</v>
      </c>
      <c r="L65" s="25">
        <v>96</v>
      </c>
      <c r="M65" s="152" t="s">
        <v>5090</v>
      </c>
    </row>
    <row r="66" ht="27" spans="1:13">
      <c r="A66" s="68" t="s">
        <v>4302</v>
      </c>
      <c r="B66" s="7">
        <v>61</v>
      </c>
      <c r="C66" s="68" t="s">
        <v>3548</v>
      </c>
      <c r="D66" s="7" t="s">
        <v>5091</v>
      </c>
      <c r="E66" s="68" t="s">
        <v>4386</v>
      </c>
      <c r="F66" s="7" t="s">
        <v>5092</v>
      </c>
      <c r="G66" s="7">
        <v>22</v>
      </c>
      <c r="H66" s="7">
        <v>6</v>
      </c>
      <c r="I66" s="13">
        <v>132</v>
      </c>
      <c r="J66" s="25">
        <v>1</v>
      </c>
      <c r="K66" s="25">
        <v>4</v>
      </c>
      <c r="L66" s="25">
        <v>4</v>
      </c>
      <c r="M66" s="152" t="s">
        <v>5093</v>
      </c>
    </row>
    <row r="67" spans="1:13">
      <c r="A67" s="68" t="s">
        <v>4302</v>
      </c>
      <c r="B67" s="7">
        <v>62</v>
      </c>
      <c r="C67" s="68" t="s">
        <v>3548</v>
      </c>
      <c r="D67" s="7" t="s">
        <v>5094</v>
      </c>
      <c r="E67" s="68" t="s">
        <v>4386</v>
      </c>
      <c r="F67" s="7" t="s">
        <v>5095</v>
      </c>
      <c r="G67" s="7">
        <v>20</v>
      </c>
      <c r="H67" s="7">
        <v>6</v>
      </c>
      <c r="I67" s="13">
        <v>120</v>
      </c>
      <c r="J67" s="25">
        <v>20</v>
      </c>
      <c r="K67" s="25">
        <v>4</v>
      </c>
      <c r="L67" s="25">
        <v>80</v>
      </c>
      <c r="M67" s="152" t="s">
        <v>5018</v>
      </c>
    </row>
    <row r="68" s="147" customFormat="true" ht="20" customHeight="true" spans="1:13">
      <c r="A68" s="153" t="s">
        <v>1177</v>
      </c>
      <c r="B68" s="154"/>
      <c r="C68" s="154"/>
      <c r="D68" s="154"/>
      <c r="E68" s="154"/>
      <c r="F68" s="154"/>
      <c r="G68" s="154">
        <v>1596</v>
      </c>
      <c r="H68" s="154">
        <v>439</v>
      </c>
      <c r="I68" s="155">
        <v>11602</v>
      </c>
      <c r="J68" s="156">
        <f>SUM(J6:J67)</f>
        <v>1370</v>
      </c>
      <c r="K68" s="156">
        <f>SUM(K6:K67)</f>
        <v>241</v>
      </c>
      <c r="L68" s="156">
        <f>SUM(L6:L67)</f>
        <v>5497</v>
      </c>
      <c r="M68" s="32"/>
    </row>
  </sheetData>
  <mergeCells count="12">
    <mergeCell ref="A1:M1"/>
    <mergeCell ref="G2:I2"/>
    <mergeCell ref="J2:L2"/>
    <mergeCell ref="A5:F5"/>
    <mergeCell ref="A68:F68"/>
    <mergeCell ref="A2:A3"/>
    <mergeCell ref="B2:B3"/>
    <mergeCell ref="C2:C3"/>
    <mergeCell ref="D2:D3"/>
    <mergeCell ref="E2:E3"/>
    <mergeCell ref="F2:F3"/>
    <mergeCell ref="M2:M3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zoomScale="90" zoomScaleNormal="90" workbookViewId="0">
      <pane ySplit="3" topLeftCell="A35" activePane="bottomLeft" state="frozen"/>
      <selection/>
      <selection pane="bottomLeft" activeCell="J10" sqref="J10:J98"/>
    </sheetView>
  </sheetViews>
  <sheetFormatPr defaultColWidth="28.5" defaultRowHeight="13.5"/>
  <cols>
    <col min="1" max="1" width="14.5" style="126" customWidth="true"/>
    <col min="2" max="2" width="5.66666666666667" style="126" customWidth="true"/>
    <col min="3" max="3" width="11.5" style="126" customWidth="true"/>
    <col min="4" max="4" width="16.1666666666667" style="126" customWidth="true"/>
    <col min="5" max="5" width="27.8333333333333" style="126" customWidth="true"/>
    <col min="6" max="6" width="22.6666666666667" style="126" customWidth="true"/>
    <col min="7" max="7" width="7.5" style="126" customWidth="true"/>
    <col min="8" max="8" width="8.16666666666667" style="126" customWidth="true"/>
    <col min="9" max="9" width="9.33333333333333" style="126" customWidth="true"/>
    <col min="10" max="10" width="6.83333333333333" style="126" customWidth="true"/>
    <col min="11" max="11" width="7.16666666666667" style="126" customWidth="true"/>
    <col min="12" max="12" width="9.16666666666667" style="126" customWidth="true"/>
    <col min="13" max="13" width="75.1666666666667" style="37" customWidth="true"/>
    <col min="14" max="256" width="28.5" style="37"/>
    <col min="257" max="257" width="26.8333333333333" style="37" customWidth="true"/>
    <col min="258" max="258" width="9.33333333333333" style="37" customWidth="true"/>
    <col min="259" max="259" width="21.6666666666667" style="37" customWidth="true"/>
    <col min="260" max="260" width="28.5" style="37"/>
    <col min="261" max="261" width="39.6666666666667" style="37" customWidth="true"/>
    <col min="262" max="262" width="40.1666666666667" style="37" customWidth="true"/>
    <col min="263" max="263" width="14.6666666666667" style="37" customWidth="true"/>
    <col min="264" max="264" width="12.1666666666667" style="37" customWidth="true"/>
    <col min="265" max="265" width="14.8333333333333" style="37" customWidth="true"/>
    <col min="266" max="266" width="12.5" style="37" customWidth="true"/>
    <col min="267" max="267" width="8.83333333333333" style="37" customWidth="true"/>
    <col min="268" max="268" width="15.1666666666667" style="37" customWidth="true"/>
    <col min="269" max="269" width="104.666666666667" style="37" customWidth="true"/>
    <col min="270" max="512" width="28.5" style="37"/>
    <col min="513" max="513" width="26.8333333333333" style="37" customWidth="true"/>
    <col min="514" max="514" width="9.33333333333333" style="37" customWidth="true"/>
    <col min="515" max="515" width="21.6666666666667" style="37" customWidth="true"/>
    <col min="516" max="516" width="28.5" style="37"/>
    <col min="517" max="517" width="39.6666666666667" style="37" customWidth="true"/>
    <col min="518" max="518" width="40.1666666666667" style="37" customWidth="true"/>
    <col min="519" max="519" width="14.6666666666667" style="37" customWidth="true"/>
    <col min="520" max="520" width="12.1666666666667" style="37" customWidth="true"/>
    <col min="521" max="521" width="14.8333333333333" style="37" customWidth="true"/>
    <col min="522" max="522" width="12.5" style="37" customWidth="true"/>
    <col min="523" max="523" width="8.83333333333333" style="37" customWidth="true"/>
    <col min="524" max="524" width="15.1666666666667" style="37" customWidth="true"/>
    <col min="525" max="525" width="104.666666666667" style="37" customWidth="true"/>
    <col min="526" max="768" width="28.5" style="37"/>
    <col min="769" max="769" width="26.8333333333333" style="37" customWidth="true"/>
    <col min="770" max="770" width="9.33333333333333" style="37" customWidth="true"/>
    <col min="771" max="771" width="21.6666666666667" style="37" customWidth="true"/>
    <col min="772" max="772" width="28.5" style="37"/>
    <col min="773" max="773" width="39.6666666666667" style="37" customWidth="true"/>
    <col min="774" max="774" width="40.1666666666667" style="37" customWidth="true"/>
    <col min="775" max="775" width="14.6666666666667" style="37" customWidth="true"/>
    <col min="776" max="776" width="12.1666666666667" style="37" customWidth="true"/>
    <col min="777" max="777" width="14.8333333333333" style="37" customWidth="true"/>
    <col min="778" max="778" width="12.5" style="37" customWidth="true"/>
    <col min="779" max="779" width="8.83333333333333" style="37" customWidth="true"/>
    <col min="780" max="780" width="15.1666666666667" style="37" customWidth="true"/>
    <col min="781" max="781" width="104.666666666667" style="37" customWidth="true"/>
    <col min="782" max="1024" width="28.5" style="37"/>
    <col min="1025" max="1025" width="26.8333333333333" style="37" customWidth="true"/>
    <col min="1026" max="1026" width="9.33333333333333" style="37" customWidth="true"/>
    <col min="1027" max="1027" width="21.6666666666667" style="37" customWidth="true"/>
    <col min="1028" max="1028" width="28.5" style="37"/>
    <col min="1029" max="1029" width="39.6666666666667" style="37" customWidth="true"/>
    <col min="1030" max="1030" width="40.1666666666667" style="37" customWidth="true"/>
    <col min="1031" max="1031" width="14.6666666666667" style="37" customWidth="true"/>
    <col min="1032" max="1032" width="12.1666666666667" style="37" customWidth="true"/>
    <col min="1033" max="1033" width="14.8333333333333" style="37" customWidth="true"/>
    <col min="1034" max="1034" width="12.5" style="37" customWidth="true"/>
    <col min="1035" max="1035" width="8.83333333333333" style="37" customWidth="true"/>
    <col min="1036" max="1036" width="15.1666666666667" style="37" customWidth="true"/>
    <col min="1037" max="1037" width="104.666666666667" style="37" customWidth="true"/>
    <col min="1038" max="1280" width="28.5" style="37"/>
    <col min="1281" max="1281" width="26.8333333333333" style="37" customWidth="true"/>
    <col min="1282" max="1282" width="9.33333333333333" style="37" customWidth="true"/>
    <col min="1283" max="1283" width="21.6666666666667" style="37" customWidth="true"/>
    <col min="1284" max="1284" width="28.5" style="37"/>
    <col min="1285" max="1285" width="39.6666666666667" style="37" customWidth="true"/>
    <col min="1286" max="1286" width="40.1666666666667" style="37" customWidth="true"/>
    <col min="1287" max="1287" width="14.6666666666667" style="37" customWidth="true"/>
    <col min="1288" max="1288" width="12.1666666666667" style="37" customWidth="true"/>
    <col min="1289" max="1289" width="14.8333333333333" style="37" customWidth="true"/>
    <col min="1290" max="1290" width="12.5" style="37" customWidth="true"/>
    <col min="1291" max="1291" width="8.83333333333333" style="37" customWidth="true"/>
    <col min="1292" max="1292" width="15.1666666666667" style="37" customWidth="true"/>
    <col min="1293" max="1293" width="104.666666666667" style="37" customWidth="true"/>
    <col min="1294" max="1536" width="28.5" style="37"/>
    <col min="1537" max="1537" width="26.8333333333333" style="37" customWidth="true"/>
    <col min="1538" max="1538" width="9.33333333333333" style="37" customWidth="true"/>
    <col min="1539" max="1539" width="21.6666666666667" style="37" customWidth="true"/>
    <col min="1540" max="1540" width="28.5" style="37"/>
    <col min="1541" max="1541" width="39.6666666666667" style="37" customWidth="true"/>
    <col min="1542" max="1542" width="40.1666666666667" style="37" customWidth="true"/>
    <col min="1543" max="1543" width="14.6666666666667" style="37" customWidth="true"/>
    <col min="1544" max="1544" width="12.1666666666667" style="37" customWidth="true"/>
    <col min="1545" max="1545" width="14.8333333333333" style="37" customWidth="true"/>
    <col min="1546" max="1546" width="12.5" style="37" customWidth="true"/>
    <col min="1547" max="1547" width="8.83333333333333" style="37" customWidth="true"/>
    <col min="1548" max="1548" width="15.1666666666667" style="37" customWidth="true"/>
    <col min="1549" max="1549" width="104.666666666667" style="37" customWidth="true"/>
    <col min="1550" max="1792" width="28.5" style="37"/>
    <col min="1793" max="1793" width="26.8333333333333" style="37" customWidth="true"/>
    <col min="1794" max="1794" width="9.33333333333333" style="37" customWidth="true"/>
    <col min="1795" max="1795" width="21.6666666666667" style="37" customWidth="true"/>
    <col min="1796" max="1796" width="28.5" style="37"/>
    <col min="1797" max="1797" width="39.6666666666667" style="37" customWidth="true"/>
    <col min="1798" max="1798" width="40.1666666666667" style="37" customWidth="true"/>
    <col min="1799" max="1799" width="14.6666666666667" style="37" customWidth="true"/>
    <col min="1800" max="1800" width="12.1666666666667" style="37" customWidth="true"/>
    <col min="1801" max="1801" width="14.8333333333333" style="37" customWidth="true"/>
    <col min="1802" max="1802" width="12.5" style="37" customWidth="true"/>
    <col min="1803" max="1803" width="8.83333333333333" style="37" customWidth="true"/>
    <col min="1804" max="1804" width="15.1666666666667" style="37" customWidth="true"/>
    <col min="1805" max="1805" width="104.666666666667" style="37" customWidth="true"/>
    <col min="1806" max="2048" width="28.5" style="37"/>
    <col min="2049" max="2049" width="26.8333333333333" style="37" customWidth="true"/>
    <col min="2050" max="2050" width="9.33333333333333" style="37" customWidth="true"/>
    <col min="2051" max="2051" width="21.6666666666667" style="37" customWidth="true"/>
    <col min="2052" max="2052" width="28.5" style="37"/>
    <col min="2053" max="2053" width="39.6666666666667" style="37" customWidth="true"/>
    <col min="2054" max="2054" width="40.1666666666667" style="37" customWidth="true"/>
    <col min="2055" max="2055" width="14.6666666666667" style="37" customWidth="true"/>
    <col min="2056" max="2056" width="12.1666666666667" style="37" customWidth="true"/>
    <col min="2057" max="2057" width="14.8333333333333" style="37" customWidth="true"/>
    <col min="2058" max="2058" width="12.5" style="37" customWidth="true"/>
    <col min="2059" max="2059" width="8.83333333333333" style="37" customWidth="true"/>
    <col min="2060" max="2060" width="15.1666666666667" style="37" customWidth="true"/>
    <col min="2061" max="2061" width="104.666666666667" style="37" customWidth="true"/>
    <col min="2062" max="2304" width="28.5" style="37"/>
    <col min="2305" max="2305" width="26.8333333333333" style="37" customWidth="true"/>
    <col min="2306" max="2306" width="9.33333333333333" style="37" customWidth="true"/>
    <col min="2307" max="2307" width="21.6666666666667" style="37" customWidth="true"/>
    <col min="2308" max="2308" width="28.5" style="37"/>
    <col min="2309" max="2309" width="39.6666666666667" style="37" customWidth="true"/>
    <col min="2310" max="2310" width="40.1666666666667" style="37" customWidth="true"/>
    <col min="2311" max="2311" width="14.6666666666667" style="37" customWidth="true"/>
    <col min="2312" max="2312" width="12.1666666666667" style="37" customWidth="true"/>
    <col min="2313" max="2313" width="14.8333333333333" style="37" customWidth="true"/>
    <col min="2314" max="2314" width="12.5" style="37" customWidth="true"/>
    <col min="2315" max="2315" width="8.83333333333333" style="37" customWidth="true"/>
    <col min="2316" max="2316" width="15.1666666666667" style="37" customWidth="true"/>
    <col min="2317" max="2317" width="104.666666666667" style="37" customWidth="true"/>
    <col min="2318" max="2560" width="28.5" style="37"/>
    <col min="2561" max="2561" width="26.8333333333333" style="37" customWidth="true"/>
    <col min="2562" max="2562" width="9.33333333333333" style="37" customWidth="true"/>
    <col min="2563" max="2563" width="21.6666666666667" style="37" customWidth="true"/>
    <col min="2564" max="2564" width="28.5" style="37"/>
    <col min="2565" max="2565" width="39.6666666666667" style="37" customWidth="true"/>
    <col min="2566" max="2566" width="40.1666666666667" style="37" customWidth="true"/>
    <col min="2567" max="2567" width="14.6666666666667" style="37" customWidth="true"/>
    <col min="2568" max="2568" width="12.1666666666667" style="37" customWidth="true"/>
    <col min="2569" max="2569" width="14.8333333333333" style="37" customWidth="true"/>
    <col min="2570" max="2570" width="12.5" style="37" customWidth="true"/>
    <col min="2571" max="2571" width="8.83333333333333" style="37" customWidth="true"/>
    <col min="2572" max="2572" width="15.1666666666667" style="37" customWidth="true"/>
    <col min="2573" max="2573" width="104.666666666667" style="37" customWidth="true"/>
    <col min="2574" max="2816" width="28.5" style="37"/>
    <col min="2817" max="2817" width="26.8333333333333" style="37" customWidth="true"/>
    <col min="2818" max="2818" width="9.33333333333333" style="37" customWidth="true"/>
    <col min="2819" max="2819" width="21.6666666666667" style="37" customWidth="true"/>
    <col min="2820" max="2820" width="28.5" style="37"/>
    <col min="2821" max="2821" width="39.6666666666667" style="37" customWidth="true"/>
    <col min="2822" max="2822" width="40.1666666666667" style="37" customWidth="true"/>
    <col min="2823" max="2823" width="14.6666666666667" style="37" customWidth="true"/>
    <col min="2824" max="2824" width="12.1666666666667" style="37" customWidth="true"/>
    <col min="2825" max="2825" width="14.8333333333333" style="37" customWidth="true"/>
    <col min="2826" max="2826" width="12.5" style="37" customWidth="true"/>
    <col min="2827" max="2827" width="8.83333333333333" style="37" customWidth="true"/>
    <col min="2828" max="2828" width="15.1666666666667" style="37" customWidth="true"/>
    <col min="2829" max="2829" width="104.666666666667" style="37" customWidth="true"/>
    <col min="2830" max="3072" width="28.5" style="37"/>
    <col min="3073" max="3073" width="26.8333333333333" style="37" customWidth="true"/>
    <col min="3074" max="3074" width="9.33333333333333" style="37" customWidth="true"/>
    <col min="3075" max="3075" width="21.6666666666667" style="37" customWidth="true"/>
    <col min="3076" max="3076" width="28.5" style="37"/>
    <col min="3077" max="3077" width="39.6666666666667" style="37" customWidth="true"/>
    <col min="3078" max="3078" width="40.1666666666667" style="37" customWidth="true"/>
    <col min="3079" max="3079" width="14.6666666666667" style="37" customWidth="true"/>
    <col min="3080" max="3080" width="12.1666666666667" style="37" customWidth="true"/>
    <col min="3081" max="3081" width="14.8333333333333" style="37" customWidth="true"/>
    <col min="3082" max="3082" width="12.5" style="37" customWidth="true"/>
    <col min="3083" max="3083" width="8.83333333333333" style="37" customWidth="true"/>
    <col min="3084" max="3084" width="15.1666666666667" style="37" customWidth="true"/>
    <col min="3085" max="3085" width="104.666666666667" style="37" customWidth="true"/>
    <col min="3086" max="3328" width="28.5" style="37"/>
    <col min="3329" max="3329" width="26.8333333333333" style="37" customWidth="true"/>
    <col min="3330" max="3330" width="9.33333333333333" style="37" customWidth="true"/>
    <col min="3331" max="3331" width="21.6666666666667" style="37" customWidth="true"/>
    <col min="3332" max="3332" width="28.5" style="37"/>
    <col min="3333" max="3333" width="39.6666666666667" style="37" customWidth="true"/>
    <col min="3334" max="3334" width="40.1666666666667" style="37" customWidth="true"/>
    <col min="3335" max="3335" width="14.6666666666667" style="37" customWidth="true"/>
    <col min="3336" max="3336" width="12.1666666666667" style="37" customWidth="true"/>
    <col min="3337" max="3337" width="14.8333333333333" style="37" customWidth="true"/>
    <col min="3338" max="3338" width="12.5" style="37" customWidth="true"/>
    <col min="3339" max="3339" width="8.83333333333333" style="37" customWidth="true"/>
    <col min="3340" max="3340" width="15.1666666666667" style="37" customWidth="true"/>
    <col min="3341" max="3341" width="104.666666666667" style="37" customWidth="true"/>
    <col min="3342" max="3584" width="28.5" style="37"/>
    <col min="3585" max="3585" width="26.8333333333333" style="37" customWidth="true"/>
    <col min="3586" max="3586" width="9.33333333333333" style="37" customWidth="true"/>
    <col min="3587" max="3587" width="21.6666666666667" style="37" customWidth="true"/>
    <col min="3588" max="3588" width="28.5" style="37"/>
    <col min="3589" max="3589" width="39.6666666666667" style="37" customWidth="true"/>
    <col min="3590" max="3590" width="40.1666666666667" style="37" customWidth="true"/>
    <col min="3591" max="3591" width="14.6666666666667" style="37" customWidth="true"/>
    <col min="3592" max="3592" width="12.1666666666667" style="37" customWidth="true"/>
    <col min="3593" max="3593" width="14.8333333333333" style="37" customWidth="true"/>
    <col min="3594" max="3594" width="12.5" style="37" customWidth="true"/>
    <col min="3595" max="3595" width="8.83333333333333" style="37" customWidth="true"/>
    <col min="3596" max="3596" width="15.1666666666667" style="37" customWidth="true"/>
    <col min="3597" max="3597" width="104.666666666667" style="37" customWidth="true"/>
    <col min="3598" max="3840" width="28.5" style="37"/>
    <col min="3841" max="3841" width="26.8333333333333" style="37" customWidth="true"/>
    <col min="3842" max="3842" width="9.33333333333333" style="37" customWidth="true"/>
    <col min="3843" max="3843" width="21.6666666666667" style="37" customWidth="true"/>
    <col min="3844" max="3844" width="28.5" style="37"/>
    <col min="3845" max="3845" width="39.6666666666667" style="37" customWidth="true"/>
    <col min="3846" max="3846" width="40.1666666666667" style="37" customWidth="true"/>
    <col min="3847" max="3847" width="14.6666666666667" style="37" customWidth="true"/>
    <col min="3848" max="3848" width="12.1666666666667" style="37" customWidth="true"/>
    <col min="3849" max="3849" width="14.8333333333333" style="37" customWidth="true"/>
    <col min="3850" max="3850" width="12.5" style="37" customWidth="true"/>
    <col min="3851" max="3851" width="8.83333333333333" style="37" customWidth="true"/>
    <col min="3852" max="3852" width="15.1666666666667" style="37" customWidth="true"/>
    <col min="3853" max="3853" width="104.666666666667" style="37" customWidth="true"/>
    <col min="3854" max="4096" width="28.5" style="37"/>
    <col min="4097" max="4097" width="26.8333333333333" style="37" customWidth="true"/>
    <col min="4098" max="4098" width="9.33333333333333" style="37" customWidth="true"/>
    <col min="4099" max="4099" width="21.6666666666667" style="37" customWidth="true"/>
    <col min="4100" max="4100" width="28.5" style="37"/>
    <col min="4101" max="4101" width="39.6666666666667" style="37" customWidth="true"/>
    <col min="4102" max="4102" width="40.1666666666667" style="37" customWidth="true"/>
    <col min="4103" max="4103" width="14.6666666666667" style="37" customWidth="true"/>
    <col min="4104" max="4104" width="12.1666666666667" style="37" customWidth="true"/>
    <col min="4105" max="4105" width="14.8333333333333" style="37" customWidth="true"/>
    <col min="4106" max="4106" width="12.5" style="37" customWidth="true"/>
    <col min="4107" max="4107" width="8.83333333333333" style="37" customWidth="true"/>
    <col min="4108" max="4108" width="15.1666666666667" style="37" customWidth="true"/>
    <col min="4109" max="4109" width="104.666666666667" style="37" customWidth="true"/>
    <col min="4110" max="4352" width="28.5" style="37"/>
    <col min="4353" max="4353" width="26.8333333333333" style="37" customWidth="true"/>
    <col min="4354" max="4354" width="9.33333333333333" style="37" customWidth="true"/>
    <col min="4355" max="4355" width="21.6666666666667" style="37" customWidth="true"/>
    <col min="4356" max="4356" width="28.5" style="37"/>
    <col min="4357" max="4357" width="39.6666666666667" style="37" customWidth="true"/>
    <col min="4358" max="4358" width="40.1666666666667" style="37" customWidth="true"/>
    <col min="4359" max="4359" width="14.6666666666667" style="37" customWidth="true"/>
    <col min="4360" max="4360" width="12.1666666666667" style="37" customWidth="true"/>
    <col min="4361" max="4361" width="14.8333333333333" style="37" customWidth="true"/>
    <col min="4362" max="4362" width="12.5" style="37" customWidth="true"/>
    <col min="4363" max="4363" width="8.83333333333333" style="37" customWidth="true"/>
    <col min="4364" max="4364" width="15.1666666666667" style="37" customWidth="true"/>
    <col min="4365" max="4365" width="104.666666666667" style="37" customWidth="true"/>
    <col min="4366" max="4608" width="28.5" style="37"/>
    <col min="4609" max="4609" width="26.8333333333333" style="37" customWidth="true"/>
    <col min="4610" max="4610" width="9.33333333333333" style="37" customWidth="true"/>
    <col min="4611" max="4611" width="21.6666666666667" style="37" customWidth="true"/>
    <col min="4612" max="4612" width="28.5" style="37"/>
    <col min="4613" max="4613" width="39.6666666666667" style="37" customWidth="true"/>
    <col min="4614" max="4614" width="40.1666666666667" style="37" customWidth="true"/>
    <col min="4615" max="4615" width="14.6666666666667" style="37" customWidth="true"/>
    <col min="4616" max="4616" width="12.1666666666667" style="37" customWidth="true"/>
    <col min="4617" max="4617" width="14.8333333333333" style="37" customWidth="true"/>
    <col min="4618" max="4618" width="12.5" style="37" customWidth="true"/>
    <col min="4619" max="4619" width="8.83333333333333" style="37" customWidth="true"/>
    <col min="4620" max="4620" width="15.1666666666667" style="37" customWidth="true"/>
    <col min="4621" max="4621" width="104.666666666667" style="37" customWidth="true"/>
    <col min="4622" max="4864" width="28.5" style="37"/>
    <col min="4865" max="4865" width="26.8333333333333" style="37" customWidth="true"/>
    <col min="4866" max="4866" width="9.33333333333333" style="37" customWidth="true"/>
    <col min="4867" max="4867" width="21.6666666666667" style="37" customWidth="true"/>
    <col min="4868" max="4868" width="28.5" style="37"/>
    <col min="4869" max="4869" width="39.6666666666667" style="37" customWidth="true"/>
    <col min="4870" max="4870" width="40.1666666666667" style="37" customWidth="true"/>
    <col min="4871" max="4871" width="14.6666666666667" style="37" customWidth="true"/>
    <col min="4872" max="4872" width="12.1666666666667" style="37" customWidth="true"/>
    <col min="4873" max="4873" width="14.8333333333333" style="37" customWidth="true"/>
    <col min="4874" max="4874" width="12.5" style="37" customWidth="true"/>
    <col min="4875" max="4875" width="8.83333333333333" style="37" customWidth="true"/>
    <col min="4876" max="4876" width="15.1666666666667" style="37" customWidth="true"/>
    <col min="4877" max="4877" width="104.666666666667" style="37" customWidth="true"/>
    <col min="4878" max="5120" width="28.5" style="37"/>
    <col min="5121" max="5121" width="26.8333333333333" style="37" customWidth="true"/>
    <col min="5122" max="5122" width="9.33333333333333" style="37" customWidth="true"/>
    <col min="5123" max="5123" width="21.6666666666667" style="37" customWidth="true"/>
    <col min="5124" max="5124" width="28.5" style="37"/>
    <col min="5125" max="5125" width="39.6666666666667" style="37" customWidth="true"/>
    <col min="5126" max="5126" width="40.1666666666667" style="37" customWidth="true"/>
    <col min="5127" max="5127" width="14.6666666666667" style="37" customWidth="true"/>
    <col min="5128" max="5128" width="12.1666666666667" style="37" customWidth="true"/>
    <col min="5129" max="5129" width="14.8333333333333" style="37" customWidth="true"/>
    <col min="5130" max="5130" width="12.5" style="37" customWidth="true"/>
    <col min="5131" max="5131" width="8.83333333333333" style="37" customWidth="true"/>
    <col min="5132" max="5132" width="15.1666666666667" style="37" customWidth="true"/>
    <col min="5133" max="5133" width="104.666666666667" style="37" customWidth="true"/>
    <col min="5134" max="5376" width="28.5" style="37"/>
    <col min="5377" max="5377" width="26.8333333333333" style="37" customWidth="true"/>
    <col min="5378" max="5378" width="9.33333333333333" style="37" customWidth="true"/>
    <col min="5379" max="5379" width="21.6666666666667" style="37" customWidth="true"/>
    <col min="5380" max="5380" width="28.5" style="37"/>
    <col min="5381" max="5381" width="39.6666666666667" style="37" customWidth="true"/>
    <col min="5382" max="5382" width="40.1666666666667" style="37" customWidth="true"/>
    <col min="5383" max="5383" width="14.6666666666667" style="37" customWidth="true"/>
    <col min="5384" max="5384" width="12.1666666666667" style="37" customWidth="true"/>
    <col min="5385" max="5385" width="14.8333333333333" style="37" customWidth="true"/>
    <col min="5386" max="5386" width="12.5" style="37" customWidth="true"/>
    <col min="5387" max="5387" width="8.83333333333333" style="37" customWidth="true"/>
    <col min="5388" max="5388" width="15.1666666666667" style="37" customWidth="true"/>
    <col min="5389" max="5389" width="104.666666666667" style="37" customWidth="true"/>
    <col min="5390" max="5632" width="28.5" style="37"/>
    <col min="5633" max="5633" width="26.8333333333333" style="37" customWidth="true"/>
    <col min="5634" max="5634" width="9.33333333333333" style="37" customWidth="true"/>
    <col min="5635" max="5635" width="21.6666666666667" style="37" customWidth="true"/>
    <col min="5636" max="5636" width="28.5" style="37"/>
    <col min="5637" max="5637" width="39.6666666666667" style="37" customWidth="true"/>
    <col min="5638" max="5638" width="40.1666666666667" style="37" customWidth="true"/>
    <col min="5639" max="5639" width="14.6666666666667" style="37" customWidth="true"/>
    <col min="5640" max="5640" width="12.1666666666667" style="37" customWidth="true"/>
    <col min="5641" max="5641" width="14.8333333333333" style="37" customWidth="true"/>
    <col min="5642" max="5642" width="12.5" style="37" customWidth="true"/>
    <col min="5643" max="5643" width="8.83333333333333" style="37" customWidth="true"/>
    <col min="5644" max="5644" width="15.1666666666667" style="37" customWidth="true"/>
    <col min="5645" max="5645" width="104.666666666667" style="37" customWidth="true"/>
    <col min="5646" max="5888" width="28.5" style="37"/>
    <col min="5889" max="5889" width="26.8333333333333" style="37" customWidth="true"/>
    <col min="5890" max="5890" width="9.33333333333333" style="37" customWidth="true"/>
    <col min="5891" max="5891" width="21.6666666666667" style="37" customWidth="true"/>
    <col min="5892" max="5892" width="28.5" style="37"/>
    <col min="5893" max="5893" width="39.6666666666667" style="37" customWidth="true"/>
    <col min="5894" max="5894" width="40.1666666666667" style="37" customWidth="true"/>
    <col min="5895" max="5895" width="14.6666666666667" style="37" customWidth="true"/>
    <col min="5896" max="5896" width="12.1666666666667" style="37" customWidth="true"/>
    <col min="5897" max="5897" width="14.8333333333333" style="37" customWidth="true"/>
    <col min="5898" max="5898" width="12.5" style="37" customWidth="true"/>
    <col min="5899" max="5899" width="8.83333333333333" style="37" customWidth="true"/>
    <col min="5900" max="5900" width="15.1666666666667" style="37" customWidth="true"/>
    <col min="5901" max="5901" width="104.666666666667" style="37" customWidth="true"/>
    <col min="5902" max="6144" width="28.5" style="37"/>
    <col min="6145" max="6145" width="26.8333333333333" style="37" customWidth="true"/>
    <col min="6146" max="6146" width="9.33333333333333" style="37" customWidth="true"/>
    <col min="6147" max="6147" width="21.6666666666667" style="37" customWidth="true"/>
    <col min="6148" max="6148" width="28.5" style="37"/>
    <col min="6149" max="6149" width="39.6666666666667" style="37" customWidth="true"/>
    <col min="6150" max="6150" width="40.1666666666667" style="37" customWidth="true"/>
    <col min="6151" max="6151" width="14.6666666666667" style="37" customWidth="true"/>
    <col min="6152" max="6152" width="12.1666666666667" style="37" customWidth="true"/>
    <col min="6153" max="6153" width="14.8333333333333" style="37" customWidth="true"/>
    <col min="6154" max="6154" width="12.5" style="37" customWidth="true"/>
    <col min="6155" max="6155" width="8.83333333333333" style="37" customWidth="true"/>
    <col min="6156" max="6156" width="15.1666666666667" style="37" customWidth="true"/>
    <col min="6157" max="6157" width="104.666666666667" style="37" customWidth="true"/>
    <col min="6158" max="6400" width="28.5" style="37"/>
    <col min="6401" max="6401" width="26.8333333333333" style="37" customWidth="true"/>
    <col min="6402" max="6402" width="9.33333333333333" style="37" customWidth="true"/>
    <col min="6403" max="6403" width="21.6666666666667" style="37" customWidth="true"/>
    <col min="6404" max="6404" width="28.5" style="37"/>
    <col min="6405" max="6405" width="39.6666666666667" style="37" customWidth="true"/>
    <col min="6406" max="6406" width="40.1666666666667" style="37" customWidth="true"/>
    <col min="6407" max="6407" width="14.6666666666667" style="37" customWidth="true"/>
    <col min="6408" max="6408" width="12.1666666666667" style="37" customWidth="true"/>
    <col min="6409" max="6409" width="14.8333333333333" style="37" customWidth="true"/>
    <col min="6410" max="6410" width="12.5" style="37" customWidth="true"/>
    <col min="6411" max="6411" width="8.83333333333333" style="37" customWidth="true"/>
    <col min="6412" max="6412" width="15.1666666666667" style="37" customWidth="true"/>
    <col min="6413" max="6413" width="104.666666666667" style="37" customWidth="true"/>
    <col min="6414" max="6656" width="28.5" style="37"/>
    <col min="6657" max="6657" width="26.8333333333333" style="37" customWidth="true"/>
    <col min="6658" max="6658" width="9.33333333333333" style="37" customWidth="true"/>
    <col min="6659" max="6659" width="21.6666666666667" style="37" customWidth="true"/>
    <col min="6660" max="6660" width="28.5" style="37"/>
    <col min="6661" max="6661" width="39.6666666666667" style="37" customWidth="true"/>
    <col min="6662" max="6662" width="40.1666666666667" style="37" customWidth="true"/>
    <col min="6663" max="6663" width="14.6666666666667" style="37" customWidth="true"/>
    <col min="6664" max="6664" width="12.1666666666667" style="37" customWidth="true"/>
    <col min="6665" max="6665" width="14.8333333333333" style="37" customWidth="true"/>
    <col min="6666" max="6666" width="12.5" style="37" customWidth="true"/>
    <col min="6667" max="6667" width="8.83333333333333" style="37" customWidth="true"/>
    <col min="6668" max="6668" width="15.1666666666667" style="37" customWidth="true"/>
    <col min="6669" max="6669" width="104.666666666667" style="37" customWidth="true"/>
    <col min="6670" max="6912" width="28.5" style="37"/>
    <col min="6913" max="6913" width="26.8333333333333" style="37" customWidth="true"/>
    <col min="6914" max="6914" width="9.33333333333333" style="37" customWidth="true"/>
    <col min="6915" max="6915" width="21.6666666666667" style="37" customWidth="true"/>
    <col min="6916" max="6916" width="28.5" style="37"/>
    <col min="6917" max="6917" width="39.6666666666667" style="37" customWidth="true"/>
    <col min="6918" max="6918" width="40.1666666666667" style="37" customWidth="true"/>
    <col min="6919" max="6919" width="14.6666666666667" style="37" customWidth="true"/>
    <col min="6920" max="6920" width="12.1666666666667" style="37" customWidth="true"/>
    <col min="6921" max="6921" width="14.8333333333333" style="37" customWidth="true"/>
    <col min="6922" max="6922" width="12.5" style="37" customWidth="true"/>
    <col min="6923" max="6923" width="8.83333333333333" style="37" customWidth="true"/>
    <col min="6924" max="6924" width="15.1666666666667" style="37" customWidth="true"/>
    <col min="6925" max="6925" width="104.666666666667" style="37" customWidth="true"/>
    <col min="6926" max="7168" width="28.5" style="37"/>
    <col min="7169" max="7169" width="26.8333333333333" style="37" customWidth="true"/>
    <col min="7170" max="7170" width="9.33333333333333" style="37" customWidth="true"/>
    <col min="7171" max="7171" width="21.6666666666667" style="37" customWidth="true"/>
    <col min="7172" max="7172" width="28.5" style="37"/>
    <col min="7173" max="7173" width="39.6666666666667" style="37" customWidth="true"/>
    <col min="7174" max="7174" width="40.1666666666667" style="37" customWidth="true"/>
    <col min="7175" max="7175" width="14.6666666666667" style="37" customWidth="true"/>
    <col min="7176" max="7176" width="12.1666666666667" style="37" customWidth="true"/>
    <col min="7177" max="7177" width="14.8333333333333" style="37" customWidth="true"/>
    <col min="7178" max="7178" width="12.5" style="37" customWidth="true"/>
    <col min="7179" max="7179" width="8.83333333333333" style="37" customWidth="true"/>
    <col min="7180" max="7180" width="15.1666666666667" style="37" customWidth="true"/>
    <col min="7181" max="7181" width="104.666666666667" style="37" customWidth="true"/>
    <col min="7182" max="7424" width="28.5" style="37"/>
    <col min="7425" max="7425" width="26.8333333333333" style="37" customWidth="true"/>
    <col min="7426" max="7426" width="9.33333333333333" style="37" customWidth="true"/>
    <col min="7427" max="7427" width="21.6666666666667" style="37" customWidth="true"/>
    <col min="7428" max="7428" width="28.5" style="37"/>
    <col min="7429" max="7429" width="39.6666666666667" style="37" customWidth="true"/>
    <col min="7430" max="7430" width="40.1666666666667" style="37" customWidth="true"/>
    <col min="7431" max="7431" width="14.6666666666667" style="37" customWidth="true"/>
    <col min="7432" max="7432" width="12.1666666666667" style="37" customWidth="true"/>
    <col min="7433" max="7433" width="14.8333333333333" style="37" customWidth="true"/>
    <col min="7434" max="7434" width="12.5" style="37" customWidth="true"/>
    <col min="7435" max="7435" width="8.83333333333333" style="37" customWidth="true"/>
    <col min="7436" max="7436" width="15.1666666666667" style="37" customWidth="true"/>
    <col min="7437" max="7437" width="104.666666666667" style="37" customWidth="true"/>
    <col min="7438" max="7680" width="28.5" style="37"/>
    <col min="7681" max="7681" width="26.8333333333333" style="37" customWidth="true"/>
    <col min="7682" max="7682" width="9.33333333333333" style="37" customWidth="true"/>
    <col min="7683" max="7683" width="21.6666666666667" style="37" customWidth="true"/>
    <col min="7684" max="7684" width="28.5" style="37"/>
    <col min="7685" max="7685" width="39.6666666666667" style="37" customWidth="true"/>
    <col min="7686" max="7686" width="40.1666666666667" style="37" customWidth="true"/>
    <col min="7687" max="7687" width="14.6666666666667" style="37" customWidth="true"/>
    <col min="7688" max="7688" width="12.1666666666667" style="37" customWidth="true"/>
    <col min="7689" max="7689" width="14.8333333333333" style="37" customWidth="true"/>
    <col min="7690" max="7690" width="12.5" style="37" customWidth="true"/>
    <col min="7691" max="7691" width="8.83333333333333" style="37" customWidth="true"/>
    <col min="7692" max="7692" width="15.1666666666667" style="37" customWidth="true"/>
    <col min="7693" max="7693" width="104.666666666667" style="37" customWidth="true"/>
    <col min="7694" max="7936" width="28.5" style="37"/>
    <col min="7937" max="7937" width="26.8333333333333" style="37" customWidth="true"/>
    <col min="7938" max="7938" width="9.33333333333333" style="37" customWidth="true"/>
    <col min="7939" max="7939" width="21.6666666666667" style="37" customWidth="true"/>
    <col min="7940" max="7940" width="28.5" style="37"/>
    <col min="7941" max="7941" width="39.6666666666667" style="37" customWidth="true"/>
    <col min="7942" max="7942" width="40.1666666666667" style="37" customWidth="true"/>
    <col min="7943" max="7943" width="14.6666666666667" style="37" customWidth="true"/>
    <col min="7944" max="7944" width="12.1666666666667" style="37" customWidth="true"/>
    <col min="7945" max="7945" width="14.8333333333333" style="37" customWidth="true"/>
    <col min="7946" max="7946" width="12.5" style="37" customWidth="true"/>
    <col min="7947" max="7947" width="8.83333333333333" style="37" customWidth="true"/>
    <col min="7948" max="7948" width="15.1666666666667" style="37" customWidth="true"/>
    <col min="7949" max="7949" width="104.666666666667" style="37" customWidth="true"/>
    <col min="7950" max="8192" width="28.5" style="37"/>
    <col min="8193" max="8193" width="26.8333333333333" style="37" customWidth="true"/>
    <col min="8194" max="8194" width="9.33333333333333" style="37" customWidth="true"/>
    <col min="8195" max="8195" width="21.6666666666667" style="37" customWidth="true"/>
    <col min="8196" max="8196" width="28.5" style="37"/>
    <col min="8197" max="8197" width="39.6666666666667" style="37" customWidth="true"/>
    <col min="8198" max="8198" width="40.1666666666667" style="37" customWidth="true"/>
    <col min="8199" max="8199" width="14.6666666666667" style="37" customWidth="true"/>
    <col min="8200" max="8200" width="12.1666666666667" style="37" customWidth="true"/>
    <col min="8201" max="8201" width="14.8333333333333" style="37" customWidth="true"/>
    <col min="8202" max="8202" width="12.5" style="37" customWidth="true"/>
    <col min="8203" max="8203" width="8.83333333333333" style="37" customWidth="true"/>
    <col min="8204" max="8204" width="15.1666666666667" style="37" customWidth="true"/>
    <col min="8205" max="8205" width="104.666666666667" style="37" customWidth="true"/>
    <col min="8206" max="8448" width="28.5" style="37"/>
    <col min="8449" max="8449" width="26.8333333333333" style="37" customWidth="true"/>
    <col min="8450" max="8450" width="9.33333333333333" style="37" customWidth="true"/>
    <col min="8451" max="8451" width="21.6666666666667" style="37" customWidth="true"/>
    <col min="8452" max="8452" width="28.5" style="37"/>
    <col min="8453" max="8453" width="39.6666666666667" style="37" customWidth="true"/>
    <col min="8454" max="8454" width="40.1666666666667" style="37" customWidth="true"/>
    <col min="8455" max="8455" width="14.6666666666667" style="37" customWidth="true"/>
    <col min="8456" max="8456" width="12.1666666666667" style="37" customWidth="true"/>
    <col min="8457" max="8457" width="14.8333333333333" style="37" customWidth="true"/>
    <col min="8458" max="8458" width="12.5" style="37" customWidth="true"/>
    <col min="8459" max="8459" width="8.83333333333333" style="37" customWidth="true"/>
    <col min="8460" max="8460" width="15.1666666666667" style="37" customWidth="true"/>
    <col min="8461" max="8461" width="104.666666666667" style="37" customWidth="true"/>
    <col min="8462" max="8704" width="28.5" style="37"/>
    <col min="8705" max="8705" width="26.8333333333333" style="37" customWidth="true"/>
    <col min="8706" max="8706" width="9.33333333333333" style="37" customWidth="true"/>
    <col min="8707" max="8707" width="21.6666666666667" style="37" customWidth="true"/>
    <col min="8708" max="8708" width="28.5" style="37"/>
    <col min="8709" max="8709" width="39.6666666666667" style="37" customWidth="true"/>
    <col min="8710" max="8710" width="40.1666666666667" style="37" customWidth="true"/>
    <col min="8711" max="8711" width="14.6666666666667" style="37" customWidth="true"/>
    <col min="8712" max="8712" width="12.1666666666667" style="37" customWidth="true"/>
    <col min="8713" max="8713" width="14.8333333333333" style="37" customWidth="true"/>
    <col min="8714" max="8714" width="12.5" style="37" customWidth="true"/>
    <col min="8715" max="8715" width="8.83333333333333" style="37" customWidth="true"/>
    <col min="8716" max="8716" width="15.1666666666667" style="37" customWidth="true"/>
    <col min="8717" max="8717" width="104.666666666667" style="37" customWidth="true"/>
    <col min="8718" max="8960" width="28.5" style="37"/>
    <col min="8961" max="8961" width="26.8333333333333" style="37" customWidth="true"/>
    <col min="8962" max="8962" width="9.33333333333333" style="37" customWidth="true"/>
    <col min="8963" max="8963" width="21.6666666666667" style="37" customWidth="true"/>
    <col min="8964" max="8964" width="28.5" style="37"/>
    <col min="8965" max="8965" width="39.6666666666667" style="37" customWidth="true"/>
    <col min="8966" max="8966" width="40.1666666666667" style="37" customWidth="true"/>
    <col min="8967" max="8967" width="14.6666666666667" style="37" customWidth="true"/>
    <col min="8968" max="8968" width="12.1666666666667" style="37" customWidth="true"/>
    <col min="8969" max="8969" width="14.8333333333333" style="37" customWidth="true"/>
    <col min="8970" max="8970" width="12.5" style="37" customWidth="true"/>
    <col min="8971" max="8971" width="8.83333333333333" style="37" customWidth="true"/>
    <col min="8972" max="8972" width="15.1666666666667" style="37" customWidth="true"/>
    <col min="8973" max="8973" width="104.666666666667" style="37" customWidth="true"/>
    <col min="8974" max="9216" width="28.5" style="37"/>
    <col min="9217" max="9217" width="26.8333333333333" style="37" customWidth="true"/>
    <col min="9218" max="9218" width="9.33333333333333" style="37" customWidth="true"/>
    <col min="9219" max="9219" width="21.6666666666667" style="37" customWidth="true"/>
    <col min="9220" max="9220" width="28.5" style="37"/>
    <col min="9221" max="9221" width="39.6666666666667" style="37" customWidth="true"/>
    <col min="9222" max="9222" width="40.1666666666667" style="37" customWidth="true"/>
    <col min="9223" max="9223" width="14.6666666666667" style="37" customWidth="true"/>
    <col min="9224" max="9224" width="12.1666666666667" style="37" customWidth="true"/>
    <col min="9225" max="9225" width="14.8333333333333" style="37" customWidth="true"/>
    <col min="9226" max="9226" width="12.5" style="37" customWidth="true"/>
    <col min="9227" max="9227" width="8.83333333333333" style="37" customWidth="true"/>
    <col min="9228" max="9228" width="15.1666666666667" style="37" customWidth="true"/>
    <col min="9229" max="9229" width="104.666666666667" style="37" customWidth="true"/>
    <col min="9230" max="9472" width="28.5" style="37"/>
    <col min="9473" max="9473" width="26.8333333333333" style="37" customWidth="true"/>
    <col min="9474" max="9474" width="9.33333333333333" style="37" customWidth="true"/>
    <col min="9475" max="9475" width="21.6666666666667" style="37" customWidth="true"/>
    <col min="9476" max="9476" width="28.5" style="37"/>
    <col min="9477" max="9477" width="39.6666666666667" style="37" customWidth="true"/>
    <col min="9478" max="9478" width="40.1666666666667" style="37" customWidth="true"/>
    <col min="9479" max="9479" width="14.6666666666667" style="37" customWidth="true"/>
    <col min="9480" max="9480" width="12.1666666666667" style="37" customWidth="true"/>
    <col min="9481" max="9481" width="14.8333333333333" style="37" customWidth="true"/>
    <col min="9482" max="9482" width="12.5" style="37" customWidth="true"/>
    <col min="9483" max="9483" width="8.83333333333333" style="37" customWidth="true"/>
    <col min="9484" max="9484" width="15.1666666666667" style="37" customWidth="true"/>
    <col min="9485" max="9485" width="104.666666666667" style="37" customWidth="true"/>
    <col min="9486" max="9728" width="28.5" style="37"/>
    <col min="9729" max="9729" width="26.8333333333333" style="37" customWidth="true"/>
    <col min="9730" max="9730" width="9.33333333333333" style="37" customWidth="true"/>
    <col min="9731" max="9731" width="21.6666666666667" style="37" customWidth="true"/>
    <col min="9732" max="9732" width="28.5" style="37"/>
    <col min="9733" max="9733" width="39.6666666666667" style="37" customWidth="true"/>
    <col min="9734" max="9734" width="40.1666666666667" style="37" customWidth="true"/>
    <col min="9735" max="9735" width="14.6666666666667" style="37" customWidth="true"/>
    <col min="9736" max="9736" width="12.1666666666667" style="37" customWidth="true"/>
    <col min="9737" max="9737" width="14.8333333333333" style="37" customWidth="true"/>
    <col min="9738" max="9738" width="12.5" style="37" customWidth="true"/>
    <col min="9739" max="9739" width="8.83333333333333" style="37" customWidth="true"/>
    <col min="9740" max="9740" width="15.1666666666667" style="37" customWidth="true"/>
    <col min="9741" max="9741" width="104.666666666667" style="37" customWidth="true"/>
    <col min="9742" max="9984" width="28.5" style="37"/>
    <col min="9985" max="9985" width="26.8333333333333" style="37" customWidth="true"/>
    <col min="9986" max="9986" width="9.33333333333333" style="37" customWidth="true"/>
    <col min="9987" max="9987" width="21.6666666666667" style="37" customWidth="true"/>
    <col min="9988" max="9988" width="28.5" style="37"/>
    <col min="9989" max="9989" width="39.6666666666667" style="37" customWidth="true"/>
    <col min="9990" max="9990" width="40.1666666666667" style="37" customWidth="true"/>
    <col min="9991" max="9991" width="14.6666666666667" style="37" customWidth="true"/>
    <col min="9992" max="9992" width="12.1666666666667" style="37" customWidth="true"/>
    <col min="9993" max="9993" width="14.8333333333333" style="37" customWidth="true"/>
    <col min="9994" max="9994" width="12.5" style="37" customWidth="true"/>
    <col min="9995" max="9995" width="8.83333333333333" style="37" customWidth="true"/>
    <col min="9996" max="9996" width="15.1666666666667" style="37" customWidth="true"/>
    <col min="9997" max="9997" width="104.666666666667" style="37" customWidth="true"/>
    <col min="9998" max="10240" width="28.5" style="37"/>
    <col min="10241" max="10241" width="26.8333333333333" style="37" customWidth="true"/>
    <col min="10242" max="10242" width="9.33333333333333" style="37" customWidth="true"/>
    <col min="10243" max="10243" width="21.6666666666667" style="37" customWidth="true"/>
    <col min="10244" max="10244" width="28.5" style="37"/>
    <col min="10245" max="10245" width="39.6666666666667" style="37" customWidth="true"/>
    <col min="10246" max="10246" width="40.1666666666667" style="37" customWidth="true"/>
    <col min="10247" max="10247" width="14.6666666666667" style="37" customWidth="true"/>
    <col min="10248" max="10248" width="12.1666666666667" style="37" customWidth="true"/>
    <col min="10249" max="10249" width="14.8333333333333" style="37" customWidth="true"/>
    <col min="10250" max="10250" width="12.5" style="37" customWidth="true"/>
    <col min="10251" max="10251" width="8.83333333333333" style="37" customWidth="true"/>
    <col min="10252" max="10252" width="15.1666666666667" style="37" customWidth="true"/>
    <col min="10253" max="10253" width="104.666666666667" style="37" customWidth="true"/>
    <col min="10254" max="10496" width="28.5" style="37"/>
    <col min="10497" max="10497" width="26.8333333333333" style="37" customWidth="true"/>
    <col min="10498" max="10498" width="9.33333333333333" style="37" customWidth="true"/>
    <col min="10499" max="10499" width="21.6666666666667" style="37" customWidth="true"/>
    <col min="10500" max="10500" width="28.5" style="37"/>
    <col min="10501" max="10501" width="39.6666666666667" style="37" customWidth="true"/>
    <col min="10502" max="10502" width="40.1666666666667" style="37" customWidth="true"/>
    <col min="10503" max="10503" width="14.6666666666667" style="37" customWidth="true"/>
    <col min="10504" max="10504" width="12.1666666666667" style="37" customWidth="true"/>
    <col min="10505" max="10505" width="14.8333333333333" style="37" customWidth="true"/>
    <col min="10506" max="10506" width="12.5" style="37" customWidth="true"/>
    <col min="10507" max="10507" width="8.83333333333333" style="37" customWidth="true"/>
    <col min="10508" max="10508" width="15.1666666666667" style="37" customWidth="true"/>
    <col min="10509" max="10509" width="104.666666666667" style="37" customWidth="true"/>
    <col min="10510" max="10752" width="28.5" style="37"/>
    <col min="10753" max="10753" width="26.8333333333333" style="37" customWidth="true"/>
    <col min="10754" max="10754" width="9.33333333333333" style="37" customWidth="true"/>
    <col min="10755" max="10755" width="21.6666666666667" style="37" customWidth="true"/>
    <col min="10756" max="10756" width="28.5" style="37"/>
    <col min="10757" max="10757" width="39.6666666666667" style="37" customWidth="true"/>
    <col min="10758" max="10758" width="40.1666666666667" style="37" customWidth="true"/>
    <col min="10759" max="10759" width="14.6666666666667" style="37" customWidth="true"/>
    <col min="10760" max="10760" width="12.1666666666667" style="37" customWidth="true"/>
    <col min="10761" max="10761" width="14.8333333333333" style="37" customWidth="true"/>
    <col min="10762" max="10762" width="12.5" style="37" customWidth="true"/>
    <col min="10763" max="10763" width="8.83333333333333" style="37" customWidth="true"/>
    <col min="10764" max="10764" width="15.1666666666667" style="37" customWidth="true"/>
    <col min="10765" max="10765" width="104.666666666667" style="37" customWidth="true"/>
    <col min="10766" max="11008" width="28.5" style="37"/>
    <col min="11009" max="11009" width="26.8333333333333" style="37" customWidth="true"/>
    <col min="11010" max="11010" width="9.33333333333333" style="37" customWidth="true"/>
    <col min="11011" max="11011" width="21.6666666666667" style="37" customWidth="true"/>
    <col min="11012" max="11012" width="28.5" style="37"/>
    <col min="11013" max="11013" width="39.6666666666667" style="37" customWidth="true"/>
    <col min="11014" max="11014" width="40.1666666666667" style="37" customWidth="true"/>
    <col min="11015" max="11015" width="14.6666666666667" style="37" customWidth="true"/>
    <col min="11016" max="11016" width="12.1666666666667" style="37" customWidth="true"/>
    <col min="11017" max="11017" width="14.8333333333333" style="37" customWidth="true"/>
    <col min="11018" max="11018" width="12.5" style="37" customWidth="true"/>
    <col min="11019" max="11019" width="8.83333333333333" style="37" customWidth="true"/>
    <col min="11020" max="11020" width="15.1666666666667" style="37" customWidth="true"/>
    <col min="11021" max="11021" width="104.666666666667" style="37" customWidth="true"/>
    <col min="11022" max="11264" width="28.5" style="37"/>
    <col min="11265" max="11265" width="26.8333333333333" style="37" customWidth="true"/>
    <col min="11266" max="11266" width="9.33333333333333" style="37" customWidth="true"/>
    <col min="11267" max="11267" width="21.6666666666667" style="37" customWidth="true"/>
    <col min="11268" max="11268" width="28.5" style="37"/>
    <col min="11269" max="11269" width="39.6666666666667" style="37" customWidth="true"/>
    <col min="11270" max="11270" width="40.1666666666667" style="37" customWidth="true"/>
    <col min="11271" max="11271" width="14.6666666666667" style="37" customWidth="true"/>
    <col min="11272" max="11272" width="12.1666666666667" style="37" customWidth="true"/>
    <col min="11273" max="11273" width="14.8333333333333" style="37" customWidth="true"/>
    <col min="11274" max="11274" width="12.5" style="37" customWidth="true"/>
    <col min="11275" max="11275" width="8.83333333333333" style="37" customWidth="true"/>
    <col min="11276" max="11276" width="15.1666666666667" style="37" customWidth="true"/>
    <col min="11277" max="11277" width="104.666666666667" style="37" customWidth="true"/>
    <col min="11278" max="11520" width="28.5" style="37"/>
    <col min="11521" max="11521" width="26.8333333333333" style="37" customWidth="true"/>
    <col min="11522" max="11522" width="9.33333333333333" style="37" customWidth="true"/>
    <col min="11523" max="11523" width="21.6666666666667" style="37" customWidth="true"/>
    <col min="11524" max="11524" width="28.5" style="37"/>
    <col min="11525" max="11525" width="39.6666666666667" style="37" customWidth="true"/>
    <col min="11526" max="11526" width="40.1666666666667" style="37" customWidth="true"/>
    <col min="11527" max="11527" width="14.6666666666667" style="37" customWidth="true"/>
    <col min="11528" max="11528" width="12.1666666666667" style="37" customWidth="true"/>
    <col min="11529" max="11529" width="14.8333333333333" style="37" customWidth="true"/>
    <col min="11530" max="11530" width="12.5" style="37" customWidth="true"/>
    <col min="11531" max="11531" width="8.83333333333333" style="37" customWidth="true"/>
    <col min="11532" max="11532" width="15.1666666666667" style="37" customWidth="true"/>
    <col min="11533" max="11533" width="104.666666666667" style="37" customWidth="true"/>
    <col min="11534" max="11776" width="28.5" style="37"/>
    <col min="11777" max="11777" width="26.8333333333333" style="37" customWidth="true"/>
    <col min="11778" max="11778" width="9.33333333333333" style="37" customWidth="true"/>
    <col min="11779" max="11779" width="21.6666666666667" style="37" customWidth="true"/>
    <col min="11780" max="11780" width="28.5" style="37"/>
    <col min="11781" max="11781" width="39.6666666666667" style="37" customWidth="true"/>
    <col min="11782" max="11782" width="40.1666666666667" style="37" customWidth="true"/>
    <col min="11783" max="11783" width="14.6666666666667" style="37" customWidth="true"/>
    <col min="11784" max="11784" width="12.1666666666667" style="37" customWidth="true"/>
    <col min="11785" max="11785" width="14.8333333333333" style="37" customWidth="true"/>
    <col min="11786" max="11786" width="12.5" style="37" customWidth="true"/>
    <col min="11787" max="11787" width="8.83333333333333" style="37" customWidth="true"/>
    <col min="11788" max="11788" width="15.1666666666667" style="37" customWidth="true"/>
    <col min="11789" max="11789" width="104.666666666667" style="37" customWidth="true"/>
    <col min="11790" max="12032" width="28.5" style="37"/>
    <col min="12033" max="12033" width="26.8333333333333" style="37" customWidth="true"/>
    <col min="12034" max="12034" width="9.33333333333333" style="37" customWidth="true"/>
    <col min="12035" max="12035" width="21.6666666666667" style="37" customWidth="true"/>
    <col min="12036" max="12036" width="28.5" style="37"/>
    <col min="12037" max="12037" width="39.6666666666667" style="37" customWidth="true"/>
    <col min="12038" max="12038" width="40.1666666666667" style="37" customWidth="true"/>
    <col min="12039" max="12039" width="14.6666666666667" style="37" customWidth="true"/>
    <col min="12040" max="12040" width="12.1666666666667" style="37" customWidth="true"/>
    <col min="12041" max="12041" width="14.8333333333333" style="37" customWidth="true"/>
    <col min="12042" max="12042" width="12.5" style="37" customWidth="true"/>
    <col min="12043" max="12043" width="8.83333333333333" style="37" customWidth="true"/>
    <col min="12044" max="12044" width="15.1666666666667" style="37" customWidth="true"/>
    <col min="12045" max="12045" width="104.666666666667" style="37" customWidth="true"/>
    <col min="12046" max="12288" width="28.5" style="37"/>
    <col min="12289" max="12289" width="26.8333333333333" style="37" customWidth="true"/>
    <col min="12290" max="12290" width="9.33333333333333" style="37" customWidth="true"/>
    <col min="12291" max="12291" width="21.6666666666667" style="37" customWidth="true"/>
    <col min="12292" max="12292" width="28.5" style="37"/>
    <col min="12293" max="12293" width="39.6666666666667" style="37" customWidth="true"/>
    <col min="12294" max="12294" width="40.1666666666667" style="37" customWidth="true"/>
    <col min="12295" max="12295" width="14.6666666666667" style="37" customWidth="true"/>
    <col min="12296" max="12296" width="12.1666666666667" style="37" customWidth="true"/>
    <col min="12297" max="12297" width="14.8333333333333" style="37" customWidth="true"/>
    <col min="12298" max="12298" width="12.5" style="37" customWidth="true"/>
    <col min="12299" max="12299" width="8.83333333333333" style="37" customWidth="true"/>
    <col min="12300" max="12300" width="15.1666666666667" style="37" customWidth="true"/>
    <col min="12301" max="12301" width="104.666666666667" style="37" customWidth="true"/>
    <col min="12302" max="12544" width="28.5" style="37"/>
    <col min="12545" max="12545" width="26.8333333333333" style="37" customWidth="true"/>
    <col min="12546" max="12546" width="9.33333333333333" style="37" customWidth="true"/>
    <col min="12547" max="12547" width="21.6666666666667" style="37" customWidth="true"/>
    <col min="12548" max="12548" width="28.5" style="37"/>
    <col min="12549" max="12549" width="39.6666666666667" style="37" customWidth="true"/>
    <col min="12550" max="12550" width="40.1666666666667" style="37" customWidth="true"/>
    <col min="12551" max="12551" width="14.6666666666667" style="37" customWidth="true"/>
    <col min="12552" max="12552" width="12.1666666666667" style="37" customWidth="true"/>
    <col min="12553" max="12553" width="14.8333333333333" style="37" customWidth="true"/>
    <col min="12554" max="12554" width="12.5" style="37" customWidth="true"/>
    <col min="12555" max="12555" width="8.83333333333333" style="37" customWidth="true"/>
    <col min="12556" max="12556" width="15.1666666666667" style="37" customWidth="true"/>
    <col min="12557" max="12557" width="104.666666666667" style="37" customWidth="true"/>
    <col min="12558" max="12800" width="28.5" style="37"/>
    <col min="12801" max="12801" width="26.8333333333333" style="37" customWidth="true"/>
    <col min="12802" max="12802" width="9.33333333333333" style="37" customWidth="true"/>
    <col min="12803" max="12803" width="21.6666666666667" style="37" customWidth="true"/>
    <col min="12804" max="12804" width="28.5" style="37"/>
    <col min="12805" max="12805" width="39.6666666666667" style="37" customWidth="true"/>
    <col min="12806" max="12806" width="40.1666666666667" style="37" customWidth="true"/>
    <col min="12807" max="12807" width="14.6666666666667" style="37" customWidth="true"/>
    <col min="12808" max="12808" width="12.1666666666667" style="37" customWidth="true"/>
    <col min="12809" max="12809" width="14.8333333333333" style="37" customWidth="true"/>
    <col min="12810" max="12810" width="12.5" style="37" customWidth="true"/>
    <col min="12811" max="12811" width="8.83333333333333" style="37" customWidth="true"/>
    <col min="12812" max="12812" width="15.1666666666667" style="37" customWidth="true"/>
    <col min="12813" max="12813" width="104.666666666667" style="37" customWidth="true"/>
    <col min="12814" max="13056" width="28.5" style="37"/>
    <col min="13057" max="13057" width="26.8333333333333" style="37" customWidth="true"/>
    <col min="13058" max="13058" width="9.33333333333333" style="37" customWidth="true"/>
    <col min="13059" max="13059" width="21.6666666666667" style="37" customWidth="true"/>
    <col min="13060" max="13060" width="28.5" style="37"/>
    <col min="13061" max="13061" width="39.6666666666667" style="37" customWidth="true"/>
    <col min="13062" max="13062" width="40.1666666666667" style="37" customWidth="true"/>
    <col min="13063" max="13063" width="14.6666666666667" style="37" customWidth="true"/>
    <col min="13064" max="13064" width="12.1666666666667" style="37" customWidth="true"/>
    <col min="13065" max="13065" width="14.8333333333333" style="37" customWidth="true"/>
    <col min="13066" max="13066" width="12.5" style="37" customWidth="true"/>
    <col min="13067" max="13067" width="8.83333333333333" style="37" customWidth="true"/>
    <col min="13068" max="13068" width="15.1666666666667" style="37" customWidth="true"/>
    <col min="13069" max="13069" width="104.666666666667" style="37" customWidth="true"/>
    <col min="13070" max="13312" width="28.5" style="37"/>
    <col min="13313" max="13313" width="26.8333333333333" style="37" customWidth="true"/>
    <col min="13314" max="13314" width="9.33333333333333" style="37" customWidth="true"/>
    <col min="13315" max="13315" width="21.6666666666667" style="37" customWidth="true"/>
    <col min="13316" max="13316" width="28.5" style="37"/>
    <col min="13317" max="13317" width="39.6666666666667" style="37" customWidth="true"/>
    <col min="13318" max="13318" width="40.1666666666667" style="37" customWidth="true"/>
    <col min="13319" max="13319" width="14.6666666666667" style="37" customWidth="true"/>
    <col min="13320" max="13320" width="12.1666666666667" style="37" customWidth="true"/>
    <col min="13321" max="13321" width="14.8333333333333" style="37" customWidth="true"/>
    <col min="13322" max="13322" width="12.5" style="37" customWidth="true"/>
    <col min="13323" max="13323" width="8.83333333333333" style="37" customWidth="true"/>
    <col min="13324" max="13324" width="15.1666666666667" style="37" customWidth="true"/>
    <col min="13325" max="13325" width="104.666666666667" style="37" customWidth="true"/>
    <col min="13326" max="13568" width="28.5" style="37"/>
    <col min="13569" max="13569" width="26.8333333333333" style="37" customWidth="true"/>
    <col min="13570" max="13570" width="9.33333333333333" style="37" customWidth="true"/>
    <col min="13571" max="13571" width="21.6666666666667" style="37" customWidth="true"/>
    <col min="13572" max="13572" width="28.5" style="37"/>
    <col min="13573" max="13573" width="39.6666666666667" style="37" customWidth="true"/>
    <col min="13574" max="13574" width="40.1666666666667" style="37" customWidth="true"/>
    <col min="13575" max="13575" width="14.6666666666667" style="37" customWidth="true"/>
    <col min="13576" max="13576" width="12.1666666666667" style="37" customWidth="true"/>
    <col min="13577" max="13577" width="14.8333333333333" style="37" customWidth="true"/>
    <col min="13578" max="13578" width="12.5" style="37" customWidth="true"/>
    <col min="13579" max="13579" width="8.83333333333333" style="37" customWidth="true"/>
    <col min="13580" max="13580" width="15.1666666666667" style="37" customWidth="true"/>
    <col min="13581" max="13581" width="104.666666666667" style="37" customWidth="true"/>
    <col min="13582" max="13824" width="28.5" style="37"/>
    <col min="13825" max="13825" width="26.8333333333333" style="37" customWidth="true"/>
    <col min="13826" max="13826" width="9.33333333333333" style="37" customWidth="true"/>
    <col min="13827" max="13827" width="21.6666666666667" style="37" customWidth="true"/>
    <col min="13828" max="13828" width="28.5" style="37"/>
    <col min="13829" max="13829" width="39.6666666666667" style="37" customWidth="true"/>
    <col min="13830" max="13830" width="40.1666666666667" style="37" customWidth="true"/>
    <col min="13831" max="13831" width="14.6666666666667" style="37" customWidth="true"/>
    <col min="13832" max="13832" width="12.1666666666667" style="37" customWidth="true"/>
    <col min="13833" max="13833" width="14.8333333333333" style="37" customWidth="true"/>
    <col min="13834" max="13834" width="12.5" style="37" customWidth="true"/>
    <col min="13835" max="13835" width="8.83333333333333" style="37" customWidth="true"/>
    <col min="13836" max="13836" width="15.1666666666667" style="37" customWidth="true"/>
    <col min="13837" max="13837" width="104.666666666667" style="37" customWidth="true"/>
    <col min="13838" max="14080" width="28.5" style="37"/>
    <col min="14081" max="14081" width="26.8333333333333" style="37" customWidth="true"/>
    <col min="14082" max="14082" width="9.33333333333333" style="37" customWidth="true"/>
    <col min="14083" max="14083" width="21.6666666666667" style="37" customWidth="true"/>
    <col min="14084" max="14084" width="28.5" style="37"/>
    <col min="14085" max="14085" width="39.6666666666667" style="37" customWidth="true"/>
    <col min="14086" max="14086" width="40.1666666666667" style="37" customWidth="true"/>
    <col min="14087" max="14087" width="14.6666666666667" style="37" customWidth="true"/>
    <col min="14088" max="14088" width="12.1666666666667" style="37" customWidth="true"/>
    <col min="14089" max="14089" width="14.8333333333333" style="37" customWidth="true"/>
    <col min="14090" max="14090" width="12.5" style="37" customWidth="true"/>
    <col min="14091" max="14091" width="8.83333333333333" style="37" customWidth="true"/>
    <col min="14092" max="14092" width="15.1666666666667" style="37" customWidth="true"/>
    <col min="14093" max="14093" width="104.666666666667" style="37" customWidth="true"/>
    <col min="14094" max="14336" width="28.5" style="37"/>
    <col min="14337" max="14337" width="26.8333333333333" style="37" customWidth="true"/>
    <col min="14338" max="14338" width="9.33333333333333" style="37" customWidth="true"/>
    <col min="14339" max="14339" width="21.6666666666667" style="37" customWidth="true"/>
    <col min="14340" max="14340" width="28.5" style="37"/>
    <col min="14341" max="14341" width="39.6666666666667" style="37" customWidth="true"/>
    <col min="14342" max="14342" width="40.1666666666667" style="37" customWidth="true"/>
    <col min="14343" max="14343" width="14.6666666666667" style="37" customWidth="true"/>
    <col min="14344" max="14344" width="12.1666666666667" style="37" customWidth="true"/>
    <col min="14345" max="14345" width="14.8333333333333" style="37" customWidth="true"/>
    <col min="14346" max="14346" width="12.5" style="37" customWidth="true"/>
    <col min="14347" max="14347" width="8.83333333333333" style="37" customWidth="true"/>
    <col min="14348" max="14348" width="15.1666666666667" style="37" customWidth="true"/>
    <col min="14349" max="14349" width="104.666666666667" style="37" customWidth="true"/>
    <col min="14350" max="14592" width="28.5" style="37"/>
    <col min="14593" max="14593" width="26.8333333333333" style="37" customWidth="true"/>
    <col min="14594" max="14594" width="9.33333333333333" style="37" customWidth="true"/>
    <col min="14595" max="14595" width="21.6666666666667" style="37" customWidth="true"/>
    <col min="14596" max="14596" width="28.5" style="37"/>
    <col min="14597" max="14597" width="39.6666666666667" style="37" customWidth="true"/>
    <col min="14598" max="14598" width="40.1666666666667" style="37" customWidth="true"/>
    <col min="14599" max="14599" width="14.6666666666667" style="37" customWidth="true"/>
    <col min="14600" max="14600" width="12.1666666666667" style="37" customWidth="true"/>
    <col min="14601" max="14601" width="14.8333333333333" style="37" customWidth="true"/>
    <col min="14602" max="14602" width="12.5" style="37" customWidth="true"/>
    <col min="14603" max="14603" width="8.83333333333333" style="37" customWidth="true"/>
    <col min="14604" max="14604" width="15.1666666666667" style="37" customWidth="true"/>
    <col min="14605" max="14605" width="104.666666666667" style="37" customWidth="true"/>
    <col min="14606" max="14848" width="28.5" style="37"/>
    <col min="14849" max="14849" width="26.8333333333333" style="37" customWidth="true"/>
    <col min="14850" max="14850" width="9.33333333333333" style="37" customWidth="true"/>
    <col min="14851" max="14851" width="21.6666666666667" style="37" customWidth="true"/>
    <col min="14852" max="14852" width="28.5" style="37"/>
    <col min="14853" max="14853" width="39.6666666666667" style="37" customWidth="true"/>
    <col min="14854" max="14854" width="40.1666666666667" style="37" customWidth="true"/>
    <col min="14855" max="14855" width="14.6666666666667" style="37" customWidth="true"/>
    <col min="14856" max="14856" width="12.1666666666667" style="37" customWidth="true"/>
    <col min="14857" max="14857" width="14.8333333333333" style="37" customWidth="true"/>
    <col min="14858" max="14858" width="12.5" style="37" customWidth="true"/>
    <col min="14859" max="14859" width="8.83333333333333" style="37" customWidth="true"/>
    <col min="14860" max="14860" width="15.1666666666667" style="37" customWidth="true"/>
    <col min="14861" max="14861" width="104.666666666667" style="37" customWidth="true"/>
    <col min="14862" max="15104" width="28.5" style="37"/>
    <col min="15105" max="15105" width="26.8333333333333" style="37" customWidth="true"/>
    <col min="15106" max="15106" width="9.33333333333333" style="37" customWidth="true"/>
    <col min="15107" max="15107" width="21.6666666666667" style="37" customWidth="true"/>
    <col min="15108" max="15108" width="28.5" style="37"/>
    <col min="15109" max="15109" width="39.6666666666667" style="37" customWidth="true"/>
    <col min="15110" max="15110" width="40.1666666666667" style="37" customWidth="true"/>
    <col min="15111" max="15111" width="14.6666666666667" style="37" customWidth="true"/>
    <col min="15112" max="15112" width="12.1666666666667" style="37" customWidth="true"/>
    <col min="15113" max="15113" width="14.8333333333333" style="37" customWidth="true"/>
    <col min="15114" max="15114" width="12.5" style="37" customWidth="true"/>
    <col min="15115" max="15115" width="8.83333333333333" style="37" customWidth="true"/>
    <col min="15116" max="15116" width="15.1666666666667" style="37" customWidth="true"/>
    <col min="15117" max="15117" width="104.666666666667" style="37" customWidth="true"/>
    <col min="15118" max="15360" width="28.5" style="37"/>
    <col min="15361" max="15361" width="26.8333333333333" style="37" customWidth="true"/>
    <col min="15362" max="15362" width="9.33333333333333" style="37" customWidth="true"/>
    <col min="15363" max="15363" width="21.6666666666667" style="37" customWidth="true"/>
    <col min="15364" max="15364" width="28.5" style="37"/>
    <col min="15365" max="15365" width="39.6666666666667" style="37" customWidth="true"/>
    <col min="15366" max="15366" width="40.1666666666667" style="37" customWidth="true"/>
    <col min="15367" max="15367" width="14.6666666666667" style="37" customWidth="true"/>
    <col min="15368" max="15368" width="12.1666666666667" style="37" customWidth="true"/>
    <col min="15369" max="15369" width="14.8333333333333" style="37" customWidth="true"/>
    <col min="15370" max="15370" width="12.5" style="37" customWidth="true"/>
    <col min="15371" max="15371" width="8.83333333333333" style="37" customWidth="true"/>
    <col min="15372" max="15372" width="15.1666666666667" style="37" customWidth="true"/>
    <col min="15373" max="15373" width="104.666666666667" style="37" customWidth="true"/>
    <col min="15374" max="15616" width="28.5" style="37"/>
    <col min="15617" max="15617" width="26.8333333333333" style="37" customWidth="true"/>
    <col min="15618" max="15618" width="9.33333333333333" style="37" customWidth="true"/>
    <col min="15619" max="15619" width="21.6666666666667" style="37" customWidth="true"/>
    <col min="15620" max="15620" width="28.5" style="37"/>
    <col min="15621" max="15621" width="39.6666666666667" style="37" customWidth="true"/>
    <col min="15622" max="15622" width="40.1666666666667" style="37" customWidth="true"/>
    <col min="15623" max="15623" width="14.6666666666667" style="37" customWidth="true"/>
    <col min="15624" max="15624" width="12.1666666666667" style="37" customWidth="true"/>
    <col min="15625" max="15625" width="14.8333333333333" style="37" customWidth="true"/>
    <col min="15626" max="15626" width="12.5" style="37" customWidth="true"/>
    <col min="15627" max="15627" width="8.83333333333333" style="37" customWidth="true"/>
    <col min="15628" max="15628" width="15.1666666666667" style="37" customWidth="true"/>
    <col min="15629" max="15629" width="104.666666666667" style="37" customWidth="true"/>
    <col min="15630" max="15872" width="28.5" style="37"/>
    <col min="15873" max="15873" width="26.8333333333333" style="37" customWidth="true"/>
    <col min="15874" max="15874" width="9.33333333333333" style="37" customWidth="true"/>
    <col min="15875" max="15875" width="21.6666666666667" style="37" customWidth="true"/>
    <col min="15876" max="15876" width="28.5" style="37"/>
    <col min="15877" max="15877" width="39.6666666666667" style="37" customWidth="true"/>
    <col min="15878" max="15878" width="40.1666666666667" style="37" customWidth="true"/>
    <col min="15879" max="15879" width="14.6666666666667" style="37" customWidth="true"/>
    <col min="15880" max="15880" width="12.1666666666667" style="37" customWidth="true"/>
    <col min="15881" max="15881" width="14.8333333333333" style="37" customWidth="true"/>
    <col min="15882" max="15882" width="12.5" style="37" customWidth="true"/>
    <col min="15883" max="15883" width="8.83333333333333" style="37" customWidth="true"/>
    <col min="15884" max="15884" width="15.1666666666667" style="37" customWidth="true"/>
    <col min="15885" max="15885" width="104.666666666667" style="37" customWidth="true"/>
    <col min="15886" max="16128" width="28.5" style="37"/>
    <col min="16129" max="16129" width="26.8333333333333" style="37" customWidth="true"/>
    <col min="16130" max="16130" width="9.33333333333333" style="37" customWidth="true"/>
    <col min="16131" max="16131" width="21.6666666666667" style="37" customWidth="true"/>
    <col min="16132" max="16132" width="28.5" style="37"/>
    <col min="16133" max="16133" width="39.6666666666667" style="37" customWidth="true"/>
    <col min="16134" max="16134" width="40.1666666666667" style="37" customWidth="true"/>
    <col min="16135" max="16135" width="14.6666666666667" style="37" customWidth="true"/>
    <col min="16136" max="16136" width="12.1666666666667" style="37" customWidth="true"/>
    <col min="16137" max="16137" width="14.8333333333333" style="37" customWidth="true"/>
    <col min="16138" max="16138" width="12.5" style="37" customWidth="true"/>
    <col min="16139" max="16139" width="8.83333333333333" style="37" customWidth="true"/>
    <col min="16140" max="16140" width="15.1666666666667" style="37" customWidth="true"/>
    <col min="16141" max="16141" width="104.666666666667" style="37" customWidth="true"/>
    <col min="16142" max="16384" width="28.5" style="37"/>
  </cols>
  <sheetData>
    <row r="1" s="124" customFormat="true" spans="1:13">
      <c r="A1" s="127" t="s">
        <v>5096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41"/>
    </row>
    <row r="2" s="124" customFormat="true" spans="1:13">
      <c r="A2" s="129" t="s">
        <v>131</v>
      </c>
      <c r="B2" s="129" t="s">
        <v>1</v>
      </c>
      <c r="C2" s="129" t="s">
        <v>132</v>
      </c>
      <c r="D2" s="129" t="s">
        <v>133</v>
      </c>
      <c r="E2" s="129" t="s">
        <v>134</v>
      </c>
      <c r="F2" s="129" t="s">
        <v>135</v>
      </c>
      <c r="G2" s="129" t="s">
        <v>45</v>
      </c>
      <c r="H2" s="132"/>
      <c r="I2" s="132"/>
      <c r="J2" s="134" t="s">
        <v>46</v>
      </c>
      <c r="K2" s="135"/>
      <c r="L2" s="136"/>
      <c r="M2" s="142" t="s">
        <v>47</v>
      </c>
    </row>
    <row r="3" s="124" customFormat="true" spans="1:13">
      <c r="A3" s="129"/>
      <c r="B3" s="129"/>
      <c r="C3" s="129"/>
      <c r="D3" s="129"/>
      <c r="E3" s="129"/>
      <c r="F3" s="129"/>
      <c r="G3" s="129" t="s">
        <v>136</v>
      </c>
      <c r="H3" s="129" t="s">
        <v>137</v>
      </c>
      <c r="I3" s="137" t="s">
        <v>138</v>
      </c>
      <c r="J3" s="138" t="s">
        <v>136</v>
      </c>
      <c r="K3" s="138" t="s">
        <v>137</v>
      </c>
      <c r="L3" s="138" t="s">
        <v>138</v>
      </c>
      <c r="M3" s="143"/>
    </row>
    <row r="4" spans="1:13">
      <c r="A4" s="130" t="s">
        <v>139</v>
      </c>
      <c r="B4" s="130">
        <v>1</v>
      </c>
      <c r="C4" s="130" t="s">
        <v>1835</v>
      </c>
      <c r="D4" s="130" t="s">
        <v>5097</v>
      </c>
      <c r="E4" s="130" t="s">
        <v>142</v>
      </c>
      <c r="F4" s="130" t="s">
        <v>1465</v>
      </c>
      <c r="G4" s="130">
        <v>12</v>
      </c>
      <c r="H4" s="130">
        <v>4</v>
      </c>
      <c r="I4" s="139">
        <v>48</v>
      </c>
      <c r="J4" s="140">
        <v>12</v>
      </c>
      <c r="K4" s="140">
        <v>2</v>
      </c>
      <c r="L4" s="140">
        <f>J4*K4</f>
        <v>24</v>
      </c>
      <c r="M4" s="31" t="s">
        <v>1092</v>
      </c>
    </row>
    <row r="5" spans="1:13">
      <c r="A5" s="130" t="s">
        <v>139</v>
      </c>
      <c r="B5" s="130">
        <v>2</v>
      </c>
      <c r="C5" s="130" t="s">
        <v>5098</v>
      </c>
      <c r="D5" s="130" t="s">
        <v>5099</v>
      </c>
      <c r="E5" s="130" t="s">
        <v>162</v>
      </c>
      <c r="F5" s="130" t="s">
        <v>5100</v>
      </c>
      <c r="G5" s="130">
        <v>3</v>
      </c>
      <c r="H5" s="130">
        <v>4</v>
      </c>
      <c r="I5" s="139">
        <v>12</v>
      </c>
      <c r="J5" s="140">
        <v>3</v>
      </c>
      <c r="K5" s="140">
        <v>3</v>
      </c>
      <c r="L5" s="140">
        <f>J5*K5</f>
        <v>9</v>
      </c>
      <c r="M5" s="31" t="s">
        <v>1864</v>
      </c>
    </row>
    <row r="6" spans="1:13">
      <c r="A6" s="130" t="s">
        <v>139</v>
      </c>
      <c r="B6" s="130">
        <v>3</v>
      </c>
      <c r="C6" s="130" t="s">
        <v>1835</v>
      </c>
      <c r="D6" s="130" t="s">
        <v>5101</v>
      </c>
      <c r="E6" s="130" t="s">
        <v>364</v>
      </c>
      <c r="F6" s="130" t="s">
        <v>5102</v>
      </c>
      <c r="G6" s="130">
        <v>9</v>
      </c>
      <c r="H6" s="130">
        <v>3</v>
      </c>
      <c r="I6" s="139">
        <v>27</v>
      </c>
      <c r="J6" s="140">
        <v>9</v>
      </c>
      <c r="K6" s="140">
        <v>2</v>
      </c>
      <c r="L6" s="140">
        <f>J6*K6</f>
        <v>18</v>
      </c>
      <c r="M6" s="31" t="s">
        <v>1864</v>
      </c>
    </row>
    <row r="7" spans="1:13">
      <c r="A7" s="130" t="s">
        <v>139</v>
      </c>
      <c r="B7" s="130">
        <v>4</v>
      </c>
      <c r="C7" s="130" t="s">
        <v>290</v>
      </c>
      <c r="D7" s="130" t="s">
        <v>5101</v>
      </c>
      <c r="E7" s="130" t="s">
        <v>364</v>
      </c>
      <c r="F7" s="130" t="s">
        <v>5102</v>
      </c>
      <c r="G7" s="130">
        <v>6</v>
      </c>
      <c r="H7" s="130">
        <v>3</v>
      </c>
      <c r="I7" s="139">
        <v>18</v>
      </c>
      <c r="J7" s="140">
        <v>6</v>
      </c>
      <c r="K7" s="140">
        <v>2</v>
      </c>
      <c r="L7" s="140">
        <f>J7*K7</f>
        <v>12</v>
      </c>
      <c r="M7" s="31" t="s">
        <v>1864</v>
      </c>
    </row>
    <row r="8" spans="1:13">
      <c r="A8" s="130" t="s">
        <v>139</v>
      </c>
      <c r="B8" s="130">
        <v>5</v>
      </c>
      <c r="C8" s="130" t="s">
        <v>290</v>
      </c>
      <c r="D8" s="130" t="s">
        <v>5103</v>
      </c>
      <c r="E8" s="130" t="s">
        <v>162</v>
      </c>
      <c r="F8" s="130" t="s">
        <v>5104</v>
      </c>
      <c r="G8" s="130">
        <v>2</v>
      </c>
      <c r="H8" s="130">
        <v>4</v>
      </c>
      <c r="I8" s="139">
        <v>8</v>
      </c>
      <c r="J8" s="140">
        <v>2</v>
      </c>
      <c r="K8" s="140">
        <v>2</v>
      </c>
      <c r="L8" s="140">
        <f>J8*K8</f>
        <v>4</v>
      </c>
      <c r="M8" s="31" t="s">
        <v>5105</v>
      </c>
    </row>
    <row r="9" s="2" customFormat="true" spans="1:14">
      <c r="A9" s="131" t="s">
        <v>5106</v>
      </c>
      <c r="B9" s="9"/>
      <c r="C9" s="9"/>
      <c r="D9" s="9"/>
      <c r="E9" s="9"/>
      <c r="F9" s="9"/>
      <c r="G9" s="9">
        <f t="shared" ref="G9:L9" si="0">SUM(G4:G8)</f>
        <v>32</v>
      </c>
      <c r="H9" s="9">
        <f t="shared" si="0"/>
        <v>18</v>
      </c>
      <c r="I9" s="11">
        <f t="shared" si="0"/>
        <v>113</v>
      </c>
      <c r="J9" s="24">
        <f t="shared" si="0"/>
        <v>32</v>
      </c>
      <c r="K9" s="24">
        <f t="shared" si="0"/>
        <v>11</v>
      </c>
      <c r="L9" s="24">
        <f t="shared" si="0"/>
        <v>67</v>
      </c>
      <c r="M9" s="32"/>
      <c r="N9" s="33"/>
    </row>
    <row r="10" spans="1:13">
      <c r="A10" s="130" t="s">
        <v>165</v>
      </c>
      <c r="B10" s="130">
        <v>1</v>
      </c>
      <c r="C10" s="130" t="s">
        <v>4833</v>
      </c>
      <c r="D10" s="130" t="s">
        <v>5107</v>
      </c>
      <c r="E10" s="130" t="s">
        <v>162</v>
      </c>
      <c r="F10" s="130" t="s">
        <v>192</v>
      </c>
      <c r="G10" s="130">
        <v>1</v>
      </c>
      <c r="H10" s="130">
        <v>6</v>
      </c>
      <c r="I10" s="139">
        <v>6</v>
      </c>
      <c r="J10" s="140">
        <v>1</v>
      </c>
      <c r="K10" s="140">
        <v>5</v>
      </c>
      <c r="L10" s="140">
        <f t="shared" ref="L10:L73" si="1">J10*K10</f>
        <v>5</v>
      </c>
      <c r="M10" s="31" t="s">
        <v>1864</v>
      </c>
    </row>
    <row r="11" spans="1:13">
      <c r="A11" s="130" t="s">
        <v>165</v>
      </c>
      <c r="B11" s="130">
        <v>2</v>
      </c>
      <c r="C11" s="130" t="s">
        <v>359</v>
      </c>
      <c r="D11" s="130" t="s">
        <v>5107</v>
      </c>
      <c r="E11" s="130" t="s">
        <v>162</v>
      </c>
      <c r="F11" s="130" t="s">
        <v>192</v>
      </c>
      <c r="G11" s="130">
        <v>1</v>
      </c>
      <c r="H11" s="130">
        <v>6</v>
      </c>
      <c r="I11" s="139">
        <v>6</v>
      </c>
      <c r="J11" s="140">
        <v>1</v>
      </c>
      <c r="K11" s="140">
        <v>5</v>
      </c>
      <c r="L11" s="140">
        <f t="shared" si="1"/>
        <v>5</v>
      </c>
      <c r="M11" s="31" t="s">
        <v>1864</v>
      </c>
    </row>
    <row r="12" spans="1:14">
      <c r="A12" s="130" t="s">
        <v>165</v>
      </c>
      <c r="B12" s="130">
        <v>3</v>
      </c>
      <c r="C12" s="130" t="s">
        <v>1105</v>
      </c>
      <c r="D12" s="130" t="s">
        <v>5108</v>
      </c>
      <c r="E12" s="130" t="s">
        <v>364</v>
      </c>
      <c r="F12" s="130" t="s">
        <v>178</v>
      </c>
      <c r="G12" s="130">
        <v>6</v>
      </c>
      <c r="H12" s="130">
        <v>6</v>
      </c>
      <c r="I12" s="139">
        <v>36</v>
      </c>
      <c r="J12" s="140">
        <v>6</v>
      </c>
      <c r="K12" s="140">
        <v>2</v>
      </c>
      <c r="L12" s="140">
        <f t="shared" si="1"/>
        <v>12</v>
      </c>
      <c r="M12" s="34" t="s">
        <v>5109</v>
      </c>
      <c r="N12" s="144"/>
    </row>
    <row r="13" spans="1:13">
      <c r="A13" s="130" t="s">
        <v>165</v>
      </c>
      <c r="B13" s="130">
        <v>4</v>
      </c>
      <c r="C13" s="130" t="s">
        <v>290</v>
      </c>
      <c r="D13" s="130" t="s">
        <v>5110</v>
      </c>
      <c r="E13" s="130" t="s">
        <v>171</v>
      </c>
      <c r="F13" s="130" t="s">
        <v>353</v>
      </c>
      <c r="G13" s="130">
        <v>19</v>
      </c>
      <c r="H13" s="130">
        <v>6</v>
      </c>
      <c r="I13" s="139">
        <v>114</v>
      </c>
      <c r="J13" s="140">
        <v>19</v>
      </c>
      <c r="K13" s="140">
        <v>4</v>
      </c>
      <c r="L13" s="140">
        <f t="shared" si="1"/>
        <v>76</v>
      </c>
      <c r="M13" s="31" t="s">
        <v>5111</v>
      </c>
    </row>
    <row r="14" spans="1:13">
      <c r="A14" s="130" t="s">
        <v>165</v>
      </c>
      <c r="B14" s="130">
        <v>5</v>
      </c>
      <c r="C14" s="130" t="s">
        <v>290</v>
      </c>
      <c r="D14" s="130" t="s">
        <v>5112</v>
      </c>
      <c r="E14" s="130" t="s">
        <v>162</v>
      </c>
      <c r="F14" s="130" t="s">
        <v>334</v>
      </c>
      <c r="G14" s="130">
        <v>20</v>
      </c>
      <c r="H14" s="130">
        <v>6</v>
      </c>
      <c r="I14" s="139">
        <v>120</v>
      </c>
      <c r="J14" s="140">
        <v>20</v>
      </c>
      <c r="K14" s="140">
        <v>5</v>
      </c>
      <c r="L14" s="140">
        <f t="shared" si="1"/>
        <v>100</v>
      </c>
      <c r="M14" s="31" t="s">
        <v>1864</v>
      </c>
    </row>
    <row r="15" spans="1:13">
      <c r="A15" s="130" t="s">
        <v>165</v>
      </c>
      <c r="B15" s="130">
        <v>6</v>
      </c>
      <c r="C15" s="130" t="s">
        <v>290</v>
      </c>
      <c r="D15" s="130" t="s">
        <v>5107</v>
      </c>
      <c r="E15" s="130" t="s">
        <v>162</v>
      </c>
      <c r="F15" s="130" t="s">
        <v>192</v>
      </c>
      <c r="G15" s="130">
        <v>16</v>
      </c>
      <c r="H15" s="130">
        <v>6</v>
      </c>
      <c r="I15" s="139">
        <v>96</v>
      </c>
      <c r="J15" s="140">
        <v>16</v>
      </c>
      <c r="K15" s="140">
        <v>5</v>
      </c>
      <c r="L15" s="140">
        <f t="shared" si="1"/>
        <v>80</v>
      </c>
      <c r="M15" s="31" t="s">
        <v>1864</v>
      </c>
    </row>
    <row r="16" spans="1:13">
      <c r="A16" s="130" t="s">
        <v>165</v>
      </c>
      <c r="B16" s="130">
        <v>7</v>
      </c>
      <c r="C16" s="130" t="s">
        <v>290</v>
      </c>
      <c r="D16" s="130" t="s">
        <v>5113</v>
      </c>
      <c r="E16" s="130" t="s">
        <v>162</v>
      </c>
      <c r="F16" s="130" t="s">
        <v>192</v>
      </c>
      <c r="G16" s="130">
        <v>18</v>
      </c>
      <c r="H16" s="130">
        <v>6</v>
      </c>
      <c r="I16" s="139">
        <v>108</v>
      </c>
      <c r="J16" s="140">
        <v>18</v>
      </c>
      <c r="K16" s="140">
        <v>5</v>
      </c>
      <c r="L16" s="140">
        <f t="shared" si="1"/>
        <v>90</v>
      </c>
      <c r="M16" s="31" t="s">
        <v>1864</v>
      </c>
    </row>
    <row r="17" spans="1:13">
      <c r="A17" s="130" t="s">
        <v>165</v>
      </c>
      <c r="B17" s="130">
        <v>8</v>
      </c>
      <c r="C17" s="130" t="s">
        <v>290</v>
      </c>
      <c r="D17" s="130" t="s">
        <v>5114</v>
      </c>
      <c r="E17" s="130" t="s">
        <v>162</v>
      </c>
      <c r="F17" s="130" t="s">
        <v>1429</v>
      </c>
      <c r="G17" s="130">
        <v>22</v>
      </c>
      <c r="H17" s="130">
        <v>6</v>
      </c>
      <c r="I17" s="139">
        <v>132</v>
      </c>
      <c r="J17" s="140">
        <v>22</v>
      </c>
      <c r="K17" s="140">
        <v>5</v>
      </c>
      <c r="L17" s="140">
        <f t="shared" si="1"/>
        <v>110</v>
      </c>
      <c r="M17" s="31" t="s">
        <v>1864</v>
      </c>
    </row>
    <row r="18" spans="1:13">
      <c r="A18" s="130" t="s">
        <v>165</v>
      </c>
      <c r="B18" s="130">
        <v>9</v>
      </c>
      <c r="C18" s="130" t="s">
        <v>290</v>
      </c>
      <c r="D18" s="130" t="s">
        <v>5115</v>
      </c>
      <c r="E18" s="130" t="s">
        <v>162</v>
      </c>
      <c r="F18" s="130" t="s">
        <v>196</v>
      </c>
      <c r="G18" s="130">
        <v>26</v>
      </c>
      <c r="H18" s="130">
        <v>6</v>
      </c>
      <c r="I18" s="139">
        <v>156</v>
      </c>
      <c r="J18" s="140">
        <v>26</v>
      </c>
      <c r="K18" s="140">
        <v>5</v>
      </c>
      <c r="L18" s="140">
        <f t="shared" si="1"/>
        <v>130</v>
      </c>
      <c r="M18" s="31" t="s">
        <v>1864</v>
      </c>
    </row>
    <row r="19" spans="1:13">
      <c r="A19" s="130" t="s">
        <v>165</v>
      </c>
      <c r="B19" s="130">
        <v>10</v>
      </c>
      <c r="C19" s="130" t="s">
        <v>290</v>
      </c>
      <c r="D19" s="130" t="s">
        <v>5116</v>
      </c>
      <c r="E19" s="130" t="s">
        <v>162</v>
      </c>
      <c r="F19" s="130" t="s">
        <v>219</v>
      </c>
      <c r="G19" s="130">
        <v>21</v>
      </c>
      <c r="H19" s="130">
        <v>6</v>
      </c>
      <c r="I19" s="139">
        <v>126</v>
      </c>
      <c r="J19" s="140">
        <v>21</v>
      </c>
      <c r="K19" s="140">
        <v>5</v>
      </c>
      <c r="L19" s="140">
        <f t="shared" si="1"/>
        <v>105</v>
      </c>
      <c r="M19" s="31" t="s">
        <v>1864</v>
      </c>
    </row>
    <row r="20" spans="1:13">
      <c r="A20" s="130" t="s">
        <v>165</v>
      </c>
      <c r="B20" s="130">
        <v>11</v>
      </c>
      <c r="C20" s="130" t="s">
        <v>1105</v>
      </c>
      <c r="D20" s="130" t="s">
        <v>5117</v>
      </c>
      <c r="E20" s="130" t="s">
        <v>162</v>
      </c>
      <c r="F20" s="130" t="s">
        <v>5118</v>
      </c>
      <c r="G20" s="130">
        <v>1</v>
      </c>
      <c r="H20" s="130">
        <v>7</v>
      </c>
      <c r="I20" s="139">
        <v>7</v>
      </c>
      <c r="J20" s="140">
        <v>1</v>
      </c>
      <c r="K20" s="140">
        <v>6</v>
      </c>
      <c r="L20" s="140">
        <f t="shared" si="1"/>
        <v>6</v>
      </c>
      <c r="M20" s="31" t="s">
        <v>1864</v>
      </c>
    </row>
    <row r="21" spans="1:13">
      <c r="A21" s="130" t="s">
        <v>165</v>
      </c>
      <c r="B21" s="130">
        <v>12</v>
      </c>
      <c r="C21" s="130" t="s">
        <v>1376</v>
      </c>
      <c r="D21" s="130" t="s">
        <v>5119</v>
      </c>
      <c r="E21" s="130" t="s">
        <v>171</v>
      </c>
      <c r="F21" s="130" t="s">
        <v>5120</v>
      </c>
      <c r="G21" s="130">
        <v>1</v>
      </c>
      <c r="H21" s="130">
        <v>7</v>
      </c>
      <c r="I21" s="139">
        <v>7</v>
      </c>
      <c r="J21" s="140">
        <v>1</v>
      </c>
      <c r="K21" s="140">
        <v>6</v>
      </c>
      <c r="L21" s="140">
        <f t="shared" si="1"/>
        <v>6</v>
      </c>
      <c r="M21" s="31" t="s">
        <v>1864</v>
      </c>
    </row>
    <row r="22" spans="1:13">
      <c r="A22" s="130" t="s">
        <v>165</v>
      </c>
      <c r="B22" s="130">
        <v>13</v>
      </c>
      <c r="C22" s="130" t="s">
        <v>5121</v>
      </c>
      <c r="D22" s="130" t="s">
        <v>5122</v>
      </c>
      <c r="E22" s="130" t="s">
        <v>162</v>
      </c>
      <c r="F22" s="130" t="s">
        <v>1165</v>
      </c>
      <c r="G22" s="130">
        <v>1</v>
      </c>
      <c r="H22" s="130">
        <v>6</v>
      </c>
      <c r="I22" s="139">
        <v>6</v>
      </c>
      <c r="J22" s="140">
        <v>1</v>
      </c>
      <c r="K22" s="140">
        <v>3</v>
      </c>
      <c r="L22" s="140">
        <f t="shared" si="1"/>
        <v>3</v>
      </c>
      <c r="M22" s="31" t="s">
        <v>5123</v>
      </c>
    </row>
    <row r="23" spans="1:13">
      <c r="A23" s="130" t="s">
        <v>165</v>
      </c>
      <c r="B23" s="130">
        <v>14</v>
      </c>
      <c r="C23" s="130" t="s">
        <v>5124</v>
      </c>
      <c r="D23" s="130" t="s">
        <v>5125</v>
      </c>
      <c r="E23" s="130" t="s">
        <v>162</v>
      </c>
      <c r="F23" s="130" t="s">
        <v>481</v>
      </c>
      <c r="G23" s="130">
        <v>1</v>
      </c>
      <c r="H23" s="130">
        <v>6</v>
      </c>
      <c r="I23" s="139">
        <v>6</v>
      </c>
      <c r="J23" s="140">
        <v>1</v>
      </c>
      <c r="K23" s="140">
        <v>5</v>
      </c>
      <c r="L23" s="140">
        <f t="shared" si="1"/>
        <v>5</v>
      </c>
      <c r="M23" s="31" t="s">
        <v>1864</v>
      </c>
    </row>
    <row r="24" spans="1:13">
      <c r="A24" s="130" t="s">
        <v>165</v>
      </c>
      <c r="B24" s="130">
        <v>15</v>
      </c>
      <c r="C24" s="130" t="s">
        <v>233</v>
      </c>
      <c r="D24" s="130" t="s">
        <v>5126</v>
      </c>
      <c r="E24" s="130" t="s">
        <v>162</v>
      </c>
      <c r="F24" s="130" t="s">
        <v>426</v>
      </c>
      <c r="G24" s="130">
        <v>1</v>
      </c>
      <c r="H24" s="130">
        <v>6</v>
      </c>
      <c r="I24" s="139">
        <v>6</v>
      </c>
      <c r="J24" s="140">
        <v>1</v>
      </c>
      <c r="K24" s="140">
        <v>5</v>
      </c>
      <c r="L24" s="140">
        <f t="shared" si="1"/>
        <v>5</v>
      </c>
      <c r="M24" s="31" t="s">
        <v>1864</v>
      </c>
    </row>
    <row r="25" spans="1:13">
      <c r="A25" s="130" t="s">
        <v>165</v>
      </c>
      <c r="B25" s="130">
        <v>16</v>
      </c>
      <c r="C25" s="130" t="s">
        <v>5127</v>
      </c>
      <c r="D25" s="130" t="s">
        <v>5128</v>
      </c>
      <c r="E25" s="130" t="s">
        <v>162</v>
      </c>
      <c r="F25" s="130" t="s">
        <v>421</v>
      </c>
      <c r="G25" s="130">
        <v>1</v>
      </c>
      <c r="H25" s="130">
        <v>7</v>
      </c>
      <c r="I25" s="139">
        <v>7</v>
      </c>
      <c r="J25" s="140">
        <v>1</v>
      </c>
      <c r="K25" s="140">
        <v>6</v>
      </c>
      <c r="L25" s="140">
        <f t="shared" si="1"/>
        <v>6</v>
      </c>
      <c r="M25" s="31" t="s">
        <v>1864</v>
      </c>
    </row>
    <row r="26" spans="1:13">
      <c r="A26" s="130" t="s">
        <v>165</v>
      </c>
      <c r="B26" s="130">
        <v>17</v>
      </c>
      <c r="C26" s="130" t="s">
        <v>359</v>
      </c>
      <c r="D26" s="130" t="s">
        <v>5129</v>
      </c>
      <c r="E26" s="130" t="s">
        <v>162</v>
      </c>
      <c r="F26" s="130" t="s">
        <v>2000</v>
      </c>
      <c r="G26" s="130">
        <v>4</v>
      </c>
      <c r="H26" s="130">
        <v>7</v>
      </c>
      <c r="I26" s="139">
        <v>28</v>
      </c>
      <c r="J26" s="140">
        <v>4</v>
      </c>
      <c r="K26" s="140">
        <v>4</v>
      </c>
      <c r="L26" s="140">
        <f t="shared" si="1"/>
        <v>16</v>
      </c>
      <c r="M26" s="34" t="s">
        <v>5130</v>
      </c>
    </row>
    <row r="27" spans="1:13">
      <c r="A27" s="130" t="s">
        <v>165</v>
      </c>
      <c r="B27" s="130">
        <v>18</v>
      </c>
      <c r="C27" s="130" t="s">
        <v>290</v>
      </c>
      <c r="D27" s="130" t="s">
        <v>5131</v>
      </c>
      <c r="E27" s="130" t="s">
        <v>162</v>
      </c>
      <c r="F27" s="130" t="s">
        <v>416</v>
      </c>
      <c r="G27" s="130">
        <v>21</v>
      </c>
      <c r="H27" s="130">
        <v>7</v>
      </c>
      <c r="I27" s="139">
        <v>147</v>
      </c>
      <c r="J27" s="140">
        <v>21</v>
      </c>
      <c r="K27" s="140">
        <v>6</v>
      </c>
      <c r="L27" s="140">
        <f t="shared" si="1"/>
        <v>126</v>
      </c>
      <c r="M27" s="31" t="s">
        <v>1864</v>
      </c>
    </row>
    <row r="28" spans="1:13">
      <c r="A28" s="130" t="s">
        <v>165</v>
      </c>
      <c r="B28" s="130">
        <v>19</v>
      </c>
      <c r="C28" s="130" t="s">
        <v>290</v>
      </c>
      <c r="D28" s="130" t="s">
        <v>5117</v>
      </c>
      <c r="E28" s="130" t="s">
        <v>162</v>
      </c>
      <c r="F28" s="130" t="s">
        <v>5118</v>
      </c>
      <c r="G28" s="130">
        <v>24</v>
      </c>
      <c r="H28" s="130">
        <v>7</v>
      </c>
      <c r="I28" s="139">
        <v>168</v>
      </c>
      <c r="J28" s="140">
        <v>24</v>
      </c>
      <c r="K28" s="140">
        <v>6</v>
      </c>
      <c r="L28" s="140">
        <f t="shared" si="1"/>
        <v>144</v>
      </c>
      <c r="M28" s="31" t="s">
        <v>1864</v>
      </c>
    </row>
    <row r="29" spans="1:13">
      <c r="A29" s="130" t="s">
        <v>165</v>
      </c>
      <c r="B29" s="130">
        <v>20</v>
      </c>
      <c r="C29" s="130" t="s">
        <v>290</v>
      </c>
      <c r="D29" s="130" t="s">
        <v>5119</v>
      </c>
      <c r="E29" s="130" t="s">
        <v>171</v>
      </c>
      <c r="F29" s="130" t="s">
        <v>5120</v>
      </c>
      <c r="G29" s="130">
        <v>1</v>
      </c>
      <c r="H29" s="130">
        <v>7</v>
      </c>
      <c r="I29" s="139">
        <v>7</v>
      </c>
      <c r="J29" s="140">
        <v>1</v>
      </c>
      <c r="K29" s="140">
        <v>5</v>
      </c>
      <c r="L29" s="140">
        <f t="shared" si="1"/>
        <v>5</v>
      </c>
      <c r="M29" s="34" t="s">
        <v>5132</v>
      </c>
    </row>
    <row r="30" spans="1:13">
      <c r="A30" s="130" t="s">
        <v>165</v>
      </c>
      <c r="B30" s="130">
        <v>21</v>
      </c>
      <c r="C30" s="130" t="s">
        <v>290</v>
      </c>
      <c r="D30" s="130" t="s">
        <v>5133</v>
      </c>
      <c r="E30" s="130" t="s">
        <v>162</v>
      </c>
      <c r="F30" s="130" t="s">
        <v>1165</v>
      </c>
      <c r="G30" s="130">
        <v>19</v>
      </c>
      <c r="H30" s="130">
        <v>6</v>
      </c>
      <c r="I30" s="139">
        <v>114</v>
      </c>
      <c r="J30" s="140">
        <v>19</v>
      </c>
      <c r="K30" s="140">
        <v>3</v>
      </c>
      <c r="L30" s="140">
        <f t="shared" si="1"/>
        <v>57</v>
      </c>
      <c r="M30" s="31" t="s">
        <v>5123</v>
      </c>
    </row>
    <row r="31" spans="1:13">
      <c r="A31" s="130" t="s">
        <v>165</v>
      </c>
      <c r="B31" s="130">
        <v>22</v>
      </c>
      <c r="C31" s="130" t="s">
        <v>290</v>
      </c>
      <c r="D31" s="130" t="s">
        <v>5122</v>
      </c>
      <c r="E31" s="130" t="s">
        <v>162</v>
      </c>
      <c r="F31" s="130" t="s">
        <v>1165</v>
      </c>
      <c r="G31" s="130">
        <v>18</v>
      </c>
      <c r="H31" s="130">
        <v>6</v>
      </c>
      <c r="I31" s="139">
        <v>108</v>
      </c>
      <c r="J31" s="140">
        <v>18</v>
      </c>
      <c r="K31" s="140">
        <v>3</v>
      </c>
      <c r="L31" s="140">
        <f t="shared" si="1"/>
        <v>54</v>
      </c>
      <c r="M31" s="31" t="s">
        <v>5123</v>
      </c>
    </row>
    <row r="32" spans="1:13">
      <c r="A32" s="130" t="s">
        <v>165</v>
      </c>
      <c r="B32" s="130">
        <v>23</v>
      </c>
      <c r="C32" s="130" t="s">
        <v>290</v>
      </c>
      <c r="D32" s="130" t="s">
        <v>5134</v>
      </c>
      <c r="E32" s="130" t="s">
        <v>162</v>
      </c>
      <c r="F32" s="130" t="s">
        <v>5120</v>
      </c>
      <c r="G32" s="130">
        <v>19</v>
      </c>
      <c r="H32" s="130">
        <v>7</v>
      </c>
      <c r="I32" s="139">
        <v>133</v>
      </c>
      <c r="J32" s="140">
        <v>19</v>
      </c>
      <c r="K32" s="140">
        <v>4</v>
      </c>
      <c r="L32" s="140">
        <f t="shared" si="1"/>
        <v>76</v>
      </c>
      <c r="M32" s="34" t="s">
        <v>5130</v>
      </c>
    </row>
    <row r="33" spans="1:13">
      <c r="A33" s="130" t="s">
        <v>165</v>
      </c>
      <c r="B33" s="130">
        <v>24</v>
      </c>
      <c r="C33" s="130" t="s">
        <v>290</v>
      </c>
      <c r="D33" s="130" t="s">
        <v>5135</v>
      </c>
      <c r="E33" s="130" t="s">
        <v>162</v>
      </c>
      <c r="F33" s="130" t="s">
        <v>419</v>
      </c>
      <c r="G33" s="130">
        <v>20</v>
      </c>
      <c r="H33" s="130">
        <v>7</v>
      </c>
      <c r="I33" s="139">
        <v>140</v>
      </c>
      <c r="J33" s="140">
        <v>20</v>
      </c>
      <c r="K33" s="140">
        <v>6</v>
      </c>
      <c r="L33" s="140">
        <f t="shared" si="1"/>
        <v>120</v>
      </c>
      <c r="M33" s="31" t="s">
        <v>1864</v>
      </c>
    </row>
    <row r="34" spans="1:13">
      <c r="A34" s="130" t="s">
        <v>165</v>
      </c>
      <c r="B34" s="130">
        <v>25</v>
      </c>
      <c r="C34" s="130" t="s">
        <v>290</v>
      </c>
      <c r="D34" s="130" t="s">
        <v>5136</v>
      </c>
      <c r="E34" s="130" t="s">
        <v>162</v>
      </c>
      <c r="F34" s="130" t="s">
        <v>2931</v>
      </c>
      <c r="G34" s="130">
        <v>22</v>
      </c>
      <c r="H34" s="130">
        <v>7</v>
      </c>
      <c r="I34" s="139">
        <v>154</v>
      </c>
      <c r="J34" s="140">
        <v>22</v>
      </c>
      <c r="K34" s="140">
        <v>6</v>
      </c>
      <c r="L34" s="140">
        <f t="shared" si="1"/>
        <v>132</v>
      </c>
      <c r="M34" s="31" t="s">
        <v>1864</v>
      </c>
    </row>
    <row r="35" spans="1:13">
      <c r="A35" s="130" t="s">
        <v>165</v>
      </c>
      <c r="B35" s="130">
        <v>26</v>
      </c>
      <c r="C35" s="130" t="s">
        <v>290</v>
      </c>
      <c r="D35" s="130" t="s">
        <v>5137</v>
      </c>
      <c r="E35" s="130" t="s">
        <v>162</v>
      </c>
      <c r="F35" s="130" t="s">
        <v>5138</v>
      </c>
      <c r="G35" s="130">
        <v>24</v>
      </c>
      <c r="H35" s="130">
        <v>7</v>
      </c>
      <c r="I35" s="139">
        <v>168</v>
      </c>
      <c r="J35" s="140">
        <v>24</v>
      </c>
      <c r="K35" s="140">
        <v>6</v>
      </c>
      <c r="L35" s="140">
        <f t="shared" si="1"/>
        <v>144</v>
      </c>
      <c r="M35" s="31" t="s">
        <v>1864</v>
      </c>
    </row>
    <row r="36" spans="1:13">
      <c r="A36" s="130" t="s">
        <v>165</v>
      </c>
      <c r="B36" s="130">
        <v>27</v>
      </c>
      <c r="C36" s="130" t="s">
        <v>290</v>
      </c>
      <c r="D36" s="130" t="s">
        <v>5128</v>
      </c>
      <c r="E36" s="130" t="s">
        <v>162</v>
      </c>
      <c r="F36" s="130" t="s">
        <v>421</v>
      </c>
      <c r="G36" s="130">
        <v>20</v>
      </c>
      <c r="H36" s="130">
        <v>7</v>
      </c>
      <c r="I36" s="139">
        <v>140</v>
      </c>
      <c r="J36" s="140">
        <v>20</v>
      </c>
      <c r="K36" s="140">
        <v>6</v>
      </c>
      <c r="L36" s="140">
        <f t="shared" si="1"/>
        <v>120</v>
      </c>
      <c r="M36" s="31" t="s">
        <v>1864</v>
      </c>
    </row>
    <row r="37" spans="1:13">
      <c r="A37" s="130" t="s">
        <v>165</v>
      </c>
      <c r="B37" s="130">
        <v>28</v>
      </c>
      <c r="C37" s="130" t="s">
        <v>290</v>
      </c>
      <c r="D37" s="130" t="s">
        <v>5129</v>
      </c>
      <c r="E37" s="130" t="s">
        <v>162</v>
      </c>
      <c r="F37" s="130" t="s">
        <v>2000</v>
      </c>
      <c r="G37" s="130">
        <v>15</v>
      </c>
      <c r="H37" s="130">
        <v>7</v>
      </c>
      <c r="I37" s="139">
        <v>105</v>
      </c>
      <c r="J37" s="140">
        <v>15</v>
      </c>
      <c r="K37" s="140">
        <v>4</v>
      </c>
      <c r="L37" s="140">
        <f t="shared" si="1"/>
        <v>60</v>
      </c>
      <c r="M37" s="34" t="s">
        <v>5130</v>
      </c>
    </row>
    <row r="38" spans="1:13">
      <c r="A38" s="130" t="s">
        <v>165</v>
      </c>
      <c r="B38" s="130">
        <v>29</v>
      </c>
      <c r="C38" s="130" t="s">
        <v>290</v>
      </c>
      <c r="D38" s="130" t="s">
        <v>5139</v>
      </c>
      <c r="E38" s="130" t="s">
        <v>162</v>
      </c>
      <c r="F38" s="130" t="s">
        <v>2956</v>
      </c>
      <c r="G38" s="130">
        <v>21</v>
      </c>
      <c r="H38" s="130">
        <v>7</v>
      </c>
      <c r="I38" s="139">
        <v>147</v>
      </c>
      <c r="J38" s="140">
        <v>21</v>
      </c>
      <c r="K38" s="140">
        <v>3</v>
      </c>
      <c r="L38" s="140">
        <f t="shared" si="1"/>
        <v>63</v>
      </c>
      <c r="M38" s="34" t="s">
        <v>5140</v>
      </c>
    </row>
    <row r="39" spans="1:13">
      <c r="A39" s="130" t="s">
        <v>165</v>
      </c>
      <c r="B39" s="130">
        <v>30</v>
      </c>
      <c r="C39" s="130" t="s">
        <v>290</v>
      </c>
      <c r="D39" s="130" t="s">
        <v>5141</v>
      </c>
      <c r="E39" s="130" t="s">
        <v>162</v>
      </c>
      <c r="F39" s="130" t="s">
        <v>2544</v>
      </c>
      <c r="G39" s="130">
        <v>20</v>
      </c>
      <c r="H39" s="130">
        <v>7</v>
      </c>
      <c r="I39" s="139">
        <v>140</v>
      </c>
      <c r="J39" s="140">
        <v>20</v>
      </c>
      <c r="K39" s="140">
        <v>4</v>
      </c>
      <c r="L39" s="140">
        <f t="shared" si="1"/>
        <v>80</v>
      </c>
      <c r="M39" s="34" t="s">
        <v>5130</v>
      </c>
    </row>
    <row r="40" spans="1:13">
      <c r="A40" s="130" t="s">
        <v>165</v>
      </c>
      <c r="B40" s="130">
        <v>31</v>
      </c>
      <c r="C40" s="130" t="s">
        <v>290</v>
      </c>
      <c r="D40" s="130" t="s">
        <v>5142</v>
      </c>
      <c r="E40" s="130" t="s">
        <v>162</v>
      </c>
      <c r="F40" s="130" t="s">
        <v>5143</v>
      </c>
      <c r="G40" s="130">
        <v>16</v>
      </c>
      <c r="H40" s="130">
        <v>7</v>
      </c>
      <c r="I40" s="139">
        <v>112</v>
      </c>
      <c r="J40" s="140">
        <v>16</v>
      </c>
      <c r="K40" s="140">
        <v>4</v>
      </c>
      <c r="L40" s="140">
        <f t="shared" si="1"/>
        <v>64</v>
      </c>
      <c r="M40" s="34" t="s">
        <v>5130</v>
      </c>
    </row>
    <row r="41" spans="1:13">
      <c r="A41" s="130" t="s">
        <v>165</v>
      </c>
      <c r="B41" s="130">
        <v>32</v>
      </c>
      <c r="C41" s="130" t="s">
        <v>290</v>
      </c>
      <c r="D41" s="130" t="s">
        <v>5144</v>
      </c>
      <c r="E41" s="130" t="s">
        <v>162</v>
      </c>
      <c r="F41" s="130" t="s">
        <v>2552</v>
      </c>
      <c r="G41" s="130">
        <v>25</v>
      </c>
      <c r="H41" s="130">
        <v>7</v>
      </c>
      <c r="I41" s="139">
        <v>175</v>
      </c>
      <c r="J41" s="140">
        <v>25</v>
      </c>
      <c r="K41" s="140">
        <v>4</v>
      </c>
      <c r="L41" s="140">
        <f t="shared" si="1"/>
        <v>100</v>
      </c>
      <c r="M41" s="34" t="s">
        <v>5130</v>
      </c>
    </row>
    <row r="42" spans="1:13">
      <c r="A42" s="130" t="s">
        <v>165</v>
      </c>
      <c r="B42" s="130">
        <v>33</v>
      </c>
      <c r="C42" s="130" t="s">
        <v>290</v>
      </c>
      <c r="D42" s="130" t="s">
        <v>5145</v>
      </c>
      <c r="E42" s="130" t="s">
        <v>162</v>
      </c>
      <c r="F42" s="130" t="s">
        <v>505</v>
      </c>
      <c r="G42" s="130">
        <v>28</v>
      </c>
      <c r="H42" s="130">
        <v>6</v>
      </c>
      <c r="I42" s="139">
        <v>168</v>
      </c>
      <c r="J42" s="140">
        <v>28</v>
      </c>
      <c r="K42" s="140">
        <v>3</v>
      </c>
      <c r="L42" s="140">
        <f t="shared" si="1"/>
        <v>84</v>
      </c>
      <c r="M42" s="31" t="s">
        <v>5123</v>
      </c>
    </row>
    <row r="43" spans="1:13">
      <c r="A43" s="130" t="s">
        <v>165</v>
      </c>
      <c r="B43" s="130">
        <v>34</v>
      </c>
      <c r="C43" s="130" t="s">
        <v>290</v>
      </c>
      <c r="D43" s="130" t="s">
        <v>5146</v>
      </c>
      <c r="E43" s="130" t="s">
        <v>162</v>
      </c>
      <c r="F43" s="130" t="s">
        <v>5147</v>
      </c>
      <c r="G43" s="130">
        <v>23</v>
      </c>
      <c r="H43" s="130">
        <v>6</v>
      </c>
      <c r="I43" s="139">
        <v>138</v>
      </c>
      <c r="J43" s="140">
        <v>23</v>
      </c>
      <c r="K43" s="140">
        <v>3</v>
      </c>
      <c r="L43" s="140">
        <f t="shared" si="1"/>
        <v>69</v>
      </c>
      <c r="M43" s="31" t="s">
        <v>5123</v>
      </c>
    </row>
    <row r="44" spans="1:13">
      <c r="A44" s="130" t="s">
        <v>165</v>
      </c>
      <c r="B44" s="130">
        <v>35</v>
      </c>
      <c r="C44" s="130" t="s">
        <v>290</v>
      </c>
      <c r="D44" s="130" t="s">
        <v>5125</v>
      </c>
      <c r="E44" s="130" t="s">
        <v>162</v>
      </c>
      <c r="F44" s="130" t="s">
        <v>481</v>
      </c>
      <c r="G44" s="130">
        <v>20</v>
      </c>
      <c r="H44" s="130">
        <v>6</v>
      </c>
      <c r="I44" s="139">
        <v>120</v>
      </c>
      <c r="J44" s="140">
        <v>20</v>
      </c>
      <c r="K44" s="140">
        <v>5</v>
      </c>
      <c r="L44" s="140">
        <f t="shared" si="1"/>
        <v>100</v>
      </c>
      <c r="M44" s="31" t="s">
        <v>1864</v>
      </c>
    </row>
    <row r="45" spans="1:13">
      <c r="A45" s="130" t="s">
        <v>165</v>
      </c>
      <c r="B45" s="130">
        <v>36</v>
      </c>
      <c r="C45" s="130" t="s">
        <v>290</v>
      </c>
      <c r="D45" s="130" t="s">
        <v>5148</v>
      </c>
      <c r="E45" s="130" t="s">
        <v>162</v>
      </c>
      <c r="F45" s="130" t="s">
        <v>3051</v>
      </c>
      <c r="G45" s="130">
        <v>21</v>
      </c>
      <c r="H45" s="130">
        <v>6</v>
      </c>
      <c r="I45" s="139">
        <v>126</v>
      </c>
      <c r="J45" s="140">
        <v>21</v>
      </c>
      <c r="K45" s="140">
        <v>4</v>
      </c>
      <c r="L45" s="140">
        <f t="shared" si="1"/>
        <v>84</v>
      </c>
      <c r="M45" s="31" t="s">
        <v>5111</v>
      </c>
    </row>
    <row r="46" spans="1:13">
      <c r="A46" s="130" t="s">
        <v>165</v>
      </c>
      <c r="B46" s="130">
        <v>37</v>
      </c>
      <c r="C46" s="130" t="s">
        <v>290</v>
      </c>
      <c r="D46" s="130" t="s">
        <v>5149</v>
      </c>
      <c r="E46" s="130" t="s">
        <v>162</v>
      </c>
      <c r="F46" s="130" t="s">
        <v>476</v>
      </c>
      <c r="G46" s="130">
        <v>23</v>
      </c>
      <c r="H46" s="130">
        <v>6</v>
      </c>
      <c r="I46" s="139">
        <v>138</v>
      </c>
      <c r="J46" s="140">
        <v>23</v>
      </c>
      <c r="K46" s="140">
        <v>3</v>
      </c>
      <c r="L46" s="140">
        <f t="shared" si="1"/>
        <v>69</v>
      </c>
      <c r="M46" s="31" t="s">
        <v>5123</v>
      </c>
    </row>
    <row r="47" spans="1:13">
      <c r="A47" s="130" t="s">
        <v>165</v>
      </c>
      <c r="B47" s="130">
        <v>38</v>
      </c>
      <c r="C47" s="130" t="s">
        <v>290</v>
      </c>
      <c r="D47" s="130" t="s">
        <v>5150</v>
      </c>
      <c r="E47" s="130" t="s">
        <v>162</v>
      </c>
      <c r="F47" s="130" t="s">
        <v>437</v>
      </c>
      <c r="G47" s="130">
        <v>17</v>
      </c>
      <c r="H47" s="130">
        <v>6</v>
      </c>
      <c r="I47" s="139">
        <v>102</v>
      </c>
      <c r="J47" s="140">
        <v>17</v>
      </c>
      <c r="K47" s="140">
        <v>4</v>
      </c>
      <c r="L47" s="140">
        <f t="shared" si="1"/>
        <v>68</v>
      </c>
      <c r="M47" s="31" t="s">
        <v>5111</v>
      </c>
    </row>
    <row r="48" spans="1:13">
      <c r="A48" s="130" t="s">
        <v>165</v>
      </c>
      <c r="B48" s="130">
        <v>39</v>
      </c>
      <c r="C48" s="130" t="s">
        <v>290</v>
      </c>
      <c r="D48" s="130" t="s">
        <v>5151</v>
      </c>
      <c r="E48" s="130" t="s">
        <v>162</v>
      </c>
      <c r="F48" s="130" t="s">
        <v>496</v>
      </c>
      <c r="G48" s="130">
        <v>23</v>
      </c>
      <c r="H48" s="130">
        <v>6</v>
      </c>
      <c r="I48" s="139">
        <v>138</v>
      </c>
      <c r="J48" s="140">
        <v>23</v>
      </c>
      <c r="K48" s="140">
        <v>3</v>
      </c>
      <c r="L48" s="140">
        <f t="shared" si="1"/>
        <v>69</v>
      </c>
      <c r="M48" s="31" t="s">
        <v>5123</v>
      </c>
    </row>
    <row r="49" spans="1:13">
      <c r="A49" s="130" t="s">
        <v>165</v>
      </c>
      <c r="B49" s="130">
        <v>40</v>
      </c>
      <c r="C49" s="130" t="s">
        <v>290</v>
      </c>
      <c r="D49" s="130" t="s">
        <v>5152</v>
      </c>
      <c r="E49" s="130" t="s">
        <v>162</v>
      </c>
      <c r="F49" s="130" t="s">
        <v>5153</v>
      </c>
      <c r="G49" s="130">
        <v>20</v>
      </c>
      <c r="H49" s="130">
        <v>6</v>
      </c>
      <c r="I49" s="139">
        <v>120</v>
      </c>
      <c r="J49" s="140">
        <v>20</v>
      </c>
      <c r="K49" s="140">
        <v>4</v>
      </c>
      <c r="L49" s="140">
        <f t="shared" si="1"/>
        <v>80</v>
      </c>
      <c r="M49" s="31" t="s">
        <v>5111</v>
      </c>
    </row>
    <row r="50" spans="1:13">
      <c r="A50" s="130" t="s">
        <v>165</v>
      </c>
      <c r="B50" s="130">
        <v>41</v>
      </c>
      <c r="C50" s="130" t="s">
        <v>290</v>
      </c>
      <c r="D50" s="130" t="s">
        <v>5154</v>
      </c>
      <c r="E50" s="130" t="s">
        <v>162</v>
      </c>
      <c r="F50" s="130" t="s">
        <v>470</v>
      </c>
      <c r="G50" s="130">
        <v>23</v>
      </c>
      <c r="H50" s="130">
        <v>6</v>
      </c>
      <c r="I50" s="139">
        <v>138</v>
      </c>
      <c r="J50" s="140">
        <v>23</v>
      </c>
      <c r="K50" s="140">
        <v>4</v>
      </c>
      <c r="L50" s="140">
        <f t="shared" si="1"/>
        <v>92</v>
      </c>
      <c r="M50" s="31" t="s">
        <v>5111</v>
      </c>
    </row>
    <row r="51" spans="1:13">
      <c r="A51" s="130" t="s">
        <v>165</v>
      </c>
      <c r="B51" s="130">
        <v>42</v>
      </c>
      <c r="C51" s="130" t="s">
        <v>290</v>
      </c>
      <c r="D51" s="130" t="s">
        <v>5126</v>
      </c>
      <c r="E51" s="130" t="s">
        <v>162</v>
      </c>
      <c r="F51" s="130" t="s">
        <v>426</v>
      </c>
      <c r="G51" s="130">
        <v>21</v>
      </c>
      <c r="H51" s="130">
        <v>6</v>
      </c>
      <c r="I51" s="139">
        <v>126</v>
      </c>
      <c r="J51" s="140">
        <v>21</v>
      </c>
      <c r="K51" s="140">
        <v>5</v>
      </c>
      <c r="L51" s="140">
        <f t="shared" si="1"/>
        <v>105</v>
      </c>
      <c r="M51" s="31" t="s">
        <v>1864</v>
      </c>
    </row>
    <row r="52" spans="1:13">
      <c r="A52" s="130" t="s">
        <v>165</v>
      </c>
      <c r="B52" s="130">
        <v>43</v>
      </c>
      <c r="C52" s="130" t="s">
        <v>290</v>
      </c>
      <c r="D52" s="130" t="s">
        <v>5155</v>
      </c>
      <c r="E52" s="130" t="s">
        <v>162</v>
      </c>
      <c r="F52" s="130" t="s">
        <v>5156</v>
      </c>
      <c r="G52" s="130">
        <v>21</v>
      </c>
      <c r="H52" s="130">
        <v>7</v>
      </c>
      <c r="I52" s="139">
        <v>147</v>
      </c>
      <c r="J52" s="140">
        <v>21</v>
      </c>
      <c r="K52" s="140">
        <v>6</v>
      </c>
      <c r="L52" s="140">
        <f t="shared" si="1"/>
        <v>126</v>
      </c>
      <c r="M52" s="31" t="s">
        <v>1864</v>
      </c>
    </row>
    <row r="53" spans="1:13">
      <c r="A53" s="130" t="s">
        <v>165</v>
      </c>
      <c r="B53" s="130">
        <v>44</v>
      </c>
      <c r="C53" s="130" t="s">
        <v>5157</v>
      </c>
      <c r="D53" s="130" t="s">
        <v>5158</v>
      </c>
      <c r="E53" s="130" t="s">
        <v>162</v>
      </c>
      <c r="F53" s="130" t="s">
        <v>565</v>
      </c>
      <c r="G53" s="130">
        <v>2</v>
      </c>
      <c r="H53" s="130">
        <v>10</v>
      </c>
      <c r="I53" s="139">
        <v>20</v>
      </c>
      <c r="J53" s="140">
        <v>2</v>
      </c>
      <c r="K53" s="140">
        <v>3</v>
      </c>
      <c r="L53" s="140">
        <f t="shared" si="1"/>
        <v>6</v>
      </c>
      <c r="M53" s="34" t="s">
        <v>5159</v>
      </c>
    </row>
    <row r="54" spans="1:13">
      <c r="A54" s="130" t="s">
        <v>165</v>
      </c>
      <c r="B54" s="130">
        <v>45</v>
      </c>
      <c r="C54" s="130" t="s">
        <v>522</v>
      </c>
      <c r="D54" s="130" t="s">
        <v>5158</v>
      </c>
      <c r="E54" s="130" t="s">
        <v>162</v>
      </c>
      <c r="F54" s="130" t="s">
        <v>565</v>
      </c>
      <c r="G54" s="133">
        <v>1</v>
      </c>
      <c r="H54" s="130">
        <v>10</v>
      </c>
      <c r="I54" s="139">
        <v>10</v>
      </c>
      <c r="J54" s="140">
        <v>0</v>
      </c>
      <c r="K54" s="140">
        <v>0</v>
      </c>
      <c r="L54" s="140">
        <f t="shared" si="1"/>
        <v>0</v>
      </c>
      <c r="M54" s="31" t="s">
        <v>5160</v>
      </c>
    </row>
    <row r="55" spans="1:13">
      <c r="A55" s="130" t="s">
        <v>165</v>
      </c>
      <c r="B55" s="130">
        <v>46</v>
      </c>
      <c r="C55" s="130" t="s">
        <v>233</v>
      </c>
      <c r="D55" s="130" t="s">
        <v>5158</v>
      </c>
      <c r="E55" s="130" t="s">
        <v>162</v>
      </c>
      <c r="F55" s="130" t="s">
        <v>565</v>
      </c>
      <c r="G55" s="130">
        <v>14</v>
      </c>
      <c r="H55" s="130">
        <v>10</v>
      </c>
      <c r="I55" s="139">
        <v>140</v>
      </c>
      <c r="J55" s="140">
        <v>14</v>
      </c>
      <c r="K55" s="140">
        <v>3</v>
      </c>
      <c r="L55" s="140">
        <f t="shared" si="1"/>
        <v>42</v>
      </c>
      <c r="M55" s="34" t="s">
        <v>5159</v>
      </c>
    </row>
    <row r="56" spans="1:13">
      <c r="A56" s="130" t="s">
        <v>165</v>
      </c>
      <c r="B56" s="130">
        <v>47</v>
      </c>
      <c r="C56" s="130" t="s">
        <v>5161</v>
      </c>
      <c r="D56" s="130" t="s">
        <v>5162</v>
      </c>
      <c r="E56" s="130" t="s">
        <v>162</v>
      </c>
      <c r="F56" s="130" t="s">
        <v>632</v>
      </c>
      <c r="G56" s="130">
        <v>1</v>
      </c>
      <c r="H56" s="130">
        <v>6</v>
      </c>
      <c r="I56" s="139">
        <v>6</v>
      </c>
      <c r="J56" s="140">
        <v>1</v>
      </c>
      <c r="K56" s="140">
        <v>2</v>
      </c>
      <c r="L56" s="140">
        <f t="shared" si="1"/>
        <v>2</v>
      </c>
      <c r="M56" s="34" t="s">
        <v>5163</v>
      </c>
    </row>
    <row r="57" spans="1:13">
      <c r="A57" s="130" t="s">
        <v>165</v>
      </c>
      <c r="B57" s="130">
        <v>48</v>
      </c>
      <c r="C57" s="130" t="s">
        <v>5164</v>
      </c>
      <c r="D57" s="130" t="s">
        <v>5165</v>
      </c>
      <c r="E57" s="130" t="s">
        <v>162</v>
      </c>
      <c r="F57" s="130" t="s">
        <v>663</v>
      </c>
      <c r="G57" s="130">
        <v>1</v>
      </c>
      <c r="H57" s="130">
        <v>6</v>
      </c>
      <c r="I57" s="139">
        <v>6</v>
      </c>
      <c r="J57" s="140">
        <v>1</v>
      </c>
      <c r="K57" s="140">
        <v>2</v>
      </c>
      <c r="L57" s="140">
        <f t="shared" si="1"/>
        <v>2</v>
      </c>
      <c r="M57" s="34" t="s">
        <v>5163</v>
      </c>
    </row>
    <row r="58" spans="1:13">
      <c r="A58" s="130" t="s">
        <v>165</v>
      </c>
      <c r="B58" s="130">
        <v>49</v>
      </c>
      <c r="C58" s="130" t="s">
        <v>1835</v>
      </c>
      <c r="D58" s="130" t="s">
        <v>5166</v>
      </c>
      <c r="E58" s="130" t="s">
        <v>162</v>
      </c>
      <c r="F58" s="130" t="s">
        <v>5167</v>
      </c>
      <c r="G58" s="130">
        <v>19</v>
      </c>
      <c r="H58" s="130">
        <v>5</v>
      </c>
      <c r="I58" s="139">
        <v>95</v>
      </c>
      <c r="J58" s="140">
        <v>19</v>
      </c>
      <c r="K58" s="140">
        <v>4</v>
      </c>
      <c r="L58" s="140">
        <f t="shared" si="1"/>
        <v>76</v>
      </c>
      <c r="M58" s="31" t="s">
        <v>1864</v>
      </c>
    </row>
    <row r="59" spans="1:13">
      <c r="A59" s="130" t="s">
        <v>165</v>
      </c>
      <c r="B59" s="130">
        <v>50</v>
      </c>
      <c r="C59" s="130" t="s">
        <v>290</v>
      </c>
      <c r="D59" s="130" t="s">
        <v>5168</v>
      </c>
      <c r="E59" s="130" t="s">
        <v>162</v>
      </c>
      <c r="F59" s="130" t="s">
        <v>629</v>
      </c>
      <c r="G59" s="130">
        <v>33</v>
      </c>
      <c r="H59" s="130">
        <v>6</v>
      </c>
      <c r="I59" s="139">
        <v>198</v>
      </c>
      <c r="J59" s="140">
        <v>33</v>
      </c>
      <c r="K59" s="140">
        <v>3</v>
      </c>
      <c r="L59" s="140">
        <f t="shared" si="1"/>
        <v>99</v>
      </c>
      <c r="M59" s="34" t="s">
        <v>5169</v>
      </c>
    </row>
    <row r="60" spans="1:13">
      <c r="A60" s="130" t="s">
        <v>165</v>
      </c>
      <c r="B60" s="130">
        <v>51</v>
      </c>
      <c r="C60" s="130" t="s">
        <v>290</v>
      </c>
      <c r="D60" s="130" t="s">
        <v>5170</v>
      </c>
      <c r="E60" s="130" t="s">
        <v>162</v>
      </c>
      <c r="F60" s="130" t="s">
        <v>627</v>
      </c>
      <c r="G60" s="130">
        <v>22</v>
      </c>
      <c r="H60" s="130">
        <v>6</v>
      </c>
      <c r="I60" s="139">
        <v>132</v>
      </c>
      <c r="J60" s="140">
        <v>22</v>
      </c>
      <c r="K60" s="140">
        <v>4</v>
      </c>
      <c r="L60" s="140">
        <f t="shared" si="1"/>
        <v>88</v>
      </c>
      <c r="M60" s="34" t="s">
        <v>5171</v>
      </c>
    </row>
    <row r="61" spans="1:13">
      <c r="A61" s="130" t="s">
        <v>165</v>
      </c>
      <c r="B61" s="130">
        <v>52</v>
      </c>
      <c r="C61" s="130" t="s">
        <v>290</v>
      </c>
      <c r="D61" s="130" t="s">
        <v>5162</v>
      </c>
      <c r="E61" s="130" t="s">
        <v>162</v>
      </c>
      <c r="F61" s="130" t="s">
        <v>632</v>
      </c>
      <c r="G61" s="130">
        <v>22</v>
      </c>
      <c r="H61" s="130">
        <v>6</v>
      </c>
      <c r="I61" s="139">
        <v>132</v>
      </c>
      <c r="J61" s="140">
        <v>22</v>
      </c>
      <c r="K61" s="140">
        <v>2</v>
      </c>
      <c r="L61" s="140">
        <f t="shared" si="1"/>
        <v>44</v>
      </c>
      <c r="M61" s="34" t="s">
        <v>5163</v>
      </c>
    </row>
    <row r="62" spans="1:13">
      <c r="A62" s="130" t="s">
        <v>165</v>
      </c>
      <c r="B62" s="130">
        <v>53</v>
      </c>
      <c r="C62" s="130" t="s">
        <v>290</v>
      </c>
      <c r="D62" s="130" t="s">
        <v>5172</v>
      </c>
      <c r="E62" s="130" t="s">
        <v>162</v>
      </c>
      <c r="F62" s="130" t="s">
        <v>672</v>
      </c>
      <c r="G62" s="130">
        <v>22</v>
      </c>
      <c r="H62" s="130">
        <v>6</v>
      </c>
      <c r="I62" s="139">
        <v>132</v>
      </c>
      <c r="J62" s="140">
        <v>22</v>
      </c>
      <c r="K62" s="140">
        <v>5</v>
      </c>
      <c r="L62" s="140">
        <f t="shared" si="1"/>
        <v>110</v>
      </c>
      <c r="M62" s="31" t="s">
        <v>1864</v>
      </c>
    </row>
    <row r="63" spans="1:13">
      <c r="A63" s="130" t="s">
        <v>165</v>
      </c>
      <c r="B63" s="130">
        <v>54</v>
      </c>
      <c r="C63" s="130" t="s">
        <v>290</v>
      </c>
      <c r="D63" s="130" t="s">
        <v>5173</v>
      </c>
      <c r="E63" s="130" t="s">
        <v>162</v>
      </c>
      <c r="F63" s="130" t="s">
        <v>680</v>
      </c>
      <c r="G63" s="130">
        <v>21</v>
      </c>
      <c r="H63" s="130">
        <v>6</v>
      </c>
      <c r="I63" s="139">
        <v>126</v>
      </c>
      <c r="J63" s="140">
        <v>21</v>
      </c>
      <c r="K63" s="140">
        <v>3</v>
      </c>
      <c r="L63" s="140">
        <f t="shared" si="1"/>
        <v>63</v>
      </c>
      <c r="M63" s="31" t="s">
        <v>5123</v>
      </c>
    </row>
    <row r="64" spans="1:13">
      <c r="A64" s="130" t="s">
        <v>165</v>
      </c>
      <c r="B64" s="130">
        <v>55</v>
      </c>
      <c r="C64" s="130" t="s">
        <v>290</v>
      </c>
      <c r="D64" s="130" t="s">
        <v>5174</v>
      </c>
      <c r="E64" s="130" t="s">
        <v>162</v>
      </c>
      <c r="F64" s="130" t="s">
        <v>1695</v>
      </c>
      <c r="G64" s="130">
        <v>23</v>
      </c>
      <c r="H64" s="130">
        <v>6</v>
      </c>
      <c r="I64" s="139">
        <v>138</v>
      </c>
      <c r="J64" s="140">
        <v>23</v>
      </c>
      <c r="K64" s="140">
        <v>3</v>
      </c>
      <c r="L64" s="140">
        <f t="shared" si="1"/>
        <v>69</v>
      </c>
      <c r="M64" s="31" t="s">
        <v>5123</v>
      </c>
    </row>
    <row r="65" spans="1:13">
      <c r="A65" s="130" t="s">
        <v>165</v>
      </c>
      <c r="B65" s="130">
        <v>56</v>
      </c>
      <c r="C65" s="130" t="s">
        <v>290</v>
      </c>
      <c r="D65" s="130" t="s">
        <v>5165</v>
      </c>
      <c r="E65" s="130" t="s">
        <v>162</v>
      </c>
      <c r="F65" s="130" t="s">
        <v>663</v>
      </c>
      <c r="G65" s="130">
        <v>22</v>
      </c>
      <c r="H65" s="130">
        <v>6</v>
      </c>
      <c r="I65" s="139">
        <v>132</v>
      </c>
      <c r="J65" s="140">
        <v>22</v>
      </c>
      <c r="K65" s="140">
        <v>2</v>
      </c>
      <c r="L65" s="140">
        <f t="shared" si="1"/>
        <v>44</v>
      </c>
      <c r="M65" s="34" t="s">
        <v>5163</v>
      </c>
    </row>
    <row r="66" spans="1:13">
      <c r="A66" s="130" t="s">
        <v>165</v>
      </c>
      <c r="B66" s="130">
        <v>57</v>
      </c>
      <c r="C66" s="130" t="s">
        <v>290</v>
      </c>
      <c r="D66" s="130" t="s">
        <v>5175</v>
      </c>
      <c r="E66" s="130" t="s">
        <v>162</v>
      </c>
      <c r="F66" s="130" t="s">
        <v>606</v>
      </c>
      <c r="G66" s="130">
        <v>28</v>
      </c>
      <c r="H66" s="130">
        <v>6</v>
      </c>
      <c r="I66" s="139">
        <v>168</v>
      </c>
      <c r="J66" s="140">
        <v>28</v>
      </c>
      <c r="K66" s="140">
        <v>2</v>
      </c>
      <c r="L66" s="140">
        <f t="shared" si="1"/>
        <v>56</v>
      </c>
      <c r="M66" s="34" t="s">
        <v>5163</v>
      </c>
    </row>
    <row r="67" spans="1:13">
      <c r="A67" s="130" t="s">
        <v>165</v>
      </c>
      <c r="B67" s="130">
        <v>58</v>
      </c>
      <c r="C67" s="130" t="s">
        <v>290</v>
      </c>
      <c r="D67" s="130" t="s">
        <v>5176</v>
      </c>
      <c r="E67" s="130" t="s">
        <v>162</v>
      </c>
      <c r="F67" s="130" t="s">
        <v>627</v>
      </c>
      <c r="G67" s="130">
        <v>20</v>
      </c>
      <c r="H67" s="130">
        <v>6</v>
      </c>
      <c r="I67" s="139">
        <v>120</v>
      </c>
      <c r="J67" s="140">
        <v>20</v>
      </c>
      <c r="K67" s="140">
        <v>3</v>
      </c>
      <c r="L67" s="140">
        <f t="shared" si="1"/>
        <v>60</v>
      </c>
      <c r="M67" s="31" t="s">
        <v>5123</v>
      </c>
    </row>
    <row r="68" spans="1:13">
      <c r="A68" s="130" t="s">
        <v>165</v>
      </c>
      <c r="B68" s="130">
        <v>59</v>
      </c>
      <c r="C68" s="130" t="s">
        <v>290</v>
      </c>
      <c r="D68" s="130" t="s">
        <v>5177</v>
      </c>
      <c r="E68" s="130" t="s">
        <v>162</v>
      </c>
      <c r="F68" s="130" t="s">
        <v>742</v>
      </c>
      <c r="G68" s="130">
        <v>20</v>
      </c>
      <c r="H68" s="130">
        <v>6</v>
      </c>
      <c r="I68" s="139">
        <v>120</v>
      </c>
      <c r="J68" s="140">
        <v>20</v>
      </c>
      <c r="K68" s="140">
        <v>5</v>
      </c>
      <c r="L68" s="140">
        <f t="shared" si="1"/>
        <v>100</v>
      </c>
      <c r="M68" s="31" t="s">
        <v>1864</v>
      </c>
    </row>
    <row r="69" spans="1:13">
      <c r="A69" s="130" t="s">
        <v>165</v>
      </c>
      <c r="B69" s="130">
        <v>60</v>
      </c>
      <c r="C69" s="130" t="s">
        <v>290</v>
      </c>
      <c r="D69" s="130" t="s">
        <v>5178</v>
      </c>
      <c r="E69" s="130" t="s">
        <v>162</v>
      </c>
      <c r="F69" s="130" t="s">
        <v>2589</v>
      </c>
      <c r="G69" s="130">
        <v>31</v>
      </c>
      <c r="H69" s="130">
        <v>6</v>
      </c>
      <c r="I69" s="139">
        <v>186</v>
      </c>
      <c r="J69" s="140">
        <v>31</v>
      </c>
      <c r="K69" s="140">
        <v>3</v>
      </c>
      <c r="L69" s="140">
        <f t="shared" si="1"/>
        <v>93</v>
      </c>
      <c r="M69" s="31" t="s">
        <v>5123</v>
      </c>
    </row>
    <row r="70" spans="1:13">
      <c r="A70" s="130" t="s">
        <v>165</v>
      </c>
      <c r="B70" s="130">
        <v>61</v>
      </c>
      <c r="C70" s="130" t="s">
        <v>290</v>
      </c>
      <c r="D70" s="130" t="s">
        <v>5166</v>
      </c>
      <c r="E70" s="130" t="s">
        <v>162</v>
      </c>
      <c r="F70" s="130" t="s">
        <v>5167</v>
      </c>
      <c r="G70" s="130">
        <v>5</v>
      </c>
      <c r="H70" s="130">
        <v>5</v>
      </c>
      <c r="I70" s="139">
        <v>25</v>
      </c>
      <c r="J70" s="140">
        <v>5</v>
      </c>
      <c r="K70" s="140">
        <v>4</v>
      </c>
      <c r="L70" s="140">
        <f t="shared" si="1"/>
        <v>20</v>
      </c>
      <c r="M70" s="31" t="s">
        <v>1864</v>
      </c>
    </row>
    <row r="71" spans="1:13">
      <c r="A71" s="130" t="s">
        <v>165</v>
      </c>
      <c r="B71" s="130">
        <v>62</v>
      </c>
      <c r="C71" s="130" t="s">
        <v>290</v>
      </c>
      <c r="D71" s="130" t="s">
        <v>5179</v>
      </c>
      <c r="E71" s="130" t="s">
        <v>162</v>
      </c>
      <c r="F71" s="130" t="s">
        <v>632</v>
      </c>
      <c r="G71" s="130">
        <v>23</v>
      </c>
      <c r="H71" s="130">
        <v>6</v>
      </c>
      <c r="I71" s="139">
        <v>138</v>
      </c>
      <c r="J71" s="140">
        <v>23</v>
      </c>
      <c r="K71" s="140">
        <v>2</v>
      </c>
      <c r="L71" s="140">
        <f t="shared" si="1"/>
        <v>46</v>
      </c>
      <c r="M71" s="34" t="s">
        <v>5163</v>
      </c>
    </row>
    <row r="72" spans="1:13">
      <c r="A72" s="130" t="s">
        <v>165</v>
      </c>
      <c r="B72" s="130">
        <v>63</v>
      </c>
      <c r="C72" s="130" t="s">
        <v>290</v>
      </c>
      <c r="D72" s="130" t="s">
        <v>5180</v>
      </c>
      <c r="E72" s="130" t="s">
        <v>162</v>
      </c>
      <c r="F72" s="130" t="s">
        <v>620</v>
      </c>
      <c r="G72" s="130">
        <v>22</v>
      </c>
      <c r="H72" s="130">
        <v>6</v>
      </c>
      <c r="I72" s="139">
        <v>132</v>
      </c>
      <c r="J72" s="140">
        <v>22</v>
      </c>
      <c r="K72" s="140">
        <v>2</v>
      </c>
      <c r="L72" s="140">
        <f t="shared" si="1"/>
        <v>44</v>
      </c>
      <c r="M72" s="34" t="s">
        <v>5181</v>
      </c>
    </row>
    <row r="73" spans="1:13">
      <c r="A73" s="130" t="s">
        <v>165</v>
      </c>
      <c r="B73" s="130">
        <v>64</v>
      </c>
      <c r="C73" s="130" t="s">
        <v>290</v>
      </c>
      <c r="D73" s="130" t="s">
        <v>5182</v>
      </c>
      <c r="E73" s="130" t="s">
        <v>162</v>
      </c>
      <c r="F73" s="130" t="s">
        <v>629</v>
      </c>
      <c r="G73" s="130">
        <v>24</v>
      </c>
      <c r="H73" s="130">
        <v>6</v>
      </c>
      <c r="I73" s="139">
        <v>144</v>
      </c>
      <c r="J73" s="140">
        <v>24</v>
      </c>
      <c r="K73" s="140">
        <v>4</v>
      </c>
      <c r="L73" s="140">
        <f t="shared" si="1"/>
        <v>96</v>
      </c>
      <c r="M73" s="34" t="s">
        <v>5171</v>
      </c>
    </row>
    <row r="74" spans="1:13">
      <c r="A74" s="130" t="s">
        <v>165</v>
      </c>
      <c r="B74" s="130">
        <v>65</v>
      </c>
      <c r="C74" s="130" t="s">
        <v>290</v>
      </c>
      <c r="D74" s="130" t="s">
        <v>5183</v>
      </c>
      <c r="E74" s="130" t="s">
        <v>162</v>
      </c>
      <c r="F74" s="130" t="s">
        <v>5184</v>
      </c>
      <c r="G74" s="130">
        <v>22</v>
      </c>
      <c r="H74" s="130">
        <v>6</v>
      </c>
      <c r="I74" s="139">
        <v>132</v>
      </c>
      <c r="J74" s="140">
        <v>22</v>
      </c>
      <c r="K74" s="140">
        <v>2</v>
      </c>
      <c r="L74" s="140">
        <f t="shared" ref="L74:L98" si="2">J74*K74</f>
        <v>44</v>
      </c>
      <c r="M74" s="34" t="s">
        <v>5185</v>
      </c>
    </row>
    <row r="75" spans="1:13">
      <c r="A75" s="130" t="s">
        <v>165</v>
      </c>
      <c r="B75" s="130">
        <v>66</v>
      </c>
      <c r="C75" s="130" t="s">
        <v>1835</v>
      </c>
      <c r="D75" s="130" t="s">
        <v>5186</v>
      </c>
      <c r="E75" s="130" t="s">
        <v>162</v>
      </c>
      <c r="F75" s="130" t="s">
        <v>780</v>
      </c>
      <c r="G75" s="130">
        <v>9</v>
      </c>
      <c r="H75" s="130">
        <v>5</v>
      </c>
      <c r="I75" s="139">
        <v>45</v>
      </c>
      <c r="J75" s="140">
        <v>9</v>
      </c>
      <c r="K75" s="140">
        <v>4</v>
      </c>
      <c r="L75" s="140">
        <f t="shared" si="2"/>
        <v>36</v>
      </c>
      <c r="M75" s="31" t="s">
        <v>1864</v>
      </c>
    </row>
    <row r="76" spans="1:13">
      <c r="A76" s="130" t="s">
        <v>165</v>
      </c>
      <c r="B76" s="130">
        <v>67</v>
      </c>
      <c r="C76" s="130" t="s">
        <v>359</v>
      </c>
      <c r="D76" s="130" t="s">
        <v>5186</v>
      </c>
      <c r="E76" s="130" t="s">
        <v>162</v>
      </c>
      <c r="F76" s="130" t="s">
        <v>780</v>
      </c>
      <c r="G76" s="130">
        <v>4</v>
      </c>
      <c r="H76" s="130">
        <v>5</v>
      </c>
      <c r="I76" s="139">
        <v>20</v>
      </c>
      <c r="J76" s="140">
        <v>4</v>
      </c>
      <c r="K76" s="140">
        <v>4</v>
      </c>
      <c r="L76" s="140">
        <f t="shared" si="2"/>
        <v>16</v>
      </c>
      <c r="M76" s="31" t="s">
        <v>1864</v>
      </c>
    </row>
    <row r="77" spans="1:13">
      <c r="A77" s="130" t="s">
        <v>165</v>
      </c>
      <c r="B77" s="130">
        <v>68</v>
      </c>
      <c r="C77" s="130" t="s">
        <v>290</v>
      </c>
      <c r="D77" s="130" t="s">
        <v>5187</v>
      </c>
      <c r="E77" s="130" t="s">
        <v>162</v>
      </c>
      <c r="F77" s="130" t="s">
        <v>833</v>
      </c>
      <c r="G77" s="130">
        <v>21</v>
      </c>
      <c r="H77" s="130">
        <v>6</v>
      </c>
      <c r="I77" s="139">
        <v>126</v>
      </c>
      <c r="J77" s="140">
        <v>21</v>
      </c>
      <c r="K77" s="140">
        <v>3</v>
      </c>
      <c r="L77" s="140">
        <f t="shared" si="2"/>
        <v>63</v>
      </c>
      <c r="M77" s="34" t="s">
        <v>5130</v>
      </c>
    </row>
    <row r="78" spans="1:13">
      <c r="A78" s="130" t="s">
        <v>165</v>
      </c>
      <c r="B78" s="130">
        <v>69</v>
      </c>
      <c r="C78" s="130" t="s">
        <v>290</v>
      </c>
      <c r="D78" s="130" t="s">
        <v>5188</v>
      </c>
      <c r="E78" s="130" t="s">
        <v>162</v>
      </c>
      <c r="F78" s="130" t="s">
        <v>802</v>
      </c>
      <c r="G78" s="130">
        <v>18</v>
      </c>
      <c r="H78" s="130">
        <v>6</v>
      </c>
      <c r="I78" s="139">
        <v>108</v>
      </c>
      <c r="J78" s="140">
        <v>18</v>
      </c>
      <c r="K78" s="140">
        <v>3</v>
      </c>
      <c r="L78" s="140">
        <f t="shared" si="2"/>
        <v>54</v>
      </c>
      <c r="M78" s="34" t="s">
        <v>5130</v>
      </c>
    </row>
    <row r="79" spans="1:13">
      <c r="A79" s="130" t="s">
        <v>165</v>
      </c>
      <c r="B79" s="130">
        <v>70</v>
      </c>
      <c r="C79" s="130" t="s">
        <v>290</v>
      </c>
      <c r="D79" s="130" t="s">
        <v>5189</v>
      </c>
      <c r="E79" s="130" t="s">
        <v>162</v>
      </c>
      <c r="F79" s="130" t="s">
        <v>4057</v>
      </c>
      <c r="G79" s="130">
        <v>23</v>
      </c>
      <c r="H79" s="130">
        <v>6</v>
      </c>
      <c r="I79" s="139">
        <v>138</v>
      </c>
      <c r="J79" s="140">
        <v>23</v>
      </c>
      <c r="K79" s="140">
        <v>3</v>
      </c>
      <c r="L79" s="140">
        <f t="shared" si="2"/>
        <v>69</v>
      </c>
      <c r="M79" s="34" t="s">
        <v>5130</v>
      </c>
    </row>
    <row r="80" spans="1:13">
      <c r="A80" s="130" t="s">
        <v>165</v>
      </c>
      <c r="B80" s="130">
        <v>71</v>
      </c>
      <c r="C80" s="130" t="s">
        <v>290</v>
      </c>
      <c r="D80" s="130" t="s">
        <v>5190</v>
      </c>
      <c r="E80" s="130" t="s">
        <v>364</v>
      </c>
      <c r="F80" s="130" t="s">
        <v>4819</v>
      </c>
      <c r="G80" s="130">
        <v>42</v>
      </c>
      <c r="H80" s="130">
        <v>5</v>
      </c>
      <c r="I80" s="139">
        <v>210</v>
      </c>
      <c r="J80" s="140">
        <v>42</v>
      </c>
      <c r="K80" s="140">
        <v>2</v>
      </c>
      <c r="L80" s="140">
        <f t="shared" si="2"/>
        <v>84</v>
      </c>
      <c r="M80" s="34" t="s">
        <v>5130</v>
      </c>
    </row>
    <row r="81" spans="1:13">
      <c r="A81" s="130" t="s">
        <v>165</v>
      </c>
      <c r="B81" s="130">
        <v>72</v>
      </c>
      <c r="C81" s="130" t="s">
        <v>290</v>
      </c>
      <c r="D81" s="130" t="s">
        <v>5191</v>
      </c>
      <c r="E81" s="130" t="s">
        <v>364</v>
      </c>
      <c r="F81" s="130" t="s">
        <v>4819</v>
      </c>
      <c r="G81" s="130">
        <v>41</v>
      </c>
      <c r="H81" s="130">
        <v>5</v>
      </c>
      <c r="I81" s="139">
        <v>205</v>
      </c>
      <c r="J81" s="140">
        <v>41</v>
      </c>
      <c r="K81" s="140">
        <v>2</v>
      </c>
      <c r="L81" s="140">
        <f t="shared" si="2"/>
        <v>82</v>
      </c>
      <c r="M81" s="34" t="s">
        <v>5130</v>
      </c>
    </row>
    <row r="82" spans="1:13">
      <c r="A82" s="130" t="s">
        <v>165</v>
      </c>
      <c r="B82" s="130">
        <v>73</v>
      </c>
      <c r="C82" s="130" t="s">
        <v>290</v>
      </c>
      <c r="D82" s="130" t="s">
        <v>5192</v>
      </c>
      <c r="E82" s="130" t="s">
        <v>162</v>
      </c>
      <c r="F82" s="130" t="s">
        <v>5193</v>
      </c>
      <c r="G82" s="130">
        <v>32</v>
      </c>
      <c r="H82" s="130">
        <v>6</v>
      </c>
      <c r="I82" s="139">
        <v>192</v>
      </c>
      <c r="J82" s="140">
        <v>32</v>
      </c>
      <c r="K82" s="140">
        <v>5</v>
      </c>
      <c r="L82" s="140">
        <f t="shared" si="2"/>
        <v>160</v>
      </c>
      <c r="M82" s="31" t="s">
        <v>1864</v>
      </c>
    </row>
    <row r="83" spans="1:13">
      <c r="A83" s="130" t="s">
        <v>165</v>
      </c>
      <c r="B83" s="130">
        <v>74</v>
      </c>
      <c r="C83" s="130" t="s">
        <v>290</v>
      </c>
      <c r="D83" s="130" t="s">
        <v>5194</v>
      </c>
      <c r="E83" s="130" t="s">
        <v>162</v>
      </c>
      <c r="F83" s="130" t="s">
        <v>784</v>
      </c>
      <c r="G83" s="130">
        <v>21</v>
      </c>
      <c r="H83" s="130">
        <v>6</v>
      </c>
      <c r="I83" s="139">
        <v>126</v>
      </c>
      <c r="J83" s="140">
        <v>21</v>
      </c>
      <c r="K83" s="140">
        <v>5</v>
      </c>
      <c r="L83" s="140">
        <f t="shared" si="2"/>
        <v>105</v>
      </c>
      <c r="M83" s="31" t="s">
        <v>1864</v>
      </c>
    </row>
    <row r="84" spans="1:13">
      <c r="A84" s="130" t="s">
        <v>165</v>
      </c>
      <c r="B84" s="130">
        <v>75</v>
      </c>
      <c r="C84" s="130" t="s">
        <v>290</v>
      </c>
      <c r="D84" s="130" t="s">
        <v>5195</v>
      </c>
      <c r="E84" s="130" t="s">
        <v>162</v>
      </c>
      <c r="F84" s="130" t="s">
        <v>797</v>
      </c>
      <c r="G84" s="130">
        <v>22</v>
      </c>
      <c r="H84" s="130">
        <v>6</v>
      </c>
      <c r="I84" s="139">
        <v>132</v>
      </c>
      <c r="J84" s="140">
        <v>22</v>
      </c>
      <c r="K84" s="140">
        <v>3</v>
      </c>
      <c r="L84" s="140">
        <f t="shared" si="2"/>
        <v>66</v>
      </c>
      <c r="M84" s="34" t="s">
        <v>5130</v>
      </c>
    </row>
    <row r="85" spans="1:13">
      <c r="A85" s="130" t="s">
        <v>165</v>
      </c>
      <c r="B85" s="130">
        <v>76</v>
      </c>
      <c r="C85" s="130" t="s">
        <v>290</v>
      </c>
      <c r="D85" s="130" t="s">
        <v>5196</v>
      </c>
      <c r="E85" s="130" t="s">
        <v>162</v>
      </c>
      <c r="F85" s="130" t="s">
        <v>892</v>
      </c>
      <c r="G85" s="130">
        <v>15</v>
      </c>
      <c r="H85" s="130">
        <v>6</v>
      </c>
      <c r="I85" s="139">
        <v>90</v>
      </c>
      <c r="J85" s="140">
        <v>15</v>
      </c>
      <c r="K85" s="140">
        <v>3</v>
      </c>
      <c r="L85" s="140">
        <f t="shared" si="2"/>
        <v>45</v>
      </c>
      <c r="M85" s="34" t="s">
        <v>5130</v>
      </c>
    </row>
    <row r="86" spans="1:13">
      <c r="A86" s="130" t="s">
        <v>165</v>
      </c>
      <c r="B86" s="130">
        <v>77</v>
      </c>
      <c r="C86" s="130" t="s">
        <v>290</v>
      </c>
      <c r="D86" s="130" t="s">
        <v>5197</v>
      </c>
      <c r="E86" s="130" t="s">
        <v>162</v>
      </c>
      <c r="F86" s="130" t="s">
        <v>1173</v>
      </c>
      <c r="G86" s="130">
        <v>9</v>
      </c>
      <c r="H86" s="130">
        <v>6</v>
      </c>
      <c r="I86" s="139">
        <v>54</v>
      </c>
      <c r="J86" s="140">
        <v>9</v>
      </c>
      <c r="K86" s="140">
        <v>3</v>
      </c>
      <c r="L86" s="140">
        <f t="shared" si="2"/>
        <v>27</v>
      </c>
      <c r="M86" s="34" t="s">
        <v>5130</v>
      </c>
    </row>
    <row r="87" spans="1:13">
      <c r="A87" s="130" t="s">
        <v>165</v>
      </c>
      <c r="B87" s="130">
        <v>78</v>
      </c>
      <c r="C87" s="130" t="s">
        <v>290</v>
      </c>
      <c r="D87" s="130" t="s">
        <v>5198</v>
      </c>
      <c r="E87" s="130" t="s">
        <v>162</v>
      </c>
      <c r="F87" s="130" t="s">
        <v>1667</v>
      </c>
      <c r="G87" s="130">
        <v>27</v>
      </c>
      <c r="H87" s="130">
        <v>6</v>
      </c>
      <c r="I87" s="139">
        <v>162</v>
      </c>
      <c r="J87" s="140">
        <v>27</v>
      </c>
      <c r="K87" s="140">
        <v>3</v>
      </c>
      <c r="L87" s="140">
        <f t="shared" si="2"/>
        <v>81</v>
      </c>
      <c r="M87" s="34" t="s">
        <v>5130</v>
      </c>
    </row>
    <row r="88" spans="1:13">
      <c r="A88" s="130" t="s">
        <v>165</v>
      </c>
      <c r="B88" s="130">
        <v>79</v>
      </c>
      <c r="C88" s="130" t="s">
        <v>290</v>
      </c>
      <c r="D88" s="130" t="s">
        <v>5199</v>
      </c>
      <c r="E88" s="130" t="s">
        <v>841</v>
      </c>
      <c r="F88" s="130" t="s">
        <v>1325</v>
      </c>
      <c r="G88" s="130">
        <v>15</v>
      </c>
      <c r="H88" s="130">
        <v>8</v>
      </c>
      <c r="I88" s="139">
        <v>120</v>
      </c>
      <c r="J88" s="140">
        <v>15</v>
      </c>
      <c r="K88" s="140">
        <v>4</v>
      </c>
      <c r="L88" s="140">
        <f t="shared" si="2"/>
        <v>60</v>
      </c>
      <c r="M88" s="31" t="s">
        <v>1117</v>
      </c>
    </row>
    <row r="89" spans="1:13">
      <c r="A89" s="130" t="s">
        <v>165</v>
      </c>
      <c r="B89" s="130">
        <v>80</v>
      </c>
      <c r="C89" s="130" t="s">
        <v>290</v>
      </c>
      <c r="D89" s="130" t="s">
        <v>5200</v>
      </c>
      <c r="E89" s="130" t="s">
        <v>162</v>
      </c>
      <c r="F89" s="130" t="s">
        <v>5201</v>
      </c>
      <c r="G89" s="130">
        <v>21</v>
      </c>
      <c r="H89" s="130">
        <v>6</v>
      </c>
      <c r="I89" s="139">
        <v>126</v>
      </c>
      <c r="J89" s="140">
        <v>21</v>
      </c>
      <c r="K89" s="140">
        <v>5</v>
      </c>
      <c r="L89" s="140">
        <f t="shared" si="2"/>
        <v>105</v>
      </c>
      <c r="M89" s="31" t="s">
        <v>1864</v>
      </c>
    </row>
    <row r="90" spans="1:13">
      <c r="A90" s="130" t="s">
        <v>165</v>
      </c>
      <c r="B90" s="130">
        <v>81</v>
      </c>
      <c r="C90" s="130" t="s">
        <v>290</v>
      </c>
      <c r="D90" s="130" t="s">
        <v>5202</v>
      </c>
      <c r="E90" s="130" t="s">
        <v>162</v>
      </c>
      <c r="F90" s="130" t="s">
        <v>5203</v>
      </c>
      <c r="G90" s="130">
        <v>20</v>
      </c>
      <c r="H90" s="130">
        <v>6</v>
      </c>
      <c r="I90" s="139">
        <v>120</v>
      </c>
      <c r="J90" s="140">
        <v>20</v>
      </c>
      <c r="K90" s="140">
        <v>3</v>
      </c>
      <c r="L90" s="140">
        <f t="shared" si="2"/>
        <v>60</v>
      </c>
      <c r="M90" s="34" t="s">
        <v>5130</v>
      </c>
    </row>
    <row r="91" spans="1:13">
      <c r="A91" s="130" t="s">
        <v>165</v>
      </c>
      <c r="B91" s="130">
        <v>82</v>
      </c>
      <c r="C91" s="130" t="s">
        <v>290</v>
      </c>
      <c r="D91" s="130" t="s">
        <v>5204</v>
      </c>
      <c r="E91" s="130" t="s">
        <v>162</v>
      </c>
      <c r="F91" s="130" t="s">
        <v>1361</v>
      </c>
      <c r="G91" s="130">
        <v>22</v>
      </c>
      <c r="H91" s="130">
        <v>6</v>
      </c>
      <c r="I91" s="139">
        <v>132</v>
      </c>
      <c r="J91" s="140">
        <v>22</v>
      </c>
      <c r="K91" s="140">
        <v>3</v>
      </c>
      <c r="L91" s="140">
        <f t="shared" si="2"/>
        <v>66</v>
      </c>
      <c r="M91" s="34" t="s">
        <v>5130</v>
      </c>
    </row>
    <row r="92" spans="1:13">
      <c r="A92" s="130" t="s">
        <v>165</v>
      </c>
      <c r="B92" s="130">
        <v>83</v>
      </c>
      <c r="C92" s="130" t="s">
        <v>290</v>
      </c>
      <c r="D92" s="130" t="s">
        <v>5205</v>
      </c>
      <c r="E92" s="130" t="s">
        <v>162</v>
      </c>
      <c r="F92" s="130" t="s">
        <v>947</v>
      </c>
      <c r="G92" s="130">
        <v>30</v>
      </c>
      <c r="H92" s="130">
        <v>6</v>
      </c>
      <c r="I92" s="139">
        <v>180</v>
      </c>
      <c r="J92" s="140">
        <v>30</v>
      </c>
      <c r="K92" s="140">
        <v>5</v>
      </c>
      <c r="L92" s="140">
        <f t="shared" si="2"/>
        <v>150</v>
      </c>
      <c r="M92" s="31" t="s">
        <v>1864</v>
      </c>
    </row>
    <row r="93" spans="1:13">
      <c r="A93" s="130" t="s">
        <v>165</v>
      </c>
      <c r="B93" s="130">
        <v>84</v>
      </c>
      <c r="C93" s="130" t="s">
        <v>290</v>
      </c>
      <c r="D93" s="130" t="s">
        <v>5206</v>
      </c>
      <c r="E93" s="130" t="s">
        <v>162</v>
      </c>
      <c r="F93" s="130" t="s">
        <v>931</v>
      </c>
      <c r="G93" s="130">
        <v>22</v>
      </c>
      <c r="H93" s="130">
        <v>6</v>
      </c>
      <c r="I93" s="139">
        <v>132</v>
      </c>
      <c r="J93" s="140">
        <v>22</v>
      </c>
      <c r="K93" s="140">
        <v>5</v>
      </c>
      <c r="L93" s="140">
        <f t="shared" si="2"/>
        <v>110</v>
      </c>
      <c r="M93" s="31" t="s">
        <v>1864</v>
      </c>
    </row>
    <row r="94" spans="1:13">
      <c r="A94" s="130" t="s">
        <v>165</v>
      </c>
      <c r="B94" s="130">
        <v>85</v>
      </c>
      <c r="C94" s="130" t="s">
        <v>290</v>
      </c>
      <c r="D94" s="130" t="s">
        <v>5207</v>
      </c>
      <c r="E94" s="130" t="s">
        <v>162</v>
      </c>
      <c r="F94" s="130" t="s">
        <v>942</v>
      </c>
      <c r="G94" s="130">
        <v>22</v>
      </c>
      <c r="H94" s="130">
        <v>6</v>
      </c>
      <c r="I94" s="139">
        <v>132</v>
      </c>
      <c r="J94" s="140">
        <v>22</v>
      </c>
      <c r="K94" s="140">
        <v>5</v>
      </c>
      <c r="L94" s="140">
        <f t="shared" si="2"/>
        <v>110</v>
      </c>
      <c r="M94" s="31" t="s">
        <v>1864</v>
      </c>
    </row>
    <row r="95" spans="1:13">
      <c r="A95" s="130" t="s">
        <v>165</v>
      </c>
      <c r="B95" s="130">
        <v>86</v>
      </c>
      <c r="C95" s="130" t="s">
        <v>166</v>
      </c>
      <c r="D95" s="130" t="s">
        <v>5205</v>
      </c>
      <c r="E95" s="130" t="s">
        <v>162</v>
      </c>
      <c r="F95" s="130" t="s">
        <v>947</v>
      </c>
      <c r="G95" s="130">
        <v>1</v>
      </c>
      <c r="H95" s="130">
        <v>6</v>
      </c>
      <c r="I95" s="139">
        <v>6</v>
      </c>
      <c r="J95" s="140">
        <v>1</v>
      </c>
      <c r="K95" s="140">
        <v>5</v>
      </c>
      <c r="L95" s="140">
        <f t="shared" si="2"/>
        <v>5</v>
      </c>
      <c r="M95" s="31" t="s">
        <v>1864</v>
      </c>
    </row>
    <row r="96" spans="1:13">
      <c r="A96" s="130" t="s">
        <v>165</v>
      </c>
      <c r="B96" s="130">
        <v>87</v>
      </c>
      <c r="C96" s="130" t="s">
        <v>290</v>
      </c>
      <c r="D96" s="130" t="s">
        <v>5208</v>
      </c>
      <c r="E96" s="130" t="s">
        <v>162</v>
      </c>
      <c r="F96" s="130" t="s">
        <v>2830</v>
      </c>
      <c r="G96" s="130">
        <v>23</v>
      </c>
      <c r="H96" s="130">
        <v>6</v>
      </c>
      <c r="I96" s="139">
        <v>138</v>
      </c>
      <c r="J96" s="140">
        <v>23</v>
      </c>
      <c r="K96" s="140">
        <v>5</v>
      </c>
      <c r="L96" s="140">
        <f t="shared" si="2"/>
        <v>115</v>
      </c>
      <c r="M96" s="31" t="s">
        <v>1864</v>
      </c>
    </row>
    <row r="97" spans="1:13">
      <c r="A97" s="130" t="s">
        <v>165</v>
      </c>
      <c r="B97" s="130">
        <v>88</v>
      </c>
      <c r="C97" s="130" t="s">
        <v>290</v>
      </c>
      <c r="D97" s="130" t="s">
        <v>5209</v>
      </c>
      <c r="E97" s="130" t="s">
        <v>162</v>
      </c>
      <c r="F97" s="130" t="s">
        <v>5210</v>
      </c>
      <c r="G97" s="130">
        <v>13</v>
      </c>
      <c r="H97" s="130">
        <v>6</v>
      </c>
      <c r="I97" s="139">
        <v>78</v>
      </c>
      <c r="J97" s="140">
        <v>13</v>
      </c>
      <c r="K97" s="140">
        <v>5</v>
      </c>
      <c r="L97" s="140">
        <f t="shared" si="2"/>
        <v>65</v>
      </c>
      <c r="M97" s="31" t="s">
        <v>1864</v>
      </c>
    </row>
    <row r="98" spans="1:13">
      <c r="A98" s="130" t="s">
        <v>165</v>
      </c>
      <c r="B98" s="130">
        <v>89</v>
      </c>
      <c r="C98" s="130" t="s">
        <v>290</v>
      </c>
      <c r="D98" s="130" t="s">
        <v>5211</v>
      </c>
      <c r="E98" s="130" t="s">
        <v>162</v>
      </c>
      <c r="F98" s="130" t="s">
        <v>1024</v>
      </c>
      <c r="G98" s="130">
        <v>20</v>
      </c>
      <c r="H98" s="130">
        <v>5</v>
      </c>
      <c r="I98" s="139">
        <v>100</v>
      </c>
      <c r="J98" s="140">
        <v>20</v>
      </c>
      <c r="K98" s="140">
        <v>4</v>
      </c>
      <c r="L98" s="140">
        <f t="shared" si="2"/>
        <v>80</v>
      </c>
      <c r="M98" s="31" t="s">
        <v>1864</v>
      </c>
    </row>
    <row r="99" s="82" customFormat="true" spans="1:13">
      <c r="A99" s="9" t="s">
        <v>1177</v>
      </c>
      <c r="B99" s="9"/>
      <c r="C99" s="9"/>
      <c r="D99" s="9"/>
      <c r="E99" s="9"/>
      <c r="F99" s="9"/>
      <c r="G99" s="9">
        <f t="shared" ref="G99:L99" si="3">SUM(G10:G98)</f>
        <v>1576</v>
      </c>
      <c r="H99" s="9">
        <f t="shared" si="3"/>
        <v>559</v>
      </c>
      <c r="I99" s="11">
        <f t="shared" si="3"/>
        <v>9690</v>
      </c>
      <c r="J99" s="24">
        <f t="shared" si="3"/>
        <v>1575</v>
      </c>
      <c r="K99" s="24">
        <f t="shared" si="3"/>
        <v>350</v>
      </c>
      <c r="L99" s="24">
        <f t="shared" si="3"/>
        <v>6069</v>
      </c>
      <c r="M99" s="146"/>
    </row>
    <row r="100" s="125" customFormat="true" ht="12.75" spans="1:13">
      <c r="A100" s="145" t="s">
        <v>5212</v>
      </c>
      <c r="B100" s="145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</row>
    <row r="102" spans="10:10">
      <c r="J102" s="126">
        <f>SUBTOTAL(9,J4:J101)</f>
        <v>3214</v>
      </c>
    </row>
  </sheetData>
  <mergeCells count="13">
    <mergeCell ref="A1:M1"/>
    <mergeCell ref="G2:I2"/>
    <mergeCell ref="J2:L2"/>
    <mergeCell ref="A9:F9"/>
    <mergeCell ref="A99:F99"/>
    <mergeCell ref="A100:M100"/>
    <mergeCell ref="A2:A3"/>
    <mergeCell ref="B2:B3"/>
    <mergeCell ref="C2:C3"/>
    <mergeCell ref="D2:D3"/>
    <mergeCell ref="E2:E3"/>
    <mergeCell ref="F2:F3"/>
    <mergeCell ref="M2:M3"/>
  </mergeCell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9"/>
  <sheetViews>
    <sheetView zoomScale="90" zoomScaleNormal="90" workbookViewId="0">
      <pane ySplit="3" topLeftCell="A65" activePane="bottomLeft" state="frozen"/>
      <selection/>
      <selection pane="bottomLeft" activeCell="J195" sqref="J68:J195"/>
    </sheetView>
  </sheetViews>
  <sheetFormatPr defaultColWidth="25.6666666666667" defaultRowHeight="13.5"/>
  <cols>
    <col min="1" max="1" width="13" style="21" customWidth="true"/>
    <col min="2" max="2" width="4.33333333333333" style="21" customWidth="true"/>
    <col min="3" max="3" width="12.1666666666667" style="21" customWidth="true"/>
    <col min="4" max="4" width="17.5" style="21" customWidth="true"/>
    <col min="5" max="5" width="19.5" style="21" customWidth="true"/>
    <col min="6" max="6" width="23.5" style="21" customWidth="true"/>
    <col min="7" max="7" width="6.33333333333333" style="21" customWidth="true"/>
    <col min="8" max="8" width="6.5" style="21" customWidth="true"/>
    <col min="9" max="9" width="8.83333333333333" style="21" customWidth="true"/>
    <col min="10" max="10" width="6" style="85" customWidth="true"/>
    <col min="11" max="11" width="5.83333333333333" style="85" customWidth="true"/>
    <col min="12" max="12" width="8.33333333333333" style="85" customWidth="true"/>
    <col min="13" max="13" width="72.6666666666667" style="83" customWidth="true"/>
    <col min="14" max="256" width="25.6666666666667" style="3"/>
    <col min="257" max="257" width="15" style="3" customWidth="true"/>
    <col min="258" max="258" width="4.66666666666667" style="3" customWidth="true"/>
    <col min="259" max="259" width="12.1666666666667" style="3" customWidth="true"/>
    <col min="260" max="260" width="19.5" style="3" customWidth="true"/>
    <col min="261" max="261" width="23.3333333333333" style="3" customWidth="true"/>
    <col min="262" max="262" width="24.5" style="3" customWidth="true"/>
    <col min="263" max="263" width="6.33333333333333" style="3" customWidth="true"/>
    <col min="264" max="264" width="6.5" style="3" customWidth="true"/>
    <col min="265" max="265" width="8.83333333333333" style="3" customWidth="true"/>
    <col min="266" max="266" width="6" style="3" customWidth="true"/>
    <col min="267" max="267" width="5.83333333333333" style="3" customWidth="true"/>
    <col min="268" max="268" width="8.33333333333333" style="3" customWidth="true"/>
    <col min="269" max="269" width="93.5" style="3" customWidth="true"/>
    <col min="270" max="512" width="25.6666666666667" style="3"/>
    <col min="513" max="513" width="15" style="3" customWidth="true"/>
    <col min="514" max="514" width="4.66666666666667" style="3" customWidth="true"/>
    <col min="515" max="515" width="12.1666666666667" style="3" customWidth="true"/>
    <col min="516" max="516" width="19.5" style="3" customWidth="true"/>
    <col min="517" max="517" width="23.3333333333333" style="3" customWidth="true"/>
    <col min="518" max="518" width="24.5" style="3" customWidth="true"/>
    <col min="519" max="519" width="6.33333333333333" style="3" customWidth="true"/>
    <col min="520" max="520" width="6.5" style="3" customWidth="true"/>
    <col min="521" max="521" width="8.83333333333333" style="3" customWidth="true"/>
    <col min="522" max="522" width="6" style="3" customWidth="true"/>
    <col min="523" max="523" width="5.83333333333333" style="3" customWidth="true"/>
    <col min="524" max="524" width="8.33333333333333" style="3" customWidth="true"/>
    <col min="525" max="525" width="93.5" style="3" customWidth="true"/>
    <col min="526" max="768" width="25.6666666666667" style="3"/>
    <col min="769" max="769" width="15" style="3" customWidth="true"/>
    <col min="770" max="770" width="4.66666666666667" style="3" customWidth="true"/>
    <col min="771" max="771" width="12.1666666666667" style="3" customWidth="true"/>
    <col min="772" max="772" width="19.5" style="3" customWidth="true"/>
    <col min="773" max="773" width="23.3333333333333" style="3" customWidth="true"/>
    <col min="774" max="774" width="24.5" style="3" customWidth="true"/>
    <col min="775" max="775" width="6.33333333333333" style="3" customWidth="true"/>
    <col min="776" max="776" width="6.5" style="3" customWidth="true"/>
    <col min="777" max="777" width="8.83333333333333" style="3" customWidth="true"/>
    <col min="778" max="778" width="6" style="3" customWidth="true"/>
    <col min="779" max="779" width="5.83333333333333" style="3" customWidth="true"/>
    <col min="780" max="780" width="8.33333333333333" style="3" customWidth="true"/>
    <col min="781" max="781" width="93.5" style="3" customWidth="true"/>
    <col min="782" max="1024" width="25.6666666666667" style="3"/>
    <col min="1025" max="1025" width="15" style="3" customWidth="true"/>
    <col min="1026" max="1026" width="4.66666666666667" style="3" customWidth="true"/>
    <col min="1027" max="1027" width="12.1666666666667" style="3" customWidth="true"/>
    <col min="1028" max="1028" width="19.5" style="3" customWidth="true"/>
    <col min="1029" max="1029" width="23.3333333333333" style="3" customWidth="true"/>
    <col min="1030" max="1030" width="24.5" style="3" customWidth="true"/>
    <col min="1031" max="1031" width="6.33333333333333" style="3" customWidth="true"/>
    <col min="1032" max="1032" width="6.5" style="3" customWidth="true"/>
    <col min="1033" max="1033" width="8.83333333333333" style="3" customWidth="true"/>
    <col min="1034" max="1034" width="6" style="3" customWidth="true"/>
    <col min="1035" max="1035" width="5.83333333333333" style="3" customWidth="true"/>
    <col min="1036" max="1036" width="8.33333333333333" style="3" customWidth="true"/>
    <col min="1037" max="1037" width="93.5" style="3" customWidth="true"/>
    <col min="1038" max="1280" width="25.6666666666667" style="3"/>
    <col min="1281" max="1281" width="15" style="3" customWidth="true"/>
    <col min="1282" max="1282" width="4.66666666666667" style="3" customWidth="true"/>
    <col min="1283" max="1283" width="12.1666666666667" style="3" customWidth="true"/>
    <col min="1284" max="1284" width="19.5" style="3" customWidth="true"/>
    <col min="1285" max="1285" width="23.3333333333333" style="3" customWidth="true"/>
    <col min="1286" max="1286" width="24.5" style="3" customWidth="true"/>
    <col min="1287" max="1287" width="6.33333333333333" style="3" customWidth="true"/>
    <col min="1288" max="1288" width="6.5" style="3" customWidth="true"/>
    <col min="1289" max="1289" width="8.83333333333333" style="3" customWidth="true"/>
    <col min="1290" max="1290" width="6" style="3" customWidth="true"/>
    <col min="1291" max="1291" width="5.83333333333333" style="3" customWidth="true"/>
    <col min="1292" max="1292" width="8.33333333333333" style="3" customWidth="true"/>
    <col min="1293" max="1293" width="93.5" style="3" customWidth="true"/>
    <col min="1294" max="1536" width="25.6666666666667" style="3"/>
    <col min="1537" max="1537" width="15" style="3" customWidth="true"/>
    <col min="1538" max="1538" width="4.66666666666667" style="3" customWidth="true"/>
    <col min="1539" max="1539" width="12.1666666666667" style="3" customWidth="true"/>
    <col min="1540" max="1540" width="19.5" style="3" customWidth="true"/>
    <col min="1541" max="1541" width="23.3333333333333" style="3" customWidth="true"/>
    <col min="1542" max="1542" width="24.5" style="3" customWidth="true"/>
    <col min="1543" max="1543" width="6.33333333333333" style="3" customWidth="true"/>
    <col min="1544" max="1544" width="6.5" style="3" customWidth="true"/>
    <col min="1545" max="1545" width="8.83333333333333" style="3" customWidth="true"/>
    <col min="1546" max="1546" width="6" style="3" customWidth="true"/>
    <col min="1547" max="1547" width="5.83333333333333" style="3" customWidth="true"/>
    <col min="1548" max="1548" width="8.33333333333333" style="3" customWidth="true"/>
    <col min="1549" max="1549" width="93.5" style="3" customWidth="true"/>
    <col min="1550" max="1792" width="25.6666666666667" style="3"/>
    <col min="1793" max="1793" width="15" style="3" customWidth="true"/>
    <col min="1794" max="1794" width="4.66666666666667" style="3" customWidth="true"/>
    <col min="1795" max="1795" width="12.1666666666667" style="3" customWidth="true"/>
    <col min="1796" max="1796" width="19.5" style="3" customWidth="true"/>
    <col min="1797" max="1797" width="23.3333333333333" style="3" customWidth="true"/>
    <col min="1798" max="1798" width="24.5" style="3" customWidth="true"/>
    <col min="1799" max="1799" width="6.33333333333333" style="3" customWidth="true"/>
    <col min="1800" max="1800" width="6.5" style="3" customWidth="true"/>
    <col min="1801" max="1801" width="8.83333333333333" style="3" customWidth="true"/>
    <col min="1802" max="1802" width="6" style="3" customWidth="true"/>
    <col min="1803" max="1803" width="5.83333333333333" style="3" customWidth="true"/>
    <col min="1804" max="1804" width="8.33333333333333" style="3" customWidth="true"/>
    <col min="1805" max="1805" width="93.5" style="3" customWidth="true"/>
    <col min="1806" max="2048" width="25.6666666666667" style="3"/>
    <col min="2049" max="2049" width="15" style="3" customWidth="true"/>
    <col min="2050" max="2050" width="4.66666666666667" style="3" customWidth="true"/>
    <col min="2051" max="2051" width="12.1666666666667" style="3" customWidth="true"/>
    <col min="2052" max="2052" width="19.5" style="3" customWidth="true"/>
    <col min="2053" max="2053" width="23.3333333333333" style="3" customWidth="true"/>
    <col min="2054" max="2054" width="24.5" style="3" customWidth="true"/>
    <col min="2055" max="2055" width="6.33333333333333" style="3" customWidth="true"/>
    <col min="2056" max="2056" width="6.5" style="3" customWidth="true"/>
    <col min="2057" max="2057" width="8.83333333333333" style="3" customWidth="true"/>
    <col min="2058" max="2058" width="6" style="3" customWidth="true"/>
    <col min="2059" max="2059" width="5.83333333333333" style="3" customWidth="true"/>
    <col min="2060" max="2060" width="8.33333333333333" style="3" customWidth="true"/>
    <col min="2061" max="2061" width="93.5" style="3" customWidth="true"/>
    <col min="2062" max="2304" width="25.6666666666667" style="3"/>
    <col min="2305" max="2305" width="15" style="3" customWidth="true"/>
    <col min="2306" max="2306" width="4.66666666666667" style="3" customWidth="true"/>
    <col min="2307" max="2307" width="12.1666666666667" style="3" customWidth="true"/>
    <col min="2308" max="2308" width="19.5" style="3" customWidth="true"/>
    <col min="2309" max="2309" width="23.3333333333333" style="3" customWidth="true"/>
    <col min="2310" max="2310" width="24.5" style="3" customWidth="true"/>
    <col min="2311" max="2311" width="6.33333333333333" style="3" customWidth="true"/>
    <col min="2312" max="2312" width="6.5" style="3" customWidth="true"/>
    <col min="2313" max="2313" width="8.83333333333333" style="3" customWidth="true"/>
    <col min="2314" max="2314" width="6" style="3" customWidth="true"/>
    <col min="2315" max="2315" width="5.83333333333333" style="3" customWidth="true"/>
    <col min="2316" max="2316" width="8.33333333333333" style="3" customWidth="true"/>
    <col min="2317" max="2317" width="93.5" style="3" customWidth="true"/>
    <col min="2318" max="2560" width="25.6666666666667" style="3"/>
    <col min="2561" max="2561" width="15" style="3" customWidth="true"/>
    <col min="2562" max="2562" width="4.66666666666667" style="3" customWidth="true"/>
    <col min="2563" max="2563" width="12.1666666666667" style="3" customWidth="true"/>
    <col min="2564" max="2564" width="19.5" style="3" customWidth="true"/>
    <col min="2565" max="2565" width="23.3333333333333" style="3" customWidth="true"/>
    <col min="2566" max="2566" width="24.5" style="3" customWidth="true"/>
    <col min="2567" max="2567" width="6.33333333333333" style="3" customWidth="true"/>
    <col min="2568" max="2568" width="6.5" style="3" customWidth="true"/>
    <col min="2569" max="2569" width="8.83333333333333" style="3" customWidth="true"/>
    <col min="2570" max="2570" width="6" style="3" customWidth="true"/>
    <col min="2571" max="2571" width="5.83333333333333" style="3" customWidth="true"/>
    <col min="2572" max="2572" width="8.33333333333333" style="3" customWidth="true"/>
    <col min="2573" max="2573" width="93.5" style="3" customWidth="true"/>
    <col min="2574" max="2816" width="25.6666666666667" style="3"/>
    <col min="2817" max="2817" width="15" style="3" customWidth="true"/>
    <col min="2818" max="2818" width="4.66666666666667" style="3" customWidth="true"/>
    <col min="2819" max="2819" width="12.1666666666667" style="3" customWidth="true"/>
    <col min="2820" max="2820" width="19.5" style="3" customWidth="true"/>
    <col min="2821" max="2821" width="23.3333333333333" style="3" customWidth="true"/>
    <col min="2822" max="2822" width="24.5" style="3" customWidth="true"/>
    <col min="2823" max="2823" width="6.33333333333333" style="3" customWidth="true"/>
    <col min="2824" max="2824" width="6.5" style="3" customWidth="true"/>
    <col min="2825" max="2825" width="8.83333333333333" style="3" customWidth="true"/>
    <col min="2826" max="2826" width="6" style="3" customWidth="true"/>
    <col min="2827" max="2827" width="5.83333333333333" style="3" customWidth="true"/>
    <col min="2828" max="2828" width="8.33333333333333" style="3" customWidth="true"/>
    <col min="2829" max="2829" width="93.5" style="3" customWidth="true"/>
    <col min="2830" max="3072" width="25.6666666666667" style="3"/>
    <col min="3073" max="3073" width="15" style="3" customWidth="true"/>
    <col min="3074" max="3074" width="4.66666666666667" style="3" customWidth="true"/>
    <col min="3075" max="3075" width="12.1666666666667" style="3" customWidth="true"/>
    <col min="3076" max="3076" width="19.5" style="3" customWidth="true"/>
    <col min="3077" max="3077" width="23.3333333333333" style="3" customWidth="true"/>
    <col min="3078" max="3078" width="24.5" style="3" customWidth="true"/>
    <col min="3079" max="3079" width="6.33333333333333" style="3" customWidth="true"/>
    <col min="3080" max="3080" width="6.5" style="3" customWidth="true"/>
    <col min="3081" max="3081" width="8.83333333333333" style="3" customWidth="true"/>
    <col min="3082" max="3082" width="6" style="3" customWidth="true"/>
    <col min="3083" max="3083" width="5.83333333333333" style="3" customWidth="true"/>
    <col min="3084" max="3084" width="8.33333333333333" style="3" customWidth="true"/>
    <col min="3085" max="3085" width="93.5" style="3" customWidth="true"/>
    <col min="3086" max="3328" width="25.6666666666667" style="3"/>
    <col min="3329" max="3329" width="15" style="3" customWidth="true"/>
    <col min="3330" max="3330" width="4.66666666666667" style="3" customWidth="true"/>
    <col min="3331" max="3331" width="12.1666666666667" style="3" customWidth="true"/>
    <col min="3332" max="3332" width="19.5" style="3" customWidth="true"/>
    <col min="3333" max="3333" width="23.3333333333333" style="3" customWidth="true"/>
    <col min="3334" max="3334" width="24.5" style="3" customWidth="true"/>
    <col min="3335" max="3335" width="6.33333333333333" style="3" customWidth="true"/>
    <col min="3336" max="3336" width="6.5" style="3" customWidth="true"/>
    <col min="3337" max="3337" width="8.83333333333333" style="3" customWidth="true"/>
    <col min="3338" max="3338" width="6" style="3" customWidth="true"/>
    <col min="3339" max="3339" width="5.83333333333333" style="3" customWidth="true"/>
    <col min="3340" max="3340" width="8.33333333333333" style="3" customWidth="true"/>
    <col min="3341" max="3341" width="93.5" style="3" customWidth="true"/>
    <col min="3342" max="3584" width="25.6666666666667" style="3"/>
    <col min="3585" max="3585" width="15" style="3" customWidth="true"/>
    <col min="3586" max="3586" width="4.66666666666667" style="3" customWidth="true"/>
    <col min="3587" max="3587" width="12.1666666666667" style="3" customWidth="true"/>
    <col min="3588" max="3588" width="19.5" style="3" customWidth="true"/>
    <col min="3589" max="3589" width="23.3333333333333" style="3" customWidth="true"/>
    <col min="3590" max="3590" width="24.5" style="3" customWidth="true"/>
    <col min="3591" max="3591" width="6.33333333333333" style="3" customWidth="true"/>
    <col min="3592" max="3592" width="6.5" style="3" customWidth="true"/>
    <col min="3593" max="3593" width="8.83333333333333" style="3" customWidth="true"/>
    <col min="3594" max="3594" width="6" style="3" customWidth="true"/>
    <col min="3595" max="3595" width="5.83333333333333" style="3" customWidth="true"/>
    <col min="3596" max="3596" width="8.33333333333333" style="3" customWidth="true"/>
    <col min="3597" max="3597" width="93.5" style="3" customWidth="true"/>
    <col min="3598" max="3840" width="25.6666666666667" style="3"/>
    <col min="3841" max="3841" width="15" style="3" customWidth="true"/>
    <col min="3842" max="3842" width="4.66666666666667" style="3" customWidth="true"/>
    <col min="3843" max="3843" width="12.1666666666667" style="3" customWidth="true"/>
    <col min="3844" max="3844" width="19.5" style="3" customWidth="true"/>
    <col min="3845" max="3845" width="23.3333333333333" style="3" customWidth="true"/>
    <col min="3846" max="3846" width="24.5" style="3" customWidth="true"/>
    <col min="3847" max="3847" width="6.33333333333333" style="3" customWidth="true"/>
    <col min="3848" max="3848" width="6.5" style="3" customWidth="true"/>
    <col min="3849" max="3849" width="8.83333333333333" style="3" customWidth="true"/>
    <col min="3850" max="3850" width="6" style="3" customWidth="true"/>
    <col min="3851" max="3851" width="5.83333333333333" style="3" customWidth="true"/>
    <col min="3852" max="3852" width="8.33333333333333" style="3" customWidth="true"/>
    <col min="3853" max="3853" width="93.5" style="3" customWidth="true"/>
    <col min="3854" max="4096" width="25.6666666666667" style="3"/>
    <col min="4097" max="4097" width="15" style="3" customWidth="true"/>
    <col min="4098" max="4098" width="4.66666666666667" style="3" customWidth="true"/>
    <col min="4099" max="4099" width="12.1666666666667" style="3" customWidth="true"/>
    <col min="4100" max="4100" width="19.5" style="3" customWidth="true"/>
    <col min="4101" max="4101" width="23.3333333333333" style="3" customWidth="true"/>
    <col min="4102" max="4102" width="24.5" style="3" customWidth="true"/>
    <col min="4103" max="4103" width="6.33333333333333" style="3" customWidth="true"/>
    <col min="4104" max="4104" width="6.5" style="3" customWidth="true"/>
    <col min="4105" max="4105" width="8.83333333333333" style="3" customWidth="true"/>
    <col min="4106" max="4106" width="6" style="3" customWidth="true"/>
    <col min="4107" max="4107" width="5.83333333333333" style="3" customWidth="true"/>
    <col min="4108" max="4108" width="8.33333333333333" style="3" customWidth="true"/>
    <col min="4109" max="4109" width="93.5" style="3" customWidth="true"/>
    <col min="4110" max="4352" width="25.6666666666667" style="3"/>
    <col min="4353" max="4353" width="15" style="3" customWidth="true"/>
    <col min="4354" max="4354" width="4.66666666666667" style="3" customWidth="true"/>
    <col min="4355" max="4355" width="12.1666666666667" style="3" customWidth="true"/>
    <col min="4356" max="4356" width="19.5" style="3" customWidth="true"/>
    <col min="4357" max="4357" width="23.3333333333333" style="3" customWidth="true"/>
    <col min="4358" max="4358" width="24.5" style="3" customWidth="true"/>
    <col min="4359" max="4359" width="6.33333333333333" style="3" customWidth="true"/>
    <col min="4360" max="4360" width="6.5" style="3" customWidth="true"/>
    <col min="4361" max="4361" width="8.83333333333333" style="3" customWidth="true"/>
    <col min="4362" max="4362" width="6" style="3" customWidth="true"/>
    <col min="4363" max="4363" width="5.83333333333333" style="3" customWidth="true"/>
    <col min="4364" max="4364" width="8.33333333333333" style="3" customWidth="true"/>
    <col min="4365" max="4365" width="93.5" style="3" customWidth="true"/>
    <col min="4366" max="4608" width="25.6666666666667" style="3"/>
    <col min="4609" max="4609" width="15" style="3" customWidth="true"/>
    <col min="4610" max="4610" width="4.66666666666667" style="3" customWidth="true"/>
    <col min="4611" max="4611" width="12.1666666666667" style="3" customWidth="true"/>
    <col min="4612" max="4612" width="19.5" style="3" customWidth="true"/>
    <col min="4613" max="4613" width="23.3333333333333" style="3" customWidth="true"/>
    <col min="4614" max="4614" width="24.5" style="3" customWidth="true"/>
    <col min="4615" max="4615" width="6.33333333333333" style="3" customWidth="true"/>
    <col min="4616" max="4616" width="6.5" style="3" customWidth="true"/>
    <col min="4617" max="4617" width="8.83333333333333" style="3" customWidth="true"/>
    <col min="4618" max="4618" width="6" style="3" customWidth="true"/>
    <col min="4619" max="4619" width="5.83333333333333" style="3" customWidth="true"/>
    <col min="4620" max="4620" width="8.33333333333333" style="3" customWidth="true"/>
    <col min="4621" max="4621" width="93.5" style="3" customWidth="true"/>
    <col min="4622" max="4864" width="25.6666666666667" style="3"/>
    <col min="4865" max="4865" width="15" style="3" customWidth="true"/>
    <col min="4866" max="4866" width="4.66666666666667" style="3" customWidth="true"/>
    <col min="4867" max="4867" width="12.1666666666667" style="3" customWidth="true"/>
    <col min="4868" max="4868" width="19.5" style="3" customWidth="true"/>
    <col min="4869" max="4869" width="23.3333333333333" style="3" customWidth="true"/>
    <col min="4870" max="4870" width="24.5" style="3" customWidth="true"/>
    <col min="4871" max="4871" width="6.33333333333333" style="3" customWidth="true"/>
    <col min="4872" max="4872" width="6.5" style="3" customWidth="true"/>
    <col min="4873" max="4873" width="8.83333333333333" style="3" customWidth="true"/>
    <col min="4874" max="4874" width="6" style="3" customWidth="true"/>
    <col min="4875" max="4875" width="5.83333333333333" style="3" customWidth="true"/>
    <col min="4876" max="4876" width="8.33333333333333" style="3" customWidth="true"/>
    <col min="4877" max="4877" width="93.5" style="3" customWidth="true"/>
    <col min="4878" max="5120" width="25.6666666666667" style="3"/>
    <col min="5121" max="5121" width="15" style="3" customWidth="true"/>
    <col min="5122" max="5122" width="4.66666666666667" style="3" customWidth="true"/>
    <col min="5123" max="5123" width="12.1666666666667" style="3" customWidth="true"/>
    <col min="5124" max="5124" width="19.5" style="3" customWidth="true"/>
    <col min="5125" max="5125" width="23.3333333333333" style="3" customWidth="true"/>
    <col min="5126" max="5126" width="24.5" style="3" customWidth="true"/>
    <col min="5127" max="5127" width="6.33333333333333" style="3" customWidth="true"/>
    <col min="5128" max="5128" width="6.5" style="3" customWidth="true"/>
    <col min="5129" max="5129" width="8.83333333333333" style="3" customWidth="true"/>
    <col min="5130" max="5130" width="6" style="3" customWidth="true"/>
    <col min="5131" max="5131" width="5.83333333333333" style="3" customWidth="true"/>
    <col min="5132" max="5132" width="8.33333333333333" style="3" customWidth="true"/>
    <col min="5133" max="5133" width="93.5" style="3" customWidth="true"/>
    <col min="5134" max="5376" width="25.6666666666667" style="3"/>
    <col min="5377" max="5377" width="15" style="3" customWidth="true"/>
    <col min="5378" max="5378" width="4.66666666666667" style="3" customWidth="true"/>
    <col min="5379" max="5379" width="12.1666666666667" style="3" customWidth="true"/>
    <col min="5380" max="5380" width="19.5" style="3" customWidth="true"/>
    <col min="5381" max="5381" width="23.3333333333333" style="3" customWidth="true"/>
    <col min="5382" max="5382" width="24.5" style="3" customWidth="true"/>
    <col min="5383" max="5383" width="6.33333333333333" style="3" customWidth="true"/>
    <col min="5384" max="5384" width="6.5" style="3" customWidth="true"/>
    <col min="5385" max="5385" width="8.83333333333333" style="3" customWidth="true"/>
    <col min="5386" max="5386" width="6" style="3" customWidth="true"/>
    <col min="5387" max="5387" width="5.83333333333333" style="3" customWidth="true"/>
    <col min="5388" max="5388" width="8.33333333333333" style="3" customWidth="true"/>
    <col min="5389" max="5389" width="93.5" style="3" customWidth="true"/>
    <col min="5390" max="5632" width="25.6666666666667" style="3"/>
    <col min="5633" max="5633" width="15" style="3" customWidth="true"/>
    <col min="5634" max="5634" width="4.66666666666667" style="3" customWidth="true"/>
    <col min="5635" max="5635" width="12.1666666666667" style="3" customWidth="true"/>
    <col min="5636" max="5636" width="19.5" style="3" customWidth="true"/>
    <col min="5637" max="5637" width="23.3333333333333" style="3" customWidth="true"/>
    <col min="5638" max="5638" width="24.5" style="3" customWidth="true"/>
    <col min="5639" max="5639" width="6.33333333333333" style="3" customWidth="true"/>
    <col min="5640" max="5640" width="6.5" style="3" customWidth="true"/>
    <col min="5641" max="5641" width="8.83333333333333" style="3" customWidth="true"/>
    <col min="5642" max="5642" width="6" style="3" customWidth="true"/>
    <col min="5643" max="5643" width="5.83333333333333" style="3" customWidth="true"/>
    <col min="5644" max="5644" width="8.33333333333333" style="3" customWidth="true"/>
    <col min="5645" max="5645" width="93.5" style="3" customWidth="true"/>
    <col min="5646" max="5888" width="25.6666666666667" style="3"/>
    <col min="5889" max="5889" width="15" style="3" customWidth="true"/>
    <col min="5890" max="5890" width="4.66666666666667" style="3" customWidth="true"/>
    <col min="5891" max="5891" width="12.1666666666667" style="3" customWidth="true"/>
    <col min="5892" max="5892" width="19.5" style="3" customWidth="true"/>
    <col min="5893" max="5893" width="23.3333333333333" style="3" customWidth="true"/>
    <col min="5894" max="5894" width="24.5" style="3" customWidth="true"/>
    <col min="5895" max="5895" width="6.33333333333333" style="3" customWidth="true"/>
    <col min="5896" max="5896" width="6.5" style="3" customWidth="true"/>
    <col min="5897" max="5897" width="8.83333333333333" style="3" customWidth="true"/>
    <col min="5898" max="5898" width="6" style="3" customWidth="true"/>
    <col min="5899" max="5899" width="5.83333333333333" style="3" customWidth="true"/>
    <col min="5900" max="5900" width="8.33333333333333" style="3" customWidth="true"/>
    <col min="5901" max="5901" width="93.5" style="3" customWidth="true"/>
    <col min="5902" max="6144" width="25.6666666666667" style="3"/>
    <col min="6145" max="6145" width="15" style="3" customWidth="true"/>
    <col min="6146" max="6146" width="4.66666666666667" style="3" customWidth="true"/>
    <col min="6147" max="6147" width="12.1666666666667" style="3" customWidth="true"/>
    <col min="6148" max="6148" width="19.5" style="3" customWidth="true"/>
    <col min="6149" max="6149" width="23.3333333333333" style="3" customWidth="true"/>
    <col min="6150" max="6150" width="24.5" style="3" customWidth="true"/>
    <col min="6151" max="6151" width="6.33333333333333" style="3" customWidth="true"/>
    <col min="6152" max="6152" width="6.5" style="3" customWidth="true"/>
    <col min="6153" max="6153" width="8.83333333333333" style="3" customWidth="true"/>
    <col min="6154" max="6154" width="6" style="3" customWidth="true"/>
    <col min="6155" max="6155" width="5.83333333333333" style="3" customWidth="true"/>
    <col min="6156" max="6156" width="8.33333333333333" style="3" customWidth="true"/>
    <col min="6157" max="6157" width="93.5" style="3" customWidth="true"/>
    <col min="6158" max="6400" width="25.6666666666667" style="3"/>
    <col min="6401" max="6401" width="15" style="3" customWidth="true"/>
    <col min="6402" max="6402" width="4.66666666666667" style="3" customWidth="true"/>
    <col min="6403" max="6403" width="12.1666666666667" style="3" customWidth="true"/>
    <col min="6404" max="6404" width="19.5" style="3" customWidth="true"/>
    <col min="6405" max="6405" width="23.3333333333333" style="3" customWidth="true"/>
    <col min="6406" max="6406" width="24.5" style="3" customWidth="true"/>
    <col min="6407" max="6407" width="6.33333333333333" style="3" customWidth="true"/>
    <col min="6408" max="6408" width="6.5" style="3" customWidth="true"/>
    <col min="6409" max="6409" width="8.83333333333333" style="3" customWidth="true"/>
    <col min="6410" max="6410" width="6" style="3" customWidth="true"/>
    <col min="6411" max="6411" width="5.83333333333333" style="3" customWidth="true"/>
    <col min="6412" max="6412" width="8.33333333333333" style="3" customWidth="true"/>
    <col min="6413" max="6413" width="93.5" style="3" customWidth="true"/>
    <col min="6414" max="6656" width="25.6666666666667" style="3"/>
    <col min="6657" max="6657" width="15" style="3" customWidth="true"/>
    <col min="6658" max="6658" width="4.66666666666667" style="3" customWidth="true"/>
    <col min="6659" max="6659" width="12.1666666666667" style="3" customWidth="true"/>
    <col min="6660" max="6660" width="19.5" style="3" customWidth="true"/>
    <col min="6661" max="6661" width="23.3333333333333" style="3" customWidth="true"/>
    <col min="6662" max="6662" width="24.5" style="3" customWidth="true"/>
    <col min="6663" max="6663" width="6.33333333333333" style="3" customWidth="true"/>
    <col min="6664" max="6664" width="6.5" style="3" customWidth="true"/>
    <col min="6665" max="6665" width="8.83333333333333" style="3" customWidth="true"/>
    <col min="6666" max="6666" width="6" style="3" customWidth="true"/>
    <col min="6667" max="6667" width="5.83333333333333" style="3" customWidth="true"/>
    <col min="6668" max="6668" width="8.33333333333333" style="3" customWidth="true"/>
    <col min="6669" max="6669" width="93.5" style="3" customWidth="true"/>
    <col min="6670" max="6912" width="25.6666666666667" style="3"/>
    <col min="6913" max="6913" width="15" style="3" customWidth="true"/>
    <col min="6914" max="6914" width="4.66666666666667" style="3" customWidth="true"/>
    <col min="6915" max="6915" width="12.1666666666667" style="3" customWidth="true"/>
    <col min="6916" max="6916" width="19.5" style="3" customWidth="true"/>
    <col min="6917" max="6917" width="23.3333333333333" style="3" customWidth="true"/>
    <col min="6918" max="6918" width="24.5" style="3" customWidth="true"/>
    <col min="6919" max="6919" width="6.33333333333333" style="3" customWidth="true"/>
    <col min="6920" max="6920" width="6.5" style="3" customWidth="true"/>
    <col min="6921" max="6921" width="8.83333333333333" style="3" customWidth="true"/>
    <col min="6922" max="6922" width="6" style="3" customWidth="true"/>
    <col min="6923" max="6923" width="5.83333333333333" style="3" customWidth="true"/>
    <col min="6924" max="6924" width="8.33333333333333" style="3" customWidth="true"/>
    <col min="6925" max="6925" width="93.5" style="3" customWidth="true"/>
    <col min="6926" max="7168" width="25.6666666666667" style="3"/>
    <col min="7169" max="7169" width="15" style="3" customWidth="true"/>
    <col min="7170" max="7170" width="4.66666666666667" style="3" customWidth="true"/>
    <col min="7171" max="7171" width="12.1666666666667" style="3" customWidth="true"/>
    <col min="7172" max="7172" width="19.5" style="3" customWidth="true"/>
    <col min="7173" max="7173" width="23.3333333333333" style="3" customWidth="true"/>
    <col min="7174" max="7174" width="24.5" style="3" customWidth="true"/>
    <col min="7175" max="7175" width="6.33333333333333" style="3" customWidth="true"/>
    <col min="7176" max="7176" width="6.5" style="3" customWidth="true"/>
    <col min="7177" max="7177" width="8.83333333333333" style="3" customWidth="true"/>
    <col min="7178" max="7178" width="6" style="3" customWidth="true"/>
    <col min="7179" max="7179" width="5.83333333333333" style="3" customWidth="true"/>
    <col min="7180" max="7180" width="8.33333333333333" style="3" customWidth="true"/>
    <col min="7181" max="7181" width="93.5" style="3" customWidth="true"/>
    <col min="7182" max="7424" width="25.6666666666667" style="3"/>
    <col min="7425" max="7425" width="15" style="3" customWidth="true"/>
    <col min="7426" max="7426" width="4.66666666666667" style="3" customWidth="true"/>
    <col min="7427" max="7427" width="12.1666666666667" style="3" customWidth="true"/>
    <col min="7428" max="7428" width="19.5" style="3" customWidth="true"/>
    <col min="7429" max="7429" width="23.3333333333333" style="3" customWidth="true"/>
    <col min="7430" max="7430" width="24.5" style="3" customWidth="true"/>
    <col min="7431" max="7431" width="6.33333333333333" style="3" customWidth="true"/>
    <col min="7432" max="7432" width="6.5" style="3" customWidth="true"/>
    <col min="7433" max="7433" width="8.83333333333333" style="3" customWidth="true"/>
    <col min="7434" max="7434" width="6" style="3" customWidth="true"/>
    <col min="7435" max="7435" width="5.83333333333333" style="3" customWidth="true"/>
    <col min="7436" max="7436" width="8.33333333333333" style="3" customWidth="true"/>
    <col min="7437" max="7437" width="93.5" style="3" customWidth="true"/>
    <col min="7438" max="7680" width="25.6666666666667" style="3"/>
    <col min="7681" max="7681" width="15" style="3" customWidth="true"/>
    <col min="7682" max="7682" width="4.66666666666667" style="3" customWidth="true"/>
    <col min="7683" max="7683" width="12.1666666666667" style="3" customWidth="true"/>
    <col min="7684" max="7684" width="19.5" style="3" customWidth="true"/>
    <col min="7685" max="7685" width="23.3333333333333" style="3" customWidth="true"/>
    <col min="7686" max="7686" width="24.5" style="3" customWidth="true"/>
    <col min="7687" max="7687" width="6.33333333333333" style="3" customWidth="true"/>
    <col min="7688" max="7688" width="6.5" style="3" customWidth="true"/>
    <col min="7689" max="7689" width="8.83333333333333" style="3" customWidth="true"/>
    <col min="7690" max="7690" width="6" style="3" customWidth="true"/>
    <col min="7691" max="7691" width="5.83333333333333" style="3" customWidth="true"/>
    <col min="7692" max="7692" width="8.33333333333333" style="3" customWidth="true"/>
    <col min="7693" max="7693" width="93.5" style="3" customWidth="true"/>
    <col min="7694" max="7936" width="25.6666666666667" style="3"/>
    <col min="7937" max="7937" width="15" style="3" customWidth="true"/>
    <col min="7938" max="7938" width="4.66666666666667" style="3" customWidth="true"/>
    <col min="7939" max="7939" width="12.1666666666667" style="3" customWidth="true"/>
    <col min="7940" max="7940" width="19.5" style="3" customWidth="true"/>
    <col min="7941" max="7941" width="23.3333333333333" style="3" customWidth="true"/>
    <col min="7942" max="7942" width="24.5" style="3" customWidth="true"/>
    <col min="7943" max="7943" width="6.33333333333333" style="3" customWidth="true"/>
    <col min="7944" max="7944" width="6.5" style="3" customWidth="true"/>
    <col min="7945" max="7945" width="8.83333333333333" style="3" customWidth="true"/>
    <col min="7946" max="7946" width="6" style="3" customWidth="true"/>
    <col min="7947" max="7947" width="5.83333333333333" style="3" customWidth="true"/>
    <col min="7948" max="7948" width="8.33333333333333" style="3" customWidth="true"/>
    <col min="7949" max="7949" width="93.5" style="3" customWidth="true"/>
    <col min="7950" max="8192" width="25.6666666666667" style="3"/>
    <col min="8193" max="8193" width="15" style="3" customWidth="true"/>
    <col min="8194" max="8194" width="4.66666666666667" style="3" customWidth="true"/>
    <col min="8195" max="8195" width="12.1666666666667" style="3" customWidth="true"/>
    <col min="8196" max="8196" width="19.5" style="3" customWidth="true"/>
    <col min="8197" max="8197" width="23.3333333333333" style="3" customWidth="true"/>
    <col min="8198" max="8198" width="24.5" style="3" customWidth="true"/>
    <col min="8199" max="8199" width="6.33333333333333" style="3" customWidth="true"/>
    <col min="8200" max="8200" width="6.5" style="3" customWidth="true"/>
    <col min="8201" max="8201" width="8.83333333333333" style="3" customWidth="true"/>
    <col min="8202" max="8202" width="6" style="3" customWidth="true"/>
    <col min="8203" max="8203" width="5.83333333333333" style="3" customWidth="true"/>
    <col min="8204" max="8204" width="8.33333333333333" style="3" customWidth="true"/>
    <col min="8205" max="8205" width="93.5" style="3" customWidth="true"/>
    <col min="8206" max="8448" width="25.6666666666667" style="3"/>
    <col min="8449" max="8449" width="15" style="3" customWidth="true"/>
    <col min="8450" max="8450" width="4.66666666666667" style="3" customWidth="true"/>
    <col min="8451" max="8451" width="12.1666666666667" style="3" customWidth="true"/>
    <col min="8452" max="8452" width="19.5" style="3" customWidth="true"/>
    <col min="8453" max="8453" width="23.3333333333333" style="3" customWidth="true"/>
    <col min="8454" max="8454" width="24.5" style="3" customWidth="true"/>
    <col min="8455" max="8455" width="6.33333333333333" style="3" customWidth="true"/>
    <col min="8456" max="8456" width="6.5" style="3" customWidth="true"/>
    <col min="8457" max="8457" width="8.83333333333333" style="3" customWidth="true"/>
    <col min="8458" max="8458" width="6" style="3" customWidth="true"/>
    <col min="8459" max="8459" width="5.83333333333333" style="3" customWidth="true"/>
    <col min="8460" max="8460" width="8.33333333333333" style="3" customWidth="true"/>
    <col min="8461" max="8461" width="93.5" style="3" customWidth="true"/>
    <col min="8462" max="8704" width="25.6666666666667" style="3"/>
    <col min="8705" max="8705" width="15" style="3" customWidth="true"/>
    <col min="8706" max="8706" width="4.66666666666667" style="3" customWidth="true"/>
    <col min="8707" max="8707" width="12.1666666666667" style="3" customWidth="true"/>
    <col min="8708" max="8708" width="19.5" style="3" customWidth="true"/>
    <col min="8709" max="8709" width="23.3333333333333" style="3" customWidth="true"/>
    <col min="8710" max="8710" width="24.5" style="3" customWidth="true"/>
    <col min="8711" max="8711" width="6.33333333333333" style="3" customWidth="true"/>
    <col min="8712" max="8712" width="6.5" style="3" customWidth="true"/>
    <col min="8713" max="8713" width="8.83333333333333" style="3" customWidth="true"/>
    <col min="8714" max="8714" width="6" style="3" customWidth="true"/>
    <col min="8715" max="8715" width="5.83333333333333" style="3" customWidth="true"/>
    <col min="8716" max="8716" width="8.33333333333333" style="3" customWidth="true"/>
    <col min="8717" max="8717" width="93.5" style="3" customWidth="true"/>
    <col min="8718" max="8960" width="25.6666666666667" style="3"/>
    <col min="8961" max="8961" width="15" style="3" customWidth="true"/>
    <col min="8962" max="8962" width="4.66666666666667" style="3" customWidth="true"/>
    <col min="8963" max="8963" width="12.1666666666667" style="3" customWidth="true"/>
    <col min="8964" max="8964" width="19.5" style="3" customWidth="true"/>
    <col min="8965" max="8965" width="23.3333333333333" style="3" customWidth="true"/>
    <col min="8966" max="8966" width="24.5" style="3" customWidth="true"/>
    <col min="8967" max="8967" width="6.33333333333333" style="3" customWidth="true"/>
    <col min="8968" max="8968" width="6.5" style="3" customWidth="true"/>
    <col min="8969" max="8969" width="8.83333333333333" style="3" customWidth="true"/>
    <col min="8970" max="8970" width="6" style="3" customWidth="true"/>
    <col min="8971" max="8971" width="5.83333333333333" style="3" customWidth="true"/>
    <col min="8972" max="8972" width="8.33333333333333" style="3" customWidth="true"/>
    <col min="8973" max="8973" width="93.5" style="3" customWidth="true"/>
    <col min="8974" max="9216" width="25.6666666666667" style="3"/>
    <col min="9217" max="9217" width="15" style="3" customWidth="true"/>
    <col min="9218" max="9218" width="4.66666666666667" style="3" customWidth="true"/>
    <col min="9219" max="9219" width="12.1666666666667" style="3" customWidth="true"/>
    <col min="9220" max="9220" width="19.5" style="3" customWidth="true"/>
    <col min="9221" max="9221" width="23.3333333333333" style="3" customWidth="true"/>
    <col min="9222" max="9222" width="24.5" style="3" customWidth="true"/>
    <col min="9223" max="9223" width="6.33333333333333" style="3" customWidth="true"/>
    <col min="9224" max="9224" width="6.5" style="3" customWidth="true"/>
    <col min="9225" max="9225" width="8.83333333333333" style="3" customWidth="true"/>
    <col min="9226" max="9226" width="6" style="3" customWidth="true"/>
    <col min="9227" max="9227" width="5.83333333333333" style="3" customWidth="true"/>
    <col min="9228" max="9228" width="8.33333333333333" style="3" customWidth="true"/>
    <col min="9229" max="9229" width="93.5" style="3" customWidth="true"/>
    <col min="9230" max="9472" width="25.6666666666667" style="3"/>
    <col min="9473" max="9473" width="15" style="3" customWidth="true"/>
    <col min="9474" max="9474" width="4.66666666666667" style="3" customWidth="true"/>
    <col min="9475" max="9475" width="12.1666666666667" style="3" customWidth="true"/>
    <col min="9476" max="9476" width="19.5" style="3" customWidth="true"/>
    <col min="9477" max="9477" width="23.3333333333333" style="3" customWidth="true"/>
    <col min="9478" max="9478" width="24.5" style="3" customWidth="true"/>
    <col min="9479" max="9479" width="6.33333333333333" style="3" customWidth="true"/>
    <col min="9480" max="9480" width="6.5" style="3" customWidth="true"/>
    <col min="9481" max="9481" width="8.83333333333333" style="3" customWidth="true"/>
    <col min="9482" max="9482" width="6" style="3" customWidth="true"/>
    <col min="9483" max="9483" width="5.83333333333333" style="3" customWidth="true"/>
    <col min="9484" max="9484" width="8.33333333333333" style="3" customWidth="true"/>
    <col min="9485" max="9485" width="93.5" style="3" customWidth="true"/>
    <col min="9486" max="9728" width="25.6666666666667" style="3"/>
    <col min="9729" max="9729" width="15" style="3" customWidth="true"/>
    <col min="9730" max="9730" width="4.66666666666667" style="3" customWidth="true"/>
    <col min="9731" max="9731" width="12.1666666666667" style="3" customWidth="true"/>
    <col min="9732" max="9732" width="19.5" style="3" customWidth="true"/>
    <col min="9733" max="9733" width="23.3333333333333" style="3" customWidth="true"/>
    <col min="9734" max="9734" width="24.5" style="3" customWidth="true"/>
    <col min="9735" max="9735" width="6.33333333333333" style="3" customWidth="true"/>
    <col min="9736" max="9736" width="6.5" style="3" customWidth="true"/>
    <col min="9737" max="9737" width="8.83333333333333" style="3" customWidth="true"/>
    <col min="9738" max="9738" width="6" style="3" customWidth="true"/>
    <col min="9739" max="9739" width="5.83333333333333" style="3" customWidth="true"/>
    <col min="9740" max="9740" width="8.33333333333333" style="3" customWidth="true"/>
    <col min="9741" max="9741" width="93.5" style="3" customWidth="true"/>
    <col min="9742" max="9984" width="25.6666666666667" style="3"/>
    <col min="9985" max="9985" width="15" style="3" customWidth="true"/>
    <col min="9986" max="9986" width="4.66666666666667" style="3" customWidth="true"/>
    <col min="9987" max="9987" width="12.1666666666667" style="3" customWidth="true"/>
    <col min="9988" max="9988" width="19.5" style="3" customWidth="true"/>
    <col min="9989" max="9989" width="23.3333333333333" style="3" customWidth="true"/>
    <col min="9990" max="9990" width="24.5" style="3" customWidth="true"/>
    <col min="9991" max="9991" width="6.33333333333333" style="3" customWidth="true"/>
    <col min="9992" max="9992" width="6.5" style="3" customWidth="true"/>
    <col min="9993" max="9993" width="8.83333333333333" style="3" customWidth="true"/>
    <col min="9994" max="9994" width="6" style="3" customWidth="true"/>
    <col min="9995" max="9995" width="5.83333333333333" style="3" customWidth="true"/>
    <col min="9996" max="9996" width="8.33333333333333" style="3" customWidth="true"/>
    <col min="9997" max="9997" width="93.5" style="3" customWidth="true"/>
    <col min="9998" max="10240" width="25.6666666666667" style="3"/>
    <col min="10241" max="10241" width="15" style="3" customWidth="true"/>
    <col min="10242" max="10242" width="4.66666666666667" style="3" customWidth="true"/>
    <col min="10243" max="10243" width="12.1666666666667" style="3" customWidth="true"/>
    <col min="10244" max="10244" width="19.5" style="3" customWidth="true"/>
    <col min="10245" max="10245" width="23.3333333333333" style="3" customWidth="true"/>
    <col min="10246" max="10246" width="24.5" style="3" customWidth="true"/>
    <col min="10247" max="10247" width="6.33333333333333" style="3" customWidth="true"/>
    <col min="10248" max="10248" width="6.5" style="3" customWidth="true"/>
    <col min="10249" max="10249" width="8.83333333333333" style="3" customWidth="true"/>
    <col min="10250" max="10250" width="6" style="3" customWidth="true"/>
    <col min="10251" max="10251" width="5.83333333333333" style="3" customWidth="true"/>
    <col min="10252" max="10252" width="8.33333333333333" style="3" customWidth="true"/>
    <col min="10253" max="10253" width="93.5" style="3" customWidth="true"/>
    <col min="10254" max="10496" width="25.6666666666667" style="3"/>
    <col min="10497" max="10497" width="15" style="3" customWidth="true"/>
    <col min="10498" max="10498" width="4.66666666666667" style="3" customWidth="true"/>
    <col min="10499" max="10499" width="12.1666666666667" style="3" customWidth="true"/>
    <col min="10500" max="10500" width="19.5" style="3" customWidth="true"/>
    <col min="10501" max="10501" width="23.3333333333333" style="3" customWidth="true"/>
    <col min="10502" max="10502" width="24.5" style="3" customWidth="true"/>
    <col min="10503" max="10503" width="6.33333333333333" style="3" customWidth="true"/>
    <col min="10504" max="10504" width="6.5" style="3" customWidth="true"/>
    <col min="10505" max="10505" width="8.83333333333333" style="3" customWidth="true"/>
    <col min="10506" max="10506" width="6" style="3" customWidth="true"/>
    <col min="10507" max="10507" width="5.83333333333333" style="3" customWidth="true"/>
    <col min="10508" max="10508" width="8.33333333333333" style="3" customWidth="true"/>
    <col min="10509" max="10509" width="93.5" style="3" customWidth="true"/>
    <col min="10510" max="10752" width="25.6666666666667" style="3"/>
    <col min="10753" max="10753" width="15" style="3" customWidth="true"/>
    <col min="10754" max="10754" width="4.66666666666667" style="3" customWidth="true"/>
    <col min="10755" max="10755" width="12.1666666666667" style="3" customWidth="true"/>
    <col min="10756" max="10756" width="19.5" style="3" customWidth="true"/>
    <col min="10757" max="10757" width="23.3333333333333" style="3" customWidth="true"/>
    <col min="10758" max="10758" width="24.5" style="3" customWidth="true"/>
    <col min="10759" max="10759" width="6.33333333333333" style="3" customWidth="true"/>
    <col min="10760" max="10760" width="6.5" style="3" customWidth="true"/>
    <col min="10761" max="10761" width="8.83333333333333" style="3" customWidth="true"/>
    <col min="10762" max="10762" width="6" style="3" customWidth="true"/>
    <col min="10763" max="10763" width="5.83333333333333" style="3" customWidth="true"/>
    <col min="10764" max="10764" width="8.33333333333333" style="3" customWidth="true"/>
    <col min="10765" max="10765" width="93.5" style="3" customWidth="true"/>
    <col min="10766" max="11008" width="25.6666666666667" style="3"/>
    <col min="11009" max="11009" width="15" style="3" customWidth="true"/>
    <col min="11010" max="11010" width="4.66666666666667" style="3" customWidth="true"/>
    <col min="11011" max="11011" width="12.1666666666667" style="3" customWidth="true"/>
    <col min="11012" max="11012" width="19.5" style="3" customWidth="true"/>
    <col min="11013" max="11013" width="23.3333333333333" style="3" customWidth="true"/>
    <col min="11014" max="11014" width="24.5" style="3" customWidth="true"/>
    <col min="11015" max="11015" width="6.33333333333333" style="3" customWidth="true"/>
    <col min="11016" max="11016" width="6.5" style="3" customWidth="true"/>
    <col min="11017" max="11017" width="8.83333333333333" style="3" customWidth="true"/>
    <col min="11018" max="11018" width="6" style="3" customWidth="true"/>
    <col min="11019" max="11019" width="5.83333333333333" style="3" customWidth="true"/>
    <col min="11020" max="11020" width="8.33333333333333" style="3" customWidth="true"/>
    <col min="11021" max="11021" width="93.5" style="3" customWidth="true"/>
    <col min="11022" max="11264" width="25.6666666666667" style="3"/>
    <col min="11265" max="11265" width="15" style="3" customWidth="true"/>
    <col min="11266" max="11266" width="4.66666666666667" style="3" customWidth="true"/>
    <col min="11267" max="11267" width="12.1666666666667" style="3" customWidth="true"/>
    <col min="11268" max="11268" width="19.5" style="3" customWidth="true"/>
    <col min="11269" max="11269" width="23.3333333333333" style="3" customWidth="true"/>
    <col min="11270" max="11270" width="24.5" style="3" customWidth="true"/>
    <col min="11271" max="11271" width="6.33333333333333" style="3" customWidth="true"/>
    <col min="11272" max="11272" width="6.5" style="3" customWidth="true"/>
    <col min="11273" max="11273" width="8.83333333333333" style="3" customWidth="true"/>
    <col min="11274" max="11274" width="6" style="3" customWidth="true"/>
    <col min="11275" max="11275" width="5.83333333333333" style="3" customWidth="true"/>
    <col min="11276" max="11276" width="8.33333333333333" style="3" customWidth="true"/>
    <col min="11277" max="11277" width="93.5" style="3" customWidth="true"/>
    <col min="11278" max="11520" width="25.6666666666667" style="3"/>
    <col min="11521" max="11521" width="15" style="3" customWidth="true"/>
    <col min="11522" max="11522" width="4.66666666666667" style="3" customWidth="true"/>
    <col min="11523" max="11523" width="12.1666666666667" style="3" customWidth="true"/>
    <col min="11524" max="11524" width="19.5" style="3" customWidth="true"/>
    <col min="11525" max="11525" width="23.3333333333333" style="3" customWidth="true"/>
    <col min="11526" max="11526" width="24.5" style="3" customWidth="true"/>
    <col min="11527" max="11527" width="6.33333333333333" style="3" customWidth="true"/>
    <col min="11528" max="11528" width="6.5" style="3" customWidth="true"/>
    <col min="11529" max="11529" width="8.83333333333333" style="3" customWidth="true"/>
    <col min="11530" max="11530" width="6" style="3" customWidth="true"/>
    <col min="11531" max="11531" width="5.83333333333333" style="3" customWidth="true"/>
    <col min="11532" max="11532" width="8.33333333333333" style="3" customWidth="true"/>
    <col min="11533" max="11533" width="93.5" style="3" customWidth="true"/>
    <col min="11534" max="11776" width="25.6666666666667" style="3"/>
    <col min="11777" max="11777" width="15" style="3" customWidth="true"/>
    <col min="11778" max="11778" width="4.66666666666667" style="3" customWidth="true"/>
    <col min="11779" max="11779" width="12.1666666666667" style="3" customWidth="true"/>
    <col min="11780" max="11780" width="19.5" style="3" customWidth="true"/>
    <col min="11781" max="11781" width="23.3333333333333" style="3" customWidth="true"/>
    <col min="11782" max="11782" width="24.5" style="3" customWidth="true"/>
    <col min="11783" max="11783" width="6.33333333333333" style="3" customWidth="true"/>
    <col min="11784" max="11784" width="6.5" style="3" customWidth="true"/>
    <col min="11785" max="11785" width="8.83333333333333" style="3" customWidth="true"/>
    <col min="11786" max="11786" width="6" style="3" customWidth="true"/>
    <col min="11787" max="11787" width="5.83333333333333" style="3" customWidth="true"/>
    <col min="11788" max="11788" width="8.33333333333333" style="3" customWidth="true"/>
    <col min="11789" max="11789" width="93.5" style="3" customWidth="true"/>
    <col min="11790" max="12032" width="25.6666666666667" style="3"/>
    <col min="12033" max="12033" width="15" style="3" customWidth="true"/>
    <col min="12034" max="12034" width="4.66666666666667" style="3" customWidth="true"/>
    <col min="12035" max="12035" width="12.1666666666667" style="3" customWidth="true"/>
    <col min="12036" max="12036" width="19.5" style="3" customWidth="true"/>
    <col min="12037" max="12037" width="23.3333333333333" style="3" customWidth="true"/>
    <col min="12038" max="12038" width="24.5" style="3" customWidth="true"/>
    <col min="12039" max="12039" width="6.33333333333333" style="3" customWidth="true"/>
    <col min="12040" max="12040" width="6.5" style="3" customWidth="true"/>
    <col min="12041" max="12041" width="8.83333333333333" style="3" customWidth="true"/>
    <col min="12042" max="12042" width="6" style="3" customWidth="true"/>
    <col min="12043" max="12043" width="5.83333333333333" style="3" customWidth="true"/>
    <col min="12044" max="12044" width="8.33333333333333" style="3" customWidth="true"/>
    <col min="12045" max="12045" width="93.5" style="3" customWidth="true"/>
    <col min="12046" max="12288" width="25.6666666666667" style="3"/>
    <col min="12289" max="12289" width="15" style="3" customWidth="true"/>
    <col min="12290" max="12290" width="4.66666666666667" style="3" customWidth="true"/>
    <col min="12291" max="12291" width="12.1666666666667" style="3" customWidth="true"/>
    <col min="12292" max="12292" width="19.5" style="3" customWidth="true"/>
    <col min="12293" max="12293" width="23.3333333333333" style="3" customWidth="true"/>
    <col min="12294" max="12294" width="24.5" style="3" customWidth="true"/>
    <col min="12295" max="12295" width="6.33333333333333" style="3" customWidth="true"/>
    <col min="12296" max="12296" width="6.5" style="3" customWidth="true"/>
    <col min="12297" max="12297" width="8.83333333333333" style="3" customWidth="true"/>
    <col min="12298" max="12298" width="6" style="3" customWidth="true"/>
    <col min="12299" max="12299" width="5.83333333333333" style="3" customWidth="true"/>
    <col min="12300" max="12300" width="8.33333333333333" style="3" customWidth="true"/>
    <col min="12301" max="12301" width="93.5" style="3" customWidth="true"/>
    <col min="12302" max="12544" width="25.6666666666667" style="3"/>
    <col min="12545" max="12545" width="15" style="3" customWidth="true"/>
    <col min="12546" max="12546" width="4.66666666666667" style="3" customWidth="true"/>
    <col min="12547" max="12547" width="12.1666666666667" style="3" customWidth="true"/>
    <col min="12548" max="12548" width="19.5" style="3" customWidth="true"/>
    <col min="12549" max="12549" width="23.3333333333333" style="3" customWidth="true"/>
    <col min="12550" max="12550" width="24.5" style="3" customWidth="true"/>
    <col min="12551" max="12551" width="6.33333333333333" style="3" customWidth="true"/>
    <col min="12552" max="12552" width="6.5" style="3" customWidth="true"/>
    <col min="12553" max="12553" width="8.83333333333333" style="3" customWidth="true"/>
    <col min="12554" max="12554" width="6" style="3" customWidth="true"/>
    <col min="12555" max="12555" width="5.83333333333333" style="3" customWidth="true"/>
    <col min="12556" max="12556" width="8.33333333333333" style="3" customWidth="true"/>
    <col min="12557" max="12557" width="93.5" style="3" customWidth="true"/>
    <col min="12558" max="12800" width="25.6666666666667" style="3"/>
    <col min="12801" max="12801" width="15" style="3" customWidth="true"/>
    <col min="12802" max="12802" width="4.66666666666667" style="3" customWidth="true"/>
    <col min="12803" max="12803" width="12.1666666666667" style="3" customWidth="true"/>
    <col min="12804" max="12804" width="19.5" style="3" customWidth="true"/>
    <col min="12805" max="12805" width="23.3333333333333" style="3" customWidth="true"/>
    <col min="12806" max="12806" width="24.5" style="3" customWidth="true"/>
    <col min="12807" max="12807" width="6.33333333333333" style="3" customWidth="true"/>
    <col min="12808" max="12808" width="6.5" style="3" customWidth="true"/>
    <col min="12809" max="12809" width="8.83333333333333" style="3" customWidth="true"/>
    <col min="12810" max="12810" width="6" style="3" customWidth="true"/>
    <col min="12811" max="12811" width="5.83333333333333" style="3" customWidth="true"/>
    <col min="12812" max="12812" width="8.33333333333333" style="3" customWidth="true"/>
    <col min="12813" max="12813" width="93.5" style="3" customWidth="true"/>
    <col min="12814" max="13056" width="25.6666666666667" style="3"/>
    <col min="13057" max="13057" width="15" style="3" customWidth="true"/>
    <col min="13058" max="13058" width="4.66666666666667" style="3" customWidth="true"/>
    <col min="13059" max="13059" width="12.1666666666667" style="3" customWidth="true"/>
    <col min="13060" max="13060" width="19.5" style="3" customWidth="true"/>
    <col min="13061" max="13061" width="23.3333333333333" style="3" customWidth="true"/>
    <col min="13062" max="13062" width="24.5" style="3" customWidth="true"/>
    <col min="13063" max="13063" width="6.33333333333333" style="3" customWidth="true"/>
    <col min="13064" max="13064" width="6.5" style="3" customWidth="true"/>
    <col min="13065" max="13065" width="8.83333333333333" style="3" customWidth="true"/>
    <col min="13066" max="13066" width="6" style="3" customWidth="true"/>
    <col min="13067" max="13067" width="5.83333333333333" style="3" customWidth="true"/>
    <col min="13068" max="13068" width="8.33333333333333" style="3" customWidth="true"/>
    <col min="13069" max="13069" width="93.5" style="3" customWidth="true"/>
    <col min="13070" max="13312" width="25.6666666666667" style="3"/>
    <col min="13313" max="13313" width="15" style="3" customWidth="true"/>
    <col min="13314" max="13314" width="4.66666666666667" style="3" customWidth="true"/>
    <col min="13315" max="13315" width="12.1666666666667" style="3" customWidth="true"/>
    <col min="13316" max="13316" width="19.5" style="3" customWidth="true"/>
    <col min="13317" max="13317" width="23.3333333333333" style="3" customWidth="true"/>
    <col min="13318" max="13318" width="24.5" style="3" customWidth="true"/>
    <col min="13319" max="13319" width="6.33333333333333" style="3" customWidth="true"/>
    <col min="13320" max="13320" width="6.5" style="3" customWidth="true"/>
    <col min="13321" max="13321" width="8.83333333333333" style="3" customWidth="true"/>
    <col min="13322" max="13322" width="6" style="3" customWidth="true"/>
    <col min="13323" max="13323" width="5.83333333333333" style="3" customWidth="true"/>
    <col min="13324" max="13324" width="8.33333333333333" style="3" customWidth="true"/>
    <col min="13325" max="13325" width="93.5" style="3" customWidth="true"/>
    <col min="13326" max="13568" width="25.6666666666667" style="3"/>
    <col min="13569" max="13569" width="15" style="3" customWidth="true"/>
    <col min="13570" max="13570" width="4.66666666666667" style="3" customWidth="true"/>
    <col min="13571" max="13571" width="12.1666666666667" style="3" customWidth="true"/>
    <col min="13572" max="13572" width="19.5" style="3" customWidth="true"/>
    <col min="13573" max="13573" width="23.3333333333333" style="3" customWidth="true"/>
    <col min="13574" max="13574" width="24.5" style="3" customWidth="true"/>
    <col min="13575" max="13575" width="6.33333333333333" style="3" customWidth="true"/>
    <col min="13576" max="13576" width="6.5" style="3" customWidth="true"/>
    <col min="13577" max="13577" width="8.83333333333333" style="3" customWidth="true"/>
    <col min="13578" max="13578" width="6" style="3" customWidth="true"/>
    <col min="13579" max="13579" width="5.83333333333333" style="3" customWidth="true"/>
    <col min="13580" max="13580" width="8.33333333333333" style="3" customWidth="true"/>
    <col min="13581" max="13581" width="93.5" style="3" customWidth="true"/>
    <col min="13582" max="13824" width="25.6666666666667" style="3"/>
    <col min="13825" max="13825" width="15" style="3" customWidth="true"/>
    <col min="13826" max="13826" width="4.66666666666667" style="3" customWidth="true"/>
    <col min="13827" max="13827" width="12.1666666666667" style="3" customWidth="true"/>
    <col min="13828" max="13828" width="19.5" style="3" customWidth="true"/>
    <col min="13829" max="13829" width="23.3333333333333" style="3" customWidth="true"/>
    <col min="13830" max="13830" width="24.5" style="3" customWidth="true"/>
    <col min="13831" max="13831" width="6.33333333333333" style="3" customWidth="true"/>
    <col min="13832" max="13832" width="6.5" style="3" customWidth="true"/>
    <col min="13833" max="13833" width="8.83333333333333" style="3" customWidth="true"/>
    <col min="13834" max="13834" width="6" style="3" customWidth="true"/>
    <col min="13835" max="13835" width="5.83333333333333" style="3" customWidth="true"/>
    <col min="13836" max="13836" width="8.33333333333333" style="3" customWidth="true"/>
    <col min="13837" max="13837" width="93.5" style="3" customWidth="true"/>
    <col min="13838" max="14080" width="25.6666666666667" style="3"/>
    <col min="14081" max="14081" width="15" style="3" customWidth="true"/>
    <col min="14082" max="14082" width="4.66666666666667" style="3" customWidth="true"/>
    <col min="14083" max="14083" width="12.1666666666667" style="3" customWidth="true"/>
    <col min="14084" max="14084" width="19.5" style="3" customWidth="true"/>
    <col min="14085" max="14085" width="23.3333333333333" style="3" customWidth="true"/>
    <col min="14086" max="14086" width="24.5" style="3" customWidth="true"/>
    <col min="14087" max="14087" width="6.33333333333333" style="3" customWidth="true"/>
    <col min="14088" max="14088" width="6.5" style="3" customWidth="true"/>
    <col min="14089" max="14089" width="8.83333333333333" style="3" customWidth="true"/>
    <col min="14090" max="14090" width="6" style="3" customWidth="true"/>
    <col min="14091" max="14091" width="5.83333333333333" style="3" customWidth="true"/>
    <col min="14092" max="14092" width="8.33333333333333" style="3" customWidth="true"/>
    <col min="14093" max="14093" width="93.5" style="3" customWidth="true"/>
    <col min="14094" max="14336" width="25.6666666666667" style="3"/>
    <col min="14337" max="14337" width="15" style="3" customWidth="true"/>
    <col min="14338" max="14338" width="4.66666666666667" style="3" customWidth="true"/>
    <col min="14339" max="14339" width="12.1666666666667" style="3" customWidth="true"/>
    <col min="14340" max="14340" width="19.5" style="3" customWidth="true"/>
    <col min="14341" max="14341" width="23.3333333333333" style="3" customWidth="true"/>
    <col min="14342" max="14342" width="24.5" style="3" customWidth="true"/>
    <col min="14343" max="14343" width="6.33333333333333" style="3" customWidth="true"/>
    <col min="14344" max="14344" width="6.5" style="3" customWidth="true"/>
    <col min="14345" max="14345" width="8.83333333333333" style="3" customWidth="true"/>
    <col min="14346" max="14346" width="6" style="3" customWidth="true"/>
    <col min="14347" max="14347" width="5.83333333333333" style="3" customWidth="true"/>
    <col min="14348" max="14348" width="8.33333333333333" style="3" customWidth="true"/>
    <col min="14349" max="14349" width="93.5" style="3" customWidth="true"/>
    <col min="14350" max="14592" width="25.6666666666667" style="3"/>
    <col min="14593" max="14593" width="15" style="3" customWidth="true"/>
    <col min="14594" max="14594" width="4.66666666666667" style="3" customWidth="true"/>
    <col min="14595" max="14595" width="12.1666666666667" style="3" customWidth="true"/>
    <col min="14596" max="14596" width="19.5" style="3" customWidth="true"/>
    <col min="14597" max="14597" width="23.3333333333333" style="3" customWidth="true"/>
    <col min="14598" max="14598" width="24.5" style="3" customWidth="true"/>
    <col min="14599" max="14599" width="6.33333333333333" style="3" customWidth="true"/>
    <col min="14600" max="14600" width="6.5" style="3" customWidth="true"/>
    <col min="14601" max="14601" width="8.83333333333333" style="3" customWidth="true"/>
    <col min="14602" max="14602" width="6" style="3" customWidth="true"/>
    <col min="14603" max="14603" width="5.83333333333333" style="3" customWidth="true"/>
    <col min="14604" max="14604" width="8.33333333333333" style="3" customWidth="true"/>
    <col min="14605" max="14605" width="93.5" style="3" customWidth="true"/>
    <col min="14606" max="14848" width="25.6666666666667" style="3"/>
    <col min="14849" max="14849" width="15" style="3" customWidth="true"/>
    <col min="14850" max="14850" width="4.66666666666667" style="3" customWidth="true"/>
    <col min="14851" max="14851" width="12.1666666666667" style="3" customWidth="true"/>
    <col min="14852" max="14852" width="19.5" style="3" customWidth="true"/>
    <col min="14853" max="14853" width="23.3333333333333" style="3" customWidth="true"/>
    <col min="14854" max="14854" width="24.5" style="3" customWidth="true"/>
    <col min="14855" max="14855" width="6.33333333333333" style="3" customWidth="true"/>
    <col min="14856" max="14856" width="6.5" style="3" customWidth="true"/>
    <col min="14857" max="14857" width="8.83333333333333" style="3" customWidth="true"/>
    <col min="14858" max="14858" width="6" style="3" customWidth="true"/>
    <col min="14859" max="14859" width="5.83333333333333" style="3" customWidth="true"/>
    <col min="14860" max="14860" width="8.33333333333333" style="3" customWidth="true"/>
    <col min="14861" max="14861" width="93.5" style="3" customWidth="true"/>
    <col min="14862" max="15104" width="25.6666666666667" style="3"/>
    <col min="15105" max="15105" width="15" style="3" customWidth="true"/>
    <col min="15106" max="15106" width="4.66666666666667" style="3" customWidth="true"/>
    <col min="15107" max="15107" width="12.1666666666667" style="3" customWidth="true"/>
    <col min="15108" max="15108" width="19.5" style="3" customWidth="true"/>
    <col min="15109" max="15109" width="23.3333333333333" style="3" customWidth="true"/>
    <col min="15110" max="15110" width="24.5" style="3" customWidth="true"/>
    <col min="15111" max="15111" width="6.33333333333333" style="3" customWidth="true"/>
    <col min="15112" max="15112" width="6.5" style="3" customWidth="true"/>
    <col min="15113" max="15113" width="8.83333333333333" style="3" customWidth="true"/>
    <col min="15114" max="15114" width="6" style="3" customWidth="true"/>
    <col min="15115" max="15115" width="5.83333333333333" style="3" customWidth="true"/>
    <col min="15116" max="15116" width="8.33333333333333" style="3" customWidth="true"/>
    <col min="15117" max="15117" width="93.5" style="3" customWidth="true"/>
    <col min="15118" max="15360" width="25.6666666666667" style="3"/>
    <col min="15361" max="15361" width="15" style="3" customWidth="true"/>
    <col min="15362" max="15362" width="4.66666666666667" style="3" customWidth="true"/>
    <col min="15363" max="15363" width="12.1666666666667" style="3" customWidth="true"/>
    <col min="15364" max="15364" width="19.5" style="3" customWidth="true"/>
    <col min="15365" max="15365" width="23.3333333333333" style="3" customWidth="true"/>
    <col min="15366" max="15366" width="24.5" style="3" customWidth="true"/>
    <col min="15367" max="15367" width="6.33333333333333" style="3" customWidth="true"/>
    <col min="15368" max="15368" width="6.5" style="3" customWidth="true"/>
    <col min="15369" max="15369" width="8.83333333333333" style="3" customWidth="true"/>
    <col min="15370" max="15370" width="6" style="3" customWidth="true"/>
    <col min="15371" max="15371" width="5.83333333333333" style="3" customWidth="true"/>
    <col min="15372" max="15372" width="8.33333333333333" style="3" customWidth="true"/>
    <col min="15373" max="15373" width="93.5" style="3" customWidth="true"/>
    <col min="15374" max="15616" width="25.6666666666667" style="3"/>
    <col min="15617" max="15617" width="15" style="3" customWidth="true"/>
    <col min="15618" max="15618" width="4.66666666666667" style="3" customWidth="true"/>
    <col min="15619" max="15619" width="12.1666666666667" style="3" customWidth="true"/>
    <col min="15620" max="15620" width="19.5" style="3" customWidth="true"/>
    <col min="15621" max="15621" width="23.3333333333333" style="3" customWidth="true"/>
    <col min="15622" max="15622" width="24.5" style="3" customWidth="true"/>
    <col min="15623" max="15623" width="6.33333333333333" style="3" customWidth="true"/>
    <col min="15624" max="15624" width="6.5" style="3" customWidth="true"/>
    <col min="15625" max="15625" width="8.83333333333333" style="3" customWidth="true"/>
    <col min="15626" max="15626" width="6" style="3" customWidth="true"/>
    <col min="15627" max="15627" width="5.83333333333333" style="3" customWidth="true"/>
    <col min="15628" max="15628" width="8.33333333333333" style="3" customWidth="true"/>
    <col min="15629" max="15629" width="93.5" style="3" customWidth="true"/>
    <col min="15630" max="15872" width="25.6666666666667" style="3"/>
    <col min="15873" max="15873" width="15" style="3" customWidth="true"/>
    <col min="15874" max="15874" width="4.66666666666667" style="3" customWidth="true"/>
    <col min="15875" max="15875" width="12.1666666666667" style="3" customWidth="true"/>
    <col min="15876" max="15876" width="19.5" style="3" customWidth="true"/>
    <col min="15877" max="15877" width="23.3333333333333" style="3" customWidth="true"/>
    <col min="15878" max="15878" width="24.5" style="3" customWidth="true"/>
    <col min="15879" max="15879" width="6.33333333333333" style="3" customWidth="true"/>
    <col min="15880" max="15880" width="6.5" style="3" customWidth="true"/>
    <col min="15881" max="15881" width="8.83333333333333" style="3" customWidth="true"/>
    <col min="15882" max="15882" width="6" style="3" customWidth="true"/>
    <col min="15883" max="15883" width="5.83333333333333" style="3" customWidth="true"/>
    <col min="15884" max="15884" width="8.33333333333333" style="3" customWidth="true"/>
    <col min="15885" max="15885" width="93.5" style="3" customWidth="true"/>
    <col min="15886" max="16128" width="25.6666666666667" style="3"/>
    <col min="16129" max="16129" width="15" style="3" customWidth="true"/>
    <col min="16130" max="16130" width="4.66666666666667" style="3" customWidth="true"/>
    <col min="16131" max="16131" width="12.1666666666667" style="3" customWidth="true"/>
    <col min="16132" max="16132" width="19.5" style="3" customWidth="true"/>
    <col min="16133" max="16133" width="23.3333333333333" style="3" customWidth="true"/>
    <col min="16134" max="16134" width="24.5" style="3" customWidth="true"/>
    <col min="16135" max="16135" width="6.33333333333333" style="3" customWidth="true"/>
    <col min="16136" max="16136" width="6.5" style="3" customWidth="true"/>
    <col min="16137" max="16137" width="8.83333333333333" style="3" customWidth="true"/>
    <col min="16138" max="16138" width="6" style="3" customWidth="true"/>
    <col min="16139" max="16139" width="5.83333333333333" style="3" customWidth="true"/>
    <col min="16140" max="16140" width="8.33333333333333" style="3" customWidth="true"/>
    <col min="16141" max="16141" width="93.5" style="3" customWidth="true"/>
    <col min="16142" max="16384" width="25.6666666666667" style="3"/>
  </cols>
  <sheetData>
    <row r="1" s="1" customFormat="true" ht="20" customHeight="true" spans="1:13">
      <c r="A1" s="108" t="s">
        <v>5213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="1" customFormat="true" ht="20" customHeight="true" spans="1:13">
      <c r="A2" s="5" t="s">
        <v>131</v>
      </c>
      <c r="B2" s="5" t="s">
        <v>1</v>
      </c>
      <c r="C2" s="5" t="s">
        <v>132</v>
      </c>
      <c r="D2" s="5" t="s">
        <v>133</v>
      </c>
      <c r="E2" s="5" t="s">
        <v>134</v>
      </c>
      <c r="F2" s="5" t="s">
        <v>135</v>
      </c>
      <c r="G2" s="5" t="s">
        <v>45</v>
      </c>
      <c r="H2" s="109"/>
      <c r="I2" s="109"/>
      <c r="J2" s="5" t="s">
        <v>46</v>
      </c>
      <c r="K2" s="5"/>
      <c r="L2" s="5"/>
      <c r="M2" s="5" t="s">
        <v>47</v>
      </c>
    </row>
    <row r="3" s="1" customFormat="true" ht="20" customHeight="true" spans="1:13">
      <c r="A3" s="5"/>
      <c r="B3" s="5"/>
      <c r="C3" s="5"/>
      <c r="D3" s="5"/>
      <c r="E3" s="5"/>
      <c r="F3" s="5"/>
      <c r="G3" s="5" t="s">
        <v>136</v>
      </c>
      <c r="H3" s="5" t="s">
        <v>137</v>
      </c>
      <c r="I3" s="5" t="s">
        <v>138</v>
      </c>
      <c r="J3" s="5" t="s">
        <v>136</v>
      </c>
      <c r="K3" s="5" t="s">
        <v>137</v>
      </c>
      <c r="L3" s="5" t="s">
        <v>138</v>
      </c>
      <c r="M3" s="5"/>
    </row>
    <row r="4" ht="20" customHeight="true" spans="1:15">
      <c r="A4" s="6" t="s">
        <v>4894</v>
      </c>
      <c r="B4" s="6">
        <v>1</v>
      </c>
      <c r="C4" s="6" t="s">
        <v>5214</v>
      </c>
      <c r="D4" s="6" t="s">
        <v>5215</v>
      </c>
      <c r="E4" s="6" t="s">
        <v>5216</v>
      </c>
      <c r="F4" s="6" t="s">
        <v>2487</v>
      </c>
      <c r="G4" s="6">
        <v>4</v>
      </c>
      <c r="H4" s="6">
        <v>4</v>
      </c>
      <c r="I4" s="12">
        <v>16</v>
      </c>
      <c r="J4" s="6">
        <v>4</v>
      </c>
      <c r="K4" s="110">
        <v>3</v>
      </c>
      <c r="L4" s="110">
        <f>J4*K4</f>
        <v>12</v>
      </c>
      <c r="M4" s="111" t="s">
        <v>1864</v>
      </c>
      <c r="O4" s="3">
        <f>I4-L4</f>
        <v>4</v>
      </c>
    </row>
    <row r="5" ht="20" customHeight="true" spans="1:15">
      <c r="A5" s="7" t="s">
        <v>4894</v>
      </c>
      <c r="B5" s="7">
        <v>2</v>
      </c>
      <c r="C5" s="7" t="s">
        <v>5214</v>
      </c>
      <c r="D5" s="7" t="s">
        <v>5217</v>
      </c>
      <c r="E5" s="7" t="s">
        <v>5218</v>
      </c>
      <c r="F5" s="7" t="s">
        <v>5219</v>
      </c>
      <c r="G5" s="7">
        <v>13</v>
      </c>
      <c r="H5" s="7">
        <v>10</v>
      </c>
      <c r="I5" s="13">
        <v>130</v>
      </c>
      <c r="J5" s="7">
        <v>13</v>
      </c>
      <c r="K5" s="25">
        <v>2</v>
      </c>
      <c r="L5" s="25">
        <f>J5*K5</f>
        <v>26</v>
      </c>
      <c r="M5" s="112" t="s">
        <v>5220</v>
      </c>
      <c r="N5" s="113"/>
      <c r="O5" s="3">
        <f t="shared" ref="O5:O68" si="0">I5-L5</f>
        <v>104</v>
      </c>
    </row>
    <row r="6" ht="20" customHeight="true" spans="1:15">
      <c r="A6" s="7" t="s">
        <v>4894</v>
      </c>
      <c r="B6" s="7">
        <v>3</v>
      </c>
      <c r="C6" s="7" t="s">
        <v>5214</v>
      </c>
      <c r="D6" s="7" t="s">
        <v>5221</v>
      </c>
      <c r="E6" s="7" t="s">
        <v>5216</v>
      </c>
      <c r="F6" s="7" t="s">
        <v>5222</v>
      </c>
      <c r="G6" s="7">
        <v>17</v>
      </c>
      <c r="H6" s="7">
        <v>3</v>
      </c>
      <c r="I6" s="13">
        <v>51</v>
      </c>
      <c r="J6" s="7">
        <v>0</v>
      </c>
      <c r="K6" s="25">
        <v>0</v>
      </c>
      <c r="L6" s="25">
        <f>J6*K6</f>
        <v>0</v>
      </c>
      <c r="M6" s="112" t="s">
        <v>1104</v>
      </c>
      <c r="O6" s="3">
        <f t="shared" si="0"/>
        <v>51</v>
      </c>
    </row>
    <row r="7" ht="20" customHeight="true" spans="1:15">
      <c r="A7" s="7" t="s">
        <v>4894</v>
      </c>
      <c r="B7" s="7">
        <v>4</v>
      </c>
      <c r="C7" s="7" t="s">
        <v>5214</v>
      </c>
      <c r="D7" s="7" t="s">
        <v>5223</v>
      </c>
      <c r="E7" s="7" t="s">
        <v>5216</v>
      </c>
      <c r="F7" s="7" t="s">
        <v>5224</v>
      </c>
      <c r="G7" s="7">
        <v>18</v>
      </c>
      <c r="H7" s="7">
        <v>3</v>
      </c>
      <c r="I7" s="13">
        <v>54</v>
      </c>
      <c r="J7" s="7">
        <v>0</v>
      </c>
      <c r="K7" s="25">
        <v>0</v>
      </c>
      <c r="L7" s="25">
        <f>J7*K7</f>
        <v>0</v>
      </c>
      <c r="M7" s="112" t="s">
        <v>1104</v>
      </c>
      <c r="O7" s="3">
        <f t="shared" si="0"/>
        <v>54</v>
      </c>
    </row>
    <row r="8" ht="20" customHeight="true" spans="1:15">
      <c r="A8" s="7" t="s">
        <v>4894</v>
      </c>
      <c r="B8" s="7">
        <v>5</v>
      </c>
      <c r="C8" s="7" t="s">
        <v>5214</v>
      </c>
      <c r="D8" s="7" t="s">
        <v>5225</v>
      </c>
      <c r="E8" s="7" t="s">
        <v>5216</v>
      </c>
      <c r="F8" s="7" t="s">
        <v>5226</v>
      </c>
      <c r="G8" s="7">
        <v>18</v>
      </c>
      <c r="H8" s="7">
        <v>3</v>
      </c>
      <c r="I8" s="13">
        <v>54</v>
      </c>
      <c r="J8" s="7">
        <v>0</v>
      </c>
      <c r="K8" s="25">
        <v>0</v>
      </c>
      <c r="L8" s="25">
        <f t="shared" ref="L8:L46" si="1">J8*K8</f>
        <v>0</v>
      </c>
      <c r="M8" s="114" t="s">
        <v>5227</v>
      </c>
      <c r="N8" s="113"/>
      <c r="O8" s="3">
        <f t="shared" si="0"/>
        <v>54</v>
      </c>
    </row>
    <row r="9" ht="20" customHeight="true" spans="1:15">
      <c r="A9" s="7" t="s">
        <v>4894</v>
      </c>
      <c r="B9" s="7">
        <v>6</v>
      </c>
      <c r="C9" s="7" t="s">
        <v>5214</v>
      </c>
      <c r="D9" s="7" t="s">
        <v>5228</v>
      </c>
      <c r="E9" s="7" t="s">
        <v>5216</v>
      </c>
      <c r="F9" s="7" t="s">
        <v>5229</v>
      </c>
      <c r="G9" s="7">
        <v>5</v>
      </c>
      <c r="H9" s="7">
        <v>3</v>
      </c>
      <c r="I9" s="13">
        <v>15</v>
      </c>
      <c r="J9" s="7">
        <v>0</v>
      </c>
      <c r="K9" s="25">
        <v>0</v>
      </c>
      <c r="L9" s="25">
        <f t="shared" si="1"/>
        <v>0</v>
      </c>
      <c r="M9" s="112" t="s">
        <v>5123</v>
      </c>
      <c r="O9" s="3">
        <f t="shared" si="0"/>
        <v>15</v>
      </c>
    </row>
    <row r="10" ht="26.25" spans="1:15">
      <c r="A10" s="7" t="s">
        <v>4894</v>
      </c>
      <c r="B10" s="7">
        <v>7</v>
      </c>
      <c r="C10" s="7" t="s">
        <v>5214</v>
      </c>
      <c r="D10" s="7" t="s">
        <v>5230</v>
      </c>
      <c r="E10" s="7" t="s">
        <v>4386</v>
      </c>
      <c r="F10" s="7" t="s">
        <v>5231</v>
      </c>
      <c r="G10" s="7">
        <v>6</v>
      </c>
      <c r="H10" s="7">
        <v>4</v>
      </c>
      <c r="I10" s="13">
        <v>24</v>
      </c>
      <c r="J10" s="7">
        <v>0</v>
      </c>
      <c r="K10" s="25">
        <v>0</v>
      </c>
      <c r="L10" s="25">
        <f t="shared" si="1"/>
        <v>0</v>
      </c>
      <c r="M10" s="115" t="s">
        <v>5232</v>
      </c>
      <c r="O10" s="3">
        <f t="shared" si="0"/>
        <v>24</v>
      </c>
    </row>
    <row r="11" ht="20" customHeight="true" spans="1:15">
      <c r="A11" s="7" t="s">
        <v>4894</v>
      </c>
      <c r="B11" s="7">
        <v>8</v>
      </c>
      <c r="C11" s="7" t="s">
        <v>5214</v>
      </c>
      <c r="D11" s="7" t="s">
        <v>5233</v>
      </c>
      <c r="E11" s="7" t="s">
        <v>5216</v>
      </c>
      <c r="F11" s="7" t="s">
        <v>1142</v>
      </c>
      <c r="G11" s="7">
        <v>12</v>
      </c>
      <c r="H11" s="7">
        <v>4</v>
      </c>
      <c r="I11" s="13">
        <v>48</v>
      </c>
      <c r="J11" s="7">
        <v>0</v>
      </c>
      <c r="K11" s="25">
        <v>0</v>
      </c>
      <c r="L11" s="25">
        <f t="shared" si="1"/>
        <v>0</v>
      </c>
      <c r="M11" s="112" t="s">
        <v>5234</v>
      </c>
      <c r="O11" s="3">
        <f t="shared" si="0"/>
        <v>48</v>
      </c>
    </row>
    <row r="12" ht="20" customHeight="true" spans="1:13">
      <c r="A12" s="7" t="s">
        <v>4894</v>
      </c>
      <c r="B12" s="7">
        <v>9</v>
      </c>
      <c r="C12" s="7" t="s">
        <v>5235</v>
      </c>
      <c r="D12" s="7" t="s">
        <v>5236</v>
      </c>
      <c r="E12" s="7" t="s">
        <v>5216</v>
      </c>
      <c r="F12" s="7" t="s">
        <v>5237</v>
      </c>
      <c r="G12" s="7">
        <v>4</v>
      </c>
      <c r="H12" s="7">
        <v>4</v>
      </c>
      <c r="I12" s="13">
        <v>16</v>
      </c>
      <c r="J12" s="7">
        <v>0</v>
      </c>
      <c r="K12" s="25">
        <v>0</v>
      </c>
      <c r="L12" s="25">
        <f t="shared" si="1"/>
        <v>0</v>
      </c>
      <c r="M12" s="112" t="s">
        <v>1117</v>
      </c>
    </row>
    <row r="13" ht="20" customHeight="true" spans="1:13">
      <c r="A13" s="7" t="s">
        <v>4894</v>
      </c>
      <c r="B13" s="7">
        <v>10</v>
      </c>
      <c r="C13" s="7" t="s">
        <v>5238</v>
      </c>
      <c r="D13" s="7" t="s">
        <v>5236</v>
      </c>
      <c r="E13" s="7" t="s">
        <v>5216</v>
      </c>
      <c r="F13" s="7" t="s">
        <v>5237</v>
      </c>
      <c r="G13" s="7">
        <v>4</v>
      </c>
      <c r="H13" s="7">
        <v>4</v>
      </c>
      <c r="I13" s="13">
        <v>16</v>
      </c>
      <c r="J13" s="7">
        <v>0</v>
      </c>
      <c r="K13" s="25">
        <v>0</v>
      </c>
      <c r="L13" s="25">
        <f t="shared" si="1"/>
        <v>0</v>
      </c>
      <c r="M13" s="112" t="s">
        <v>1117</v>
      </c>
    </row>
    <row r="14" ht="20" customHeight="true" spans="1:13">
      <c r="A14" s="7" t="s">
        <v>4894</v>
      </c>
      <c r="B14" s="7">
        <v>11</v>
      </c>
      <c r="C14" s="7" t="s">
        <v>5239</v>
      </c>
      <c r="D14" s="7" t="s">
        <v>5236</v>
      </c>
      <c r="E14" s="7" t="s">
        <v>5216</v>
      </c>
      <c r="F14" s="7" t="s">
        <v>5237</v>
      </c>
      <c r="G14" s="7">
        <v>1</v>
      </c>
      <c r="H14" s="7">
        <v>4</v>
      </c>
      <c r="I14" s="13">
        <v>4</v>
      </c>
      <c r="J14" s="7">
        <v>0</v>
      </c>
      <c r="K14" s="25">
        <v>0</v>
      </c>
      <c r="L14" s="25">
        <f t="shared" si="1"/>
        <v>0</v>
      </c>
      <c r="M14" s="112" t="s">
        <v>1117</v>
      </c>
    </row>
    <row r="15" ht="20" customHeight="true" spans="1:13">
      <c r="A15" s="7" t="s">
        <v>4894</v>
      </c>
      <c r="B15" s="7">
        <v>12</v>
      </c>
      <c r="C15" s="7" t="s">
        <v>5240</v>
      </c>
      <c r="D15" s="7" t="s">
        <v>5236</v>
      </c>
      <c r="E15" s="7" t="s">
        <v>5216</v>
      </c>
      <c r="F15" s="7" t="s">
        <v>5237</v>
      </c>
      <c r="G15" s="7">
        <v>7</v>
      </c>
      <c r="H15" s="7">
        <v>4</v>
      </c>
      <c r="I15" s="13">
        <v>28</v>
      </c>
      <c r="J15" s="7">
        <v>0</v>
      </c>
      <c r="K15" s="25">
        <v>0</v>
      </c>
      <c r="L15" s="25">
        <f t="shared" si="1"/>
        <v>0</v>
      </c>
      <c r="M15" s="112" t="s">
        <v>1117</v>
      </c>
    </row>
    <row r="16" ht="20" customHeight="true" spans="1:13">
      <c r="A16" s="7" t="s">
        <v>4894</v>
      </c>
      <c r="B16" s="7">
        <v>13</v>
      </c>
      <c r="C16" s="7" t="s">
        <v>5241</v>
      </c>
      <c r="D16" s="7" t="s">
        <v>5236</v>
      </c>
      <c r="E16" s="7" t="s">
        <v>5216</v>
      </c>
      <c r="F16" s="7" t="s">
        <v>5237</v>
      </c>
      <c r="G16" s="7">
        <v>5</v>
      </c>
      <c r="H16" s="7">
        <v>4</v>
      </c>
      <c r="I16" s="13">
        <v>20</v>
      </c>
      <c r="J16" s="7">
        <v>0</v>
      </c>
      <c r="K16" s="25">
        <v>0</v>
      </c>
      <c r="L16" s="25">
        <f t="shared" si="1"/>
        <v>0</v>
      </c>
      <c r="M16" s="112" t="s">
        <v>1117</v>
      </c>
    </row>
    <row r="17" ht="20" customHeight="true" spans="1:13">
      <c r="A17" s="7" t="s">
        <v>4894</v>
      </c>
      <c r="B17" s="7">
        <v>14</v>
      </c>
      <c r="C17" s="68" t="s">
        <v>5242</v>
      </c>
      <c r="D17" s="7" t="s">
        <v>5236</v>
      </c>
      <c r="E17" s="7" t="s">
        <v>5216</v>
      </c>
      <c r="F17" s="7" t="s">
        <v>5237</v>
      </c>
      <c r="G17" s="7">
        <v>1</v>
      </c>
      <c r="H17" s="7">
        <v>4</v>
      </c>
      <c r="I17" s="13">
        <v>4</v>
      </c>
      <c r="J17" s="7">
        <v>0</v>
      </c>
      <c r="K17" s="25">
        <v>0</v>
      </c>
      <c r="L17" s="25">
        <f t="shared" si="1"/>
        <v>0</v>
      </c>
      <c r="M17" s="112" t="s">
        <v>1117</v>
      </c>
    </row>
    <row r="18" ht="20" customHeight="true" spans="1:15">
      <c r="A18" s="7" t="s">
        <v>4894</v>
      </c>
      <c r="B18" s="7">
        <v>15</v>
      </c>
      <c r="C18" s="7" t="s">
        <v>4999</v>
      </c>
      <c r="D18" s="7" t="s">
        <v>5243</v>
      </c>
      <c r="E18" s="7" t="s">
        <v>5244</v>
      </c>
      <c r="F18" s="7" t="s">
        <v>5245</v>
      </c>
      <c r="G18" s="7">
        <v>2</v>
      </c>
      <c r="H18" s="7">
        <v>3</v>
      </c>
      <c r="I18" s="13">
        <v>6</v>
      </c>
      <c r="J18" s="7">
        <v>2</v>
      </c>
      <c r="K18" s="25">
        <v>2</v>
      </c>
      <c r="L18" s="25">
        <f t="shared" si="1"/>
        <v>4</v>
      </c>
      <c r="M18" s="112" t="s">
        <v>1864</v>
      </c>
      <c r="O18" s="3">
        <f t="shared" si="0"/>
        <v>2</v>
      </c>
    </row>
    <row r="19" ht="20" customHeight="true" spans="1:15">
      <c r="A19" s="7" t="s">
        <v>4894</v>
      </c>
      <c r="B19" s="7">
        <v>16</v>
      </c>
      <c r="C19" s="7" t="s">
        <v>5246</v>
      </c>
      <c r="D19" s="7" t="s">
        <v>5247</v>
      </c>
      <c r="E19" s="7" t="s">
        <v>5244</v>
      </c>
      <c r="F19" s="7" t="s">
        <v>5248</v>
      </c>
      <c r="G19" s="7">
        <v>2</v>
      </c>
      <c r="H19" s="7">
        <v>3</v>
      </c>
      <c r="I19" s="13">
        <v>6</v>
      </c>
      <c r="J19" s="7">
        <v>2</v>
      </c>
      <c r="K19" s="25">
        <v>2</v>
      </c>
      <c r="L19" s="25">
        <f t="shared" si="1"/>
        <v>4</v>
      </c>
      <c r="M19" s="112" t="s">
        <v>1864</v>
      </c>
      <c r="O19" s="3">
        <f t="shared" si="0"/>
        <v>2</v>
      </c>
    </row>
    <row r="20" ht="20" customHeight="true" spans="1:15">
      <c r="A20" s="7" t="s">
        <v>4894</v>
      </c>
      <c r="B20" s="7">
        <v>17</v>
      </c>
      <c r="C20" s="7" t="s">
        <v>5249</v>
      </c>
      <c r="D20" s="7" t="s">
        <v>5250</v>
      </c>
      <c r="E20" s="7" t="s">
        <v>4386</v>
      </c>
      <c r="F20" s="7" t="s">
        <v>5251</v>
      </c>
      <c r="G20" s="7">
        <v>2</v>
      </c>
      <c r="H20" s="7">
        <v>3</v>
      </c>
      <c r="I20" s="13">
        <v>6</v>
      </c>
      <c r="J20" s="7">
        <v>2</v>
      </c>
      <c r="K20" s="25">
        <v>2</v>
      </c>
      <c r="L20" s="25">
        <f t="shared" si="1"/>
        <v>4</v>
      </c>
      <c r="M20" s="112" t="s">
        <v>1864</v>
      </c>
      <c r="O20" s="3">
        <f t="shared" si="0"/>
        <v>2</v>
      </c>
    </row>
    <row r="21" ht="20" customHeight="true" spans="1:15">
      <c r="A21" s="7" t="s">
        <v>4894</v>
      </c>
      <c r="B21" s="7">
        <v>18</v>
      </c>
      <c r="C21" s="7" t="s">
        <v>5214</v>
      </c>
      <c r="D21" s="7" t="s">
        <v>5252</v>
      </c>
      <c r="E21" s="7" t="s">
        <v>5216</v>
      </c>
      <c r="F21" s="7" t="s">
        <v>5253</v>
      </c>
      <c r="G21" s="7">
        <v>3</v>
      </c>
      <c r="H21" s="7">
        <v>4</v>
      </c>
      <c r="I21" s="13">
        <v>12</v>
      </c>
      <c r="J21" s="7">
        <v>3</v>
      </c>
      <c r="K21" s="25">
        <v>3</v>
      </c>
      <c r="L21" s="25">
        <f t="shared" si="1"/>
        <v>9</v>
      </c>
      <c r="M21" s="112" t="s">
        <v>1864</v>
      </c>
      <c r="O21" s="3">
        <f t="shared" si="0"/>
        <v>3</v>
      </c>
    </row>
    <row r="22" ht="20" customHeight="true" spans="1:15">
      <c r="A22" s="7" t="s">
        <v>4894</v>
      </c>
      <c r="B22" s="7">
        <v>19</v>
      </c>
      <c r="C22" s="7" t="s">
        <v>5254</v>
      </c>
      <c r="D22" s="7" t="s">
        <v>5255</v>
      </c>
      <c r="E22" s="7" t="s">
        <v>4386</v>
      </c>
      <c r="F22" s="7" t="s">
        <v>5256</v>
      </c>
      <c r="G22" s="7">
        <v>2</v>
      </c>
      <c r="H22" s="7">
        <v>3</v>
      </c>
      <c r="I22" s="13">
        <v>6</v>
      </c>
      <c r="J22" s="7">
        <v>2</v>
      </c>
      <c r="K22" s="25">
        <v>2</v>
      </c>
      <c r="L22" s="25">
        <f t="shared" si="1"/>
        <v>4</v>
      </c>
      <c r="M22" s="112" t="s">
        <v>1864</v>
      </c>
      <c r="O22" s="3">
        <f t="shared" si="0"/>
        <v>2</v>
      </c>
    </row>
    <row r="23" ht="20" customHeight="true" spans="1:15">
      <c r="A23" s="7" t="s">
        <v>4894</v>
      </c>
      <c r="B23" s="7">
        <v>20</v>
      </c>
      <c r="C23" s="7" t="s">
        <v>5257</v>
      </c>
      <c r="D23" s="7" t="s">
        <v>5258</v>
      </c>
      <c r="E23" s="7" t="s">
        <v>4386</v>
      </c>
      <c r="F23" s="7" t="s">
        <v>5237</v>
      </c>
      <c r="G23" s="7">
        <v>3</v>
      </c>
      <c r="H23" s="7">
        <v>4</v>
      </c>
      <c r="I23" s="13">
        <v>12</v>
      </c>
      <c r="J23" s="7">
        <v>0</v>
      </c>
      <c r="K23" s="25">
        <v>0</v>
      </c>
      <c r="L23" s="25">
        <f t="shared" si="1"/>
        <v>0</v>
      </c>
      <c r="M23" s="112" t="s">
        <v>5259</v>
      </c>
      <c r="O23" s="3">
        <f t="shared" si="0"/>
        <v>12</v>
      </c>
    </row>
    <row r="24" ht="20" customHeight="true" spans="1:15">
      <c r="A24" s="7" t="s">
        <v>4894</v>
      </c>
      <c r="B24" s="7">
        <v>21</v>
      </c>
      <c r="C24" s="7" t="s">
        <v>5260</v>
      </c>
      <c r="D24" s="7" t="s">
        <v>5261</v>
      </c>
      <c r="E24" s="7" t="s">
        <v>5216</v>
      </c>
      <c r="F24" s="7" t="s">
        <v>5262</v>
      </c>
      <c r="G24" s="7">
        <v>11</v>
      </c>
      <c r="H24" s="7">
        <v>3</v>
      </c>
      <c r="I24" s="13">
        <v>33</v>
      </c>
      <c r="J24" s="7">
        <v>11</v>
      </c>
      <c r="K24" s="25">
        <v>3</v>
      </c>
      <c r="L24" s="25">
        <f t="shared" si="1"/>
        <v>33</v>
      </c>
      <c r="M24" s="112"/>
      <c r="O24" s="3">
        <f t="shared" si="0"/>
        <v>0</v>
      </c>
    </row>
    <row r="25" ht="20" customHeight="true" spans="1:15">
      <c r="A25" s="7" t="s">
        <v>4894</v>
      </c>
      <c r="B25" s="7">
        <v>22</v>
      </c>
      <c r="C25" s="7" t="s">
        <v>5254</v>
      </c>
      <c r="D25" s="7" t="s">
        <v>5263</v>
      </c>
      <c r="E25" s="7" t="s">
        <v>4386</v>
      </c>
      <c r="F25" s="7" t="s">
        <v>5264</v>
      </c>
      <c r="G25" s="7">
        <v>1</v>
      </c>
      <c r="H25" s="7">
        <v>3</v>
      </c>
      <c r="I25" s="13">
        <v>3</v>
      </c>
      <c r="J25" s="7">
        <v>0</v>
      </c>
      <c r="K25" s="25">
        <v>0</v>
      </c>
      <c r="L25" s="25">
        <f t="shared" si="1"/>
        <v>0</v>
      </c>
      <c r="M25" s="112" t="s">
        <v>1104</v>
      </c>
      <c r="O25" s="3">
        <f t="shared" si="0"/>
        <v>3</v>
      </c>
    </row>
    <row r="26" ht="20" customHeight="true" spans="1:15">
      <c r="A26" s="7" t="s">
        <v>4894</v>
      </c>
      <c r="B26" s="7">
        <v>23</v>
      </c>
      <c r="C26" s="7" t="s">
        <v>5249</v>
      </c>
      <c r="D26" s="7" t="s">
        <v>5265</v>
      </c>
      <c r="E26" s="7" t="s">
        <v>4386</v>
      </c>
      <c r="F26" s="7" t="s">
        <v>5266</v>
      </c>
      <c r="G26" s="7">
        <v>5</v>
      </c>
      <c r="H26" s="7">
        <v>3</v>
      </c>
      <c r="I26" s="13">
        <v>15</v>
      </c>
      <c r="J26" s="7">
        <v>5</v>
      </c>
      <c r="K26" s="25">
        <v>2</v>
      </c>
      <c r="L26" s="25">
        <f t="shared" si="1"/>
        <v>10</v>
      </c>
      <c r="M26" s="112" t="s">
        <v>1864</v>
      </c>
      <c r="O26" s="3">
        <f t="shared" si="0"/>
        <v>5</v>
      </c>
    </row>
    <row r="27" ht="20" customHeight="true" spans="1:15">
      <c r="A27" s="7" t="s">
        <v>4894</v>
      </c>
      <c r="B27" s="7">
        <v>24</v>
      </c>
      <c r="C27" s="7" t="s">
        <v>5249</v>
      </c>
      <c r="D27" s="7" t="s">
        <v>5267</v>
      </c>
      <c r="E27" s="7" t="s">
        <v>4386</v>
      </c>
      <c r="F27" s="7" t="s">
        <v>5268</v>
      </c>
      <c r="G27" s="7">
        <v>1</v>
      </c>
      <c r="H27" s="7">
        <v>3</v>
      </c>
      <c r="I27" s="13">
        <v>3</v>
      </c>
      <c r="J27" s="7">
        <v>1</v>
      </c>
      <c r="K27" s="25">
        <v>2</v>
      </c>
      <c r="L27" s="25">
        <f t="shared" si="1"/>
        <v>2</v>
      </c>
      <c r="M27" s="112" t="s">
        <v>1864</v>
      </c>
      <c r="O27" s="3">
        <f t="shared" si="0"/>
        <v>1</v>
      </c>
    </row>
    <row r="28" ht="20" customHeight="true" spans="1:14">
      <c r="A28" s="7" t="s">
        <v>4894</v>
      </c>
      <c r="B28" s="7">
        <v>25</v>
      </c>
      <c r="C28" s="7" t="s">
        <v>5269</v>
      </c>
      <c r="D28" s="7" t="s">
        <v>5270</v>
      </c>
      <c r="E28" s="7" t="s">
        <v>5216</v>
      </c>
      <c r="F28" s="7" t="s">
        <v>5271</v>
      </c>
      <c r="G28" s="7">
        <v>4</v>
      </c>
      <c r="H28" s="7">
        <v>3</v>
      </c>
      <c r="I28" s="13">
        <v>12</v>
      </c>
      <c r="J28" s="7">
        <v>4</v>
      </c>
      <c r="K28" s="25">
        <v>3</v>
      </c>
      <c r="L28" s="25">
        <f t="shared" si="1"/>
        <v>12</v>
      </c>
      <c r="M28" s="112"/>
      <c r="N28" s="113"/>
    </row>
    <row r="29" ht="20" customHeight="true" spans="1:14">
      <c r="A29" s="7" t="s">
        <v>4894</v>
      </c>
      <c r="B29" s="7">
        <v>26</v>
      </c>
      <c r="C29" s="7" t="s">
        <v>5272</v>
      </c>
      <c r="D29" s="7" t="s">
        <v>5270</v>
      </c>
      <c r="E29" s="7" t="s">
        <v>5216</v>
      </c>
      <c r="F29" s="7" t="s">
        <v>5271</v>
      </c>
      <c r="G29" s="7">
        <v>1</v>
      </c>
      <c r="H29" s="7">
        <v>3</v>
      </c>
      <c r="I29" s="13">
        <v>3</v>
      </c>
      <c r="J29" s="7">
        <v>1</v>
      </c>
      <c r="K29" s="25">
        <v>3</v>
      </c>
      <c r="L29" s="25">
        <f t="shared" si="1"/>
        <v>3</v>
      </c>
      <c r="M29" s="112"/>
      <c r="N29" s="113"/>
    </row>
    <row r="30" ht="20" customHeight="true" spans="1:15">
      <c r="A30" s="7" t="s">
        <v>4894</v>
      </c>
      <c r="B30" s="7">
        <v>27</v>
      </c>
      <c r="C30" s="7" t="s">
        <v>5249</v>
      </c>
      <c r="D30" s="7" t="s">
        <v>5273</v>
      </c>
      <c r="E30" s="7" t="s">
        <v>4386</v>
      </c>
      <c r="F30" s="7" t="s">
        <v>5274</v>
      </c>
      <c r="G30" s="7">
        <v>2</v>
      </c>
      <c r="H30" s="7">
        <v>3</v>
      </c>
      <c r="I30" s="13">
        <v>6</v>
      </c>
      <c r="J30" s="7">
        <v>0</v>
      </c>
      <c r="K30" s="25">
        <v>0</v>
      </c>
      <c r="L30" s="25">
        <f t="shared" si="1"/>
        <v>0</v>
      </c>
      <c r="M30" s="114" t="s">
        <v>5275</v>
      </c>
      <c r="N30" s="113"/>
      <c r="O30" s="3">
        <f t="shared" si="0"/>
        <v>6</v>
      </c>
    </row>
    <row r="31" ht="20" customHeight="true" spans="1:15">
      <c r="A31" s="7" t="s">
        <v>4894</v>
      </c>
      <c r="B31" s="7">
        <v>28</v>
      </c>
      <c r="C31" s="7" t="s">
        <v>5276</v>
      </c>
      <c r="D31" s="7" t="s">
        <v>5277</v>
      </c>
      <c r="E31" s="7" t="s">
        <v>4386</v>
      </c>
      <c r="F31" s="7" t="s">
        <v>5278</v>
      </c>
      <c r="G31" s="7">
        <v>1</v>
      </c>
      <c r="H31" s="7">
        <v>3</v>
      </c>
      <c r="I31" s="13">
        <v>3</v>
      </c>
      <c r="J31" s="7">
        <v>1</v>
      </c>
      <c r="K31" s="25">
        <v>2</v>
      </c>
      <c r="L31" s="25">
        <f t="shared" si="1"/>
        <v>2</v>
      </c>
      <c r="M31" s="112" t="s">
        <v>1864</v>
      </c>
      <c r="O31" s="3">
        <f t="shared" si="0"/>
        <v>1</v>
      </c>
    </row>
    <row r="32" ht="20" customHeight="true" spans="1:15">
      <c r="A32" s="7" t="s">
        <v>4894</v>
      </c>
      <c r="B32" s="7">
        <v>29</v>
      </c>
      <c r="C32" s="7" t="s">
        <v>5249</v>
      </c>
      <c r="D32" s="7" t="s">
        <v>5279</v>
      </c>
      <c r="E32" s="7" t="s">
        <v>4386</v>
      </c>
      <c r="F32" s="7" t="s">
        <v>5280</v>
      </c>
      <c r="G32" s="7">
        <v>5</v>
      </c>
      <c r="H32" s="7">
        <v>3</v>
      </c>
      <c r="I32" s="13">
        <v>15</v>
      </c>
      <c r="J32" s="7">
        <v>3</v>
      </c>
      <c r="K32" s="25">
        <v>2</v>
      </c>
      <c r="L32" s="25">
        <f t="shared" si="1"/>
        <v>6</v>
      </c>
      <c r="M32" s="112" t="s">
        <v>5281</v>
      </c>
      <c r="O32" s="3">
        <f t="shared" si="0"/>
        <v>9</v>
      </c>
    </row>
    <row r="33" ht="20" customHeight="true" spans="1:15">
      <c r="A33" s="7" t="s">
        <v>4894</v>
      </c>
      <c r="B33" s="7">
        <v>30</v>
      </c>
      <c r="C33" s="7" t="s">
        <v>5282</v>
      </c>
      <c r="D33" s="7" t="s">
        <v>5283</v>
      </c>
      <c r="E33" s="7" t="s">
        <v>5216</v>
      </c>
      <c r="F33" s="7" t="s">
        <v>5284</v>
      </c>
      <c r="G33" s="7">
        <v>2</v>
      </c>
      <c r="H33" s="7">
        <v>3</v>
      </c>
      <c r="I33" s="13">
        <v>6</v>
      </c>
      <c r="J33" s="7">
        <v>2</v>
      </c>
      <c r="K33" s="25">
        <v>2</v>
      </c>
      <c r="L33" s="25">
        <f t="shared" si="1"/>
        <v>4</v>
      </c>
      <c r="M33" s="112" t="s">
        <v>1864</v>
      </c>
      <c r="O33" s="3">
        <f t="shared" si="0"/>
        <v>2</v>
      </c>
    </row>
    <row r="34" ht="20" customHeight="true" spans="1:15">
      <c r="A34" s="7" t="s">
        <v>4894</v>
      </c>
      <c r="B34" s="7">
        <v>31</v>
      </c>
      <c r="C34" s="7" t="s">
        <v>4999</v>
      </c>
      <c r="D34" s="7" t="s">
        <v>5285</v>
      </c>
      <c r="E34" s="7" t="s">
        <v>4386</v>
      </c>
      <c r="F34" s="7" t="s">
        <v>5286</v>
      </c>
      <c r="G34" s="7">
        <v>3</v>
      </c>
      <c r="H34" s="7">
        <v>3</v>
      </c>
      <c r="I34" s="13">
        <v>9</v>
      </c>
      <c r="J34" s="7">
        <v>3</v>
      </c>
      <c r="K34" s="25">
        <v>2</v>
      </c>
      <c r="L34" s="25">
        <f t="shared" si="1"/>
        <v>6</v>
      </c>
      <c r="M34" s="112" t="s">
        <v>1864</v>
      </c>
      <c r="O34" s="3">
        <f t="shared" si="0"/>
        <v>3</v>
      </c>
    </row>
    <row r="35" ht="20" customHeight="true" spans="1:15">
      <c r="A35" s="7" t="s">
        <v>4894</v>
      </c>
      <c r="B35" s="7">
        <v>32</v>
      </c>
      <c r="C35" s="7" t="s">
        <v>5287</v>
      </c>
      <c r="D35" s="7" t="s">
        <v>5288</v>
      </c>
      <c r="E35" s="7" t="s">
        <v>5216</v>
      </c>
      <c r="F35" s="7" t="s">
        <v>5289</v>
      </c>
      <c r="G35" s="7">
        <v>2</v>
      </c>
      <c r="H35" s="7">
        <v>4</v>
      </c>
      <c r="I35" s="13">
        <v>8</v>
      </c>
      <c r="J35" s="7">
        <v>2</v>
      </c>
      <c r="K35" s="25">
        <v>3</v>
      </c>
      <c r="L35" s="25">
        <f t="shared" si="1"/>
        <v>6</v>
      </c>
      <c r="M35" s="112" t="s">
        <v>1864</v>
      </c>
      <c r="O35" s="3">
        <f t="shared" si="0"/>
        <v>2</v>
      </c>
    </row>
    <row r="36" ht="20" customHeight="true" spans="1:15">
      <c r="A36" s="7" t="s">
        <v>4894</v>
      </c>
      <c r="B36" s="7">
        <v>33</v>
      </c>
      <c r="C36" s="7" t="s">
        <v>5260</v>
      </c>
      <c r="D36" s="7" t="s">
        <v>5290</v>
      </c>
      <c r="E36" s="7" t="s">
        <v>5291</v>
      </c>
      <c r="F36" s="7" t="s">
        <v>5292</v>
      </c>
      <c r="G36" s="7">
        <v>3</v>
      </c>
      <c r="H36" s="7">
        <v>3</v>
      </c>
      <c r="I36" s="13">
        <v>9</v>
      </c>
      <c r="J36" s="7">
        <v>3</v>
      </c>
      <c r="K36" s="25">
        <v>2</v>
      </c>
      <c r="L36" s="25">
        <f t="shared" si="1"/>
        <v>6</v>
      </c>
      <c r="M36" s="112" t="s">
        <v>1864</v>
      </c>
      <c r="O36" s="3">
        <f t="shared" si="0"/>
        <v>3</v>
      </c>
    </row>
    <row r="37" spans="1:15">
      <c r="A37" s="7" t="s">
        <v>4894</v>
      </c>
      <c r="B37" s="7">
        <v>34</v>
      </c>
      <c r="C37" s="7" t="s">
        <v>5214</v>
      </c>
      <c r="D37" s="7" t="s">
        <v>5293</v>
      </c>
      <c r="E37" s="7" t="s">
        <v>4386</v>
      </c>
      <c r="F37" s="7" t="s">
        <v>2654</v>
      </c>
      <c r="G37" s="7">
        <v>6</v>
      </c>
      <c r="H37" s="7">
        <v>4</v>
      </c>
      <c r="I37" s="13">
        <v>24</v>
      </c>
      <c r="J37" s="7">
        <v>0</v>
      </c>
      <c r="K37" s="25">
        <v>0</v>
      </c>
      <c r="L37" s="25">
        <f t="shared" si="1"/>
        <v>0</v>
      </c>
      <c r="M37" s="115" t="s">
        <v>5181</v>
      </c>
      <c r="O37" s="3">
        <f t="shared" si="0"/>
        <v>24</v>
      </c>
    </row>
    <row r="38" spans="1:15">
      <c r="A38" s="7" t="s">
        <v>4894</v>
      </c>
      <c r="B38" s="7">
        <v>35</v>
      </c>
      <c r="C38" s="7" t="s">
        <v>5282</v>
      </c>
      <c r="D38" s="7" t="s">
        <v>5294</v>
      </c>
      <c r="E38" s="7" t="s">
        <v>5216</v>
      </c>
      <c r="F38" s="7" t="s">
        <v>5295</v>
      </c>
      <c r="G38" s="7">
        <v>20</v>
      </c>
      <c r="H38" s="7">
        <v>3</v>
      </c>
      <c r="I38" s="13">
        <v>60</v>
      </c>
      <c r="J38" s="7">
        <v>0</v>
      </c>
      <c r="K38" s="25">
        <v>0</v>
      </c>
      <c r="L38" s="25">
        <f t="shared" si="1"/>
        <v>0</v>
      </c>
      <c r="M38" s="112" t="s">
        <v>1104</v>
      </c>
      <c r="O38" s="3">
        <f t="shared" si="0"/>
        <v>60</v>
      </c>
    </row>
    <row r="39" spans="1:15">
      <c r="A39" s="7" t="s">
        <v>4894</v>
      </c>
      <c r="B39" s="7">
        <v>36</v>
      </c>
      <c r="C39" s="7" t="s">
        <v>4999</v>
      </c>
      <c r="D39" s="7" t="s">
        <v>5296</v>
      </c>
      <c r="E39" s="7" t="s">
        <v>5291</v>
      </c>
      <c r="F39" s="7" t="s">
        <v>2691</v>
      </c>
      <c r="G39" s="7">
        <v>6</v>
      </c>
      <c r="H39" s="7">
        <v>4</v>
      </c>
      <c r="I39" s="13">
        <v>24</v>
      </c>
      <c r="J39" s="7">
        <v>6</v>
      </c>
      <c r="K39" s="25">
        <v>2</v>
      </c>
      <c r="L39" s="25">
        <f t="shared" si="1"/>
        <v>12</v>
      </c>
      <c r="M39" s="112" t="s">
        <v>5297</v>
      </c>
      <c r="N39" s="113"/>
      <c r="O39" s="3">
        <f t="shared" si="0"/>
        <v>12</v>
      </c>
    </row>
    <row r="40" spans="1:15">
      <c r="A40" s="7" t="s">
        <v>4894</v>
      </c>
      <c r="B40" s="7">
        <v>37</v>
      </c>
      <c r="C40" s="7" t="s">
        <v>5214</v>
      </c>
      <c r="D40" s="7" t="s">
        <v>5298</v>
      </c>
      <c r="E40" s="7" t="s">
        <v>5216</v>
      </c>
      <c r="F40" s="7" t="s">
        <v>2733</v>
      </c>
      <c r="G40" s="7">
        <v>123</v>
      </c>
      <c r="H40" s="7">
        <v>4</v>
      </c>
      <c r="I40" s="13">
        <v>492</v>
      </c>
      <c r="J40" s="7">
        <v>123</v>
      </c>
      <c r="K40" s="25">
        <v>3</v>
      </c>
      <c r="L40" s="25">
        <f t="shared" si="1"/>
        <v>369</v>
      </c>
      <c r="M40" s="112" t="s">
        <v>1864</v>
      </c>
      <c r="O40" s="3">
        <f t="shared" si="0"/>
        <v>123</v>
      </c>
    </row>
    <row r="41" spans="1:15">
      <c r="A41" s="7" t="s">
        <v>4894</v>
      </c>
      <c r="B41" s="7">
        <v>38</v>
      </c>
      <c r="C41" s="7" t="s">
        <v>4999</v>
      </c>
      <c r="D41" s="7" t="s">
        <v>5299</v>
      </c>
      <c r="E41" s="7" t="s">
        <v>5216</v>
      </c>
      <c r="F41" s="7" t="s">
        <v>5300</v>
      </c>
      <c r="G41" s="7">
        <v>2</v>
      </c>
      <c r="H41" s="7">
        <v>3</v>
      </c>
      <c r="I41" s="13">
        <v>6</v>
      </c>
      <c r="J41" s="25">
        <v>0</v>
      </c>
      <c r="K41" s="25">
        <v>0</v>
      </c>
      <c r="L41" s="25">
        <f t="shared" si="1"/>
        <v>0</v>
      </c>
      <c r="M41" s="112" t="s">
        <v>1104</v>
      </c>
      <c r="O41" s="3">
        <f t="shared" si="0"/>
        <v>6</v>
      </c>
    </row>
    <row r="42" spans="1:15">
      <c r="A42" s="7" t="s">
        <v>4894</v>
      </c>
      <c r="B42" s="7">
        <v>39</v>
      </c>
      <c r="C42" s="7" t="s">
        <v>5276</v>
      </c>
      <c r="D42" s="7" t="s">
        <v>5301</v>
      </c>
      <c r="E42" s="7" t="s">
        <v>5216</v>
      </c>
      <c r="F42" s="7" t="s">
        <v>5302</v>
      </c>
      <c r="G42" s="7">
        <v>2</v>
      </c>
      <c r="H42" s="7">
        <v>3</v>
      </c>
      <c r="I42" s="13">
        <v>6</v>
      </c>
      <c r="J42" s="25">
        <v>2</v>
      </c>
      <c r="K42" s="25">
        <v>2</v>
      </c>
      <c r="L42" s="25">
        <f t="shared" si="1"/>
        <v>4</v>
      </c>
      <c r="M42" s="112" t="s">
        <v>1864</v>
      </c>
      <c r="O42" s="3">
        <f t="shared" si="0"/>
        <v>2</v>
      </c>
    </row>
    <row r="43" spans="1:15">
      <c r="A43" s="7" t="s">
        <v>4894</v>
      </c>
      <c r="B43" s="7">
        <v>40</v>
      </c>
      <c r="C43" s="7" t="s">
        <v>5214</v>
      </c>
      <c r="D43" s="7" t="s">
        <v>5303</v>
      </c>
      <c r="E43" s="7" t="s">
        <v>5216</v>
      </c>
      <c r="F43" s="7" t="s">
        <v>5304</v>
      </c>
      <c r="G43" s="7">
        <v>2</v>
      </c>
      <c r="H43" s="7">
        <v>3</v>
      </c>
      <c r="I43" s="13">
        <v>6</v>
      </c>
      <c r="J43" s="25">
        <v>2</v>
      </c>
      <c r="K43" s="25">
        <v>2</v>
      </c>
      <c r="L43" s="25">
        <f t="shared" si="1"/>
        <v>4</v>
      </c>
      <c r="M43" s="112" t="s">
        <v>1864</v>
      </c>
      <c r="O43" s="3">
        <f t="shared" si="0"/>
        <v>2</v>
      </c>
    </row>
    <row r="44" spans="1:15">
      <c r="A44" s="7" t="s">
        <v>4894</v>
      </c>
      <c r="B44" s="7">
        <v>41</v>
      </c>
      <c r="C44" s="7" t="s">
        <v>5214</v>
      </c>
      <c r="D44" s="7" t="s">
        <v>5305</v>
      </c>
      <c r="E44" s="7" t="s">
        <v>4386</v>
      </c>
      <c r="F44" s="7" t="s">
        <v>5306</v>
      </c>
      <c r="G44" s="7">
        <v>2</v>
      </c>
      <c r="H44" s="7">
        <v>3</v>
      </c>
      <c r="I44" s="13">
        <v>6</v>
      </c>
      <c r="J44" s="25">
        <v>0</v>
      </c>
      <c r="K44" s="25">
        <v>0</v>
      </c>
      <c r="L44" s="25">
        <f t="shared" si="1"/>
        <v>0</v>
      </c>
      <c r="M44" s="112" t="s">
        <v>5307</v>
      </c>
      <c r="N44" s="36"/>
      <c r="O44" s="3">
        <f t="shared" si="0"/>
        <v>6</v>
      </c>
    </row>
    <row r="45" spans="1:15">
      <c r="A45" s="7" t="s">
        <v>4894</v>
      </c>
      <c r="B45" s="7">
        <v>42</v>
      </c>
      <c r="C45" s="7" t="s">
        <v>5214</v>
      </c>
      <c r="D45" s="7" t="s">
        <v>5308</v>
      </c>
      <c r="E45" s="7" t="s">
        <v>5216</v>
      </c>
      <c r="F45" s="7" t="s">
        <v>5309</v>
      </c>
      <c r="G45" s="7">
        <v>18</v>
      </c>
      <c r="H45" s="7">
        <v>3</v>
      </c>
      <c r="I45" s="13">
        <v>54</v>
      </c>
      <c r="J45" s="25">
        <v>18</v>
      </c>
      <c r="K45" s="25">
        <v>2</v>
      </c>
      <c r="L45" s="25">
        <f t="shared" si="1"/>
        <v>36</v>
      </c>
      <c r="M45" s="112" t="s">
        <v>1864</v>
      </c>
      <c r="O45" s="3">
        <f t="shared" si="0"/>
        <v>18</v>
      </c>
    </row>
    <row r="46" spans="1:15">
      <c r="A46" s="7" t="s">
        <v>4894</v>
      </c>
      <c r="B46" s="7">
        <v>43</v>
      </c>
      <c r="C46" s="7" t="s">
        <v>5214</v>
      </c>
      <c r="D46" s="7" t="s">
        <v>5310</v>
      </c>
      <c r="E46" s="7" t="s">
        <v>5216</v>
      </c>
      <c r="F46" s="7" t="s">
        <v>5311</v>
      </c>
      <c r="G46" s="7">
        <v>16</v>
      </c>
      <c r="H46" s="7">
        <v>3</v>
      </c>
      <c r="I46" s="13">
        <v>48</v>
      </c>
      <c r="J46" s="25">
        <v>16</v>
      </c>
      <c r="K46" s="25">
        <v>2</v>
      </c>
      <c r="L46" s="25">
        <f t="shared" si="1"/>
        <v>32</v>
      </c>
      <c r="M46" s="112" t="s">
        <v>1864</v>
      </c>
      <c r="O46" s="3">
        <f t="shared" si="0"/>
        <v>16</v>
      </c>
    </row>
    <row r="47" spans="1:14">
      <c r="A47" s="7" t="s">
        <v>4894</v>
      </c>
      <c r="B47" s="7">
        <v>44</v>
      </c>
      <c r="C47" s="7" t="s">
        <v>4999</v>
      </c>
      <c r="D47" s="7" t="s">
        <v>5312</v>
      </c>
      <c r="E47" s="7" t="s">
        <v>4386</v>
      </c>
      <c r="F47" s="7" t="s">
        <v>2403</v>
      </c>
      <c r="G47" s="7">
        <v>1</v>
      </c>
      <c r="H47" s="7">
        <v>4</v>
      </c>
      <c r="I47" s="13">
        <v>4</v>
      </c>
      <c r="J47" s="25">
        <v>0</v>
      </c>
      <c r="K47" s="25">
        <v>0</v>
      </c>
      <c r="L47" s="25">
        <v>0</v>
      </c>
      <c r="M47" s="115" t="s">
        <v>5313</v>
      </c>
      <c r="N47" s="42"/>
    </row>
    <row r="48" spans="1:14">
      <c r="A48" s="7" t="s">
        <v>4894</v>
      </c>
      <c r="B48" s="7">
        <v>45</v>
      </c>
      <c r="C48" s="7" t="s">
        <v>5214</v>
      </c>
      <c r="D48" s="7" t="s">
        <v>5312</v>
      </c>
      <c r="E48" s="7" t="s">
        <v>4386</v>
      </c>
      <c r="F48" s="7" t="s">
        <v>2403</v>
      </c>
      <c r="G48" s="7">
        <v>3</v>
      </c>
      <c r="H48" s="7">
        <v>4</v>
      </c>
      <c r="I48" s="13">
        <v>12</v>
      </c>
      <c r="J48" s="25">
        <v>0</v>
      </c>
      <c r="K48" s="25">
        <v>0</v>
      </c>
      <c r="L48" s="25">
        <v>0</v>
      </c>
      <c r="M48" s="116" t="s">
        <v>5314</v>
      </c>
      <c r="N48" s="85"/>
    </row>
    <row r="49" ht="20" customHeight="true" spans="1:15">
      <c r="A49" s="7" t="s">
        <v>4894</v>
      </c>
      <c r="B49" s="7">
        <v>46</v>
      </c>
      <c r="C49" s="7" t="s">
        <v>5257</v>
      </c>
      <c r="D49" s="7" t="s">
        <v>5315</v>
      </c>
      <c r="E49" s="7" t="s">
        <v>5216</v>
      </c>
      <c r="F49" s="7" t="s">
        <v>1828</v>
      </c>
      <c r="G49" s="7">
        <v>1</v>
      </c>
      <c r="H49" s="7">
        <v>3</v>
      </c>
      <c r="I49" s="13">
        <v>3</v>
      </c>
      <c r="J49" s="25">
        <v>1</v>
      </c>
      <c r="K49" s="25">
        <v>2</v>
      </c>
      <c r="L49" s="25">
        <f t="shared" ref="L49:L64" si="2">J49*K49</f>
        <v>2</v>
      </c>
      <c r="M49" s="112" t="s">
        <v>1864</v>
      </c>
      <c r="O49" s="3">
        <f t="shared" si="0"/>
        <v>1</v>
      </c>
    </row>
    <row r="50" ht="20" customHeight="true" spans="1:15">
      <c r="A50" s="7" t="s">
        <v>4894</v>
      </c>
      <c r="B50" s="7">
        <v>47</v>
      </c>
      <c r="C50" s="7" t="s">
        <v>5214</v>
      </c>
      <c r="D50" s="7" t="s">
        <v>5316</v>
      </c>
      <c r="E50" s="7" t="s">
        <v>4304</v>
      </c>
      <c r="F50" s="7" t="s">
        <v>2441</v>
      </c>
      <c r="G50" s="7">
        <v>5</v>
      </c>
      <c r="H50" s="7">
        <v>8</v>
      </c>
      <c r="I50" s="13">
        <v>40</v>
      </c>
      <c r="J50" s="25">
        <v>0</v>
      </c>
      <c r="K50" s="25">
        <v>0</v>
      </c>
      <c r="L50" s="25">
        <f t="shared" si="2"/>
        <v>0</v>
      </c>
      <c r="M50" s="112" t="s">
        <v>1246</v>
      </c>
      <c r="O50" s="3">
        <f t="shared" si="0"/>
        <v>40</v>
      </c>
    </row>
    <row r="51" ht="20" customHeight="true" spans="1:13">
      <c r="A51" s="7" t="s">
        <v>4894</v>
      </c>
      <c r="B51" s="7">
        <v>48</v>
      </c>
      <c r="C51" s="7" t="s">
        <v>5214</v>
      </c>
      <c r="D51" s="7" t="s">
        <v>5317</v>
      </c>
      <c r="E51" s="7" t="s">
        <v>4326</v>
      </c>
      <c r="F51" s="7" t="s">
        <v>149</v>
      </c>
      <c r="G51" s="7">
        <v>5</v>
      </c>
      <c r="H51" s="7">
        <v>2</v>
      </c>
      <c r="I51" s="13">
        <v>10</v>
      </c>
      <c r="J51" s="25">
        <v>0</v>
      </c>
      <c r="K51" s="25">
        <v>0</v>
      </c>
      <c r="L51" s="25">
        <f t="shared" si="2"/>
        <v>0</v>
      </c>
      <c r="M51" s="114" t="s">
        <v>5318</v>
      </c>
    </row>
    <row r="52" ht="20" customHeight="true" spans="1:13">
      <c r="A52" s="7" t="s">
        <v>4894</v>
      </c>
      <c r="B52" s="7">
        <v>49</v>
      </c>
      <c r="C52" s="7" t="s">
        <v>5214</v>
      </c>
      <c r="D52" s="7" t="s">
        <v>5317</v>
      </c>
      <c r="E52" s="7" t="s">
        <v>4326</v>
      </c>
      <c r="F52" s="7" t="s">
        <v>149</v>
      </c>
      <c r="G52" s="7">
        <v>5</v>
      </c>
      <c r="H52" s="7">
        <v>2</v>
      </c>
      <c r="I52" s="13">
        <v>10</v>
      </c>
      <c r="J52" s="25">
        <v>0</v>
      </c>
      <c r="K52" s="25">
        <v>0</v>
      </c>
      <c r="L52" s="25">
        <f t="shared" si="2"/>
        <v>0</v>
      </c>
      <c r="M52" s="114" t="s">
        <v>5314</v>
      </c>
    </row>
    <row r="53" ht="20" customHeight="true" spans="1:15">
      <c r="A53" s="7" t="s">
        <v>4894</v>
      </c>
      <c r="B53" s="7">
        <v>50</v>
      </c>
      <c r="C53" s="7" t="s">
        <v>4999</v>
      </c>
      <c r="D53" s="7" t="s">
        <v>5319</v>
      </c>
      <c r="E53" s="7" t="s">
        <v>5216</v>
      </c>
      <c r="F53" s="7" t="s">
        <v>5320</v>
      </c>
      <c r="G53" s="7">
        <v>2</v>
      </c>
      <c r="H53" s="7">
        <v>4</v>
      </c>
      <c r="I53" s="13">
        <v>8</v>
      </c>
      <c r="J53" s="25">
        <v>0</v>
      </c>
      <c r="K53" s="25">
        <v>0</v>
      </c>
      <c r="L53" s="25">
        <f t="shared" si="2"/>
        <v>0</v>
      </c>
      <c r="M53" s="112" t="s">
        <v>5321</v>
      </c>
      <c r="N53" s="113"/>
      <c r="O53" s="3">
        <f t="shared" si="0"/>
        <v>8</v>
      </c>
    </row>
    <row r="54" ht="20" customHeight="true" spans="1:15">
      <c r="A54" s="7" t="s">
        <v>4894</v>
      </c>
      <c r="B54" s="7">
        <v>51</v>
      </c>
      <c r="C54" s="7" t="s">
        <v>4999</v>
      </c>
      <c r="D54" s="7" t="s">
        <v>5322</v>
      </c>
      <c r="E54" s="7" t="s">
        <v>4326</v>
      </c>
      <c r="F54" s="7" t="s">
        <v>2727</v>
      </c>
      <c r="G54" s="7">
        <v>4</v>
      </c>
      <c r="H54" s="7">
        <v>4</v>
      </c>
      <c r="I54" s="13">
        <v>16</v>
      </c>
      <c r="J54" s="25">
        <v>0</v>
      </c>
      <c r="K54" s="25">
        <v>0</v>
      </c>
      <c r="L54" s="25">
        <f t="shared" si="2"/>
        <v>0</v>
      </c>
      <c r="M54" s="112" t="s">
        <v>5321</v>
      </c>
      <c r="N54" s="113"/>
      <c r="O54" s="3">
        <f t="shared" si="0"/>
        <v>16</v>
      </c>
    </row>
    <row r="55" ht="20" customHeight="true" spans="1:15">
      <c r="A55" s="7" t="s">
        <v>4894</v>
      </c>
      <c r="B55" s="7">
        <v>52</v>
      </c>
      <c r="C55" s="7" t="s">
        <v>4999</v>
      </c>
      <c r="D55" s="7" t="s">
        <v>5323</v>
      </c>
      <c r="E55" s="7" t="s">
        <v>5216</v>
      </c>
      <c r="F55" s="7" t="s">
        <v>4751</v>
      </c>
      <c r="G55" s="7">
        <v>76</v>
      </c>
      <c r="H55" s="7">
        <v>3</v>
      </c>
      <c r="I55" s="13">
        <v>228</v>
      </c>
      <c r="J55" s="25">
        <v>0</v>
      </c>
      <c r="K55" s="25">
        <v>0</v>
      </c>
      <c r="L55" s="25">
        <f t="shared" si="2"/>
        <v>0</v>
      </c>
      <c r="M55" s="112" t="s">
        <v>5324</v>
      </c>
      <c r="N55" s="113"/>
      <c r="O55" s="3">
        <f t="shared" si="0"/>
        <v>228</v>
      </c>
    </row>
    <row r="56" ht="20" customHeight="true" spans="1:15">
      <c r="A56" s="7" t="s">
        <v>4894</v>
      </c>
      <c r="B56" s="7">
        <v>53</v>
      </c>
      <c r="C56" s="7" t="s">
        <v>5214</v>
      </c>
      <c r="D56" s="7" t="s">
        <v>5325</v>
      </c>
      <c r="E56" s="7" t="s">
        <v>5216</v>
      </c>
      <c r="F56" s="7" t="s">
        <v>1880</v>
      </c>
      <c r="G56" s="7">
        <v>24</v>
      </c>
      <c r="H56" s="7">
        <v>4</v>
      </c>
      <c r="I56" s="13">
        <v>96</v>
      </c>
      <c r="J56" s="25">
        <v>24</v>
      </c>
      <c r="K56" s="25">
        <v>2</v>
      </c>
      <c r="L56" s="25">
        <f t="shared" si="2"/>
        <v>48</v>
      </c>
      <c r="M56" s="112" t="s">
        <v>1878</v>
      </c>
      <c r="O56" s="3">
        <f t="shared" si="0"/>
        <v>48</v>
      </c>
    </row>
    <row r="57" ht="20" customHeight="true" spans="1:15">
      <c r="A57" s="7" t="s">
        <v>4894</v>
      </c>
      <c r="B57" s="7">
        <v>54</v>
      </c>
      <c r="C57" s="7" t="s">
        <v>5214</v>
      </c>
      <c r="D57" s="7" t="s">
        <v>5326</v>
      </c>
      <c r="E57" s="7" t="s">
        <v>4326</v>
      </c>
      <c r="F57" s="7" t="s">
        <v>5327</v>
      </c>
      <c r="G57" s="7">
        <v>9</v>
      </c>
      <c r="H57" s="7">
        <v>4</v>
      </c>
      <c r="I57" s="13">
        <v>36</v>
      </c>
      <c r="J57" s="25">
        <v>9</v>
      </c>
      <c r="K57" s="25">
        <v>3</v>
      </c>
      <c r="L57" s="25">
        <f t="shared" si="2"/>
        <v>27</v>
      </c>
      <c r="M57" s="112" t="s">
        <v>1864</v>
      </c>
      <c r="O57" s="3">
        <f t="shared" si="0"/>
        <v>9</v>
      </c>
    </row>
    <row r="58" ht="20" customHeight="true" spans="1:15">
      <c r="A58" s="7" t="s">
        <v>4894</v>
      </c>
      <c r="B58" s="7">
        <v>55</v>
      </c>
      <c r="C58" s="7" t="s">
        <v>4999</v>
      </c>
      <c r="D58" s="7" t="s">
        <v>5328</v>
      </c>
      <c r="E58" s="7" t="s">
        <v>5216</v>
      </c>
      <c r="F58" s="7" t="s">
        <v>5329</v>
      </c>
      <c r="G58" s="7">
        <v>2</v>
      </c>
      <c r="H58" s="7">
        <v>4</v>
      </c>
      <c r="I58" s="13">
        <v>8</v>
      </c>
      <c r="J58" s="25">
        <v>2</v>
      </c>
      <c r="K58" s="25">
        <v>3</v>
      </c>
      <c r="L58" s="25">
        <f t="shared" si="2"/>
        <v>6</v>
      </c>
      <c r="M58" s="112" t="s">
        <v>1864</v>
      </c>
      <c r="O58" s="3">
        <f t="shared" si="0"/>
        <v>2</v>
      </c>
    </row>
    <row r="59" ht="20" customHeight="true" spans="1:15">
      <c r="A59" s="7" t="s">
        <v>4894</v>
      </c>
      <c r="B59" s="7">
        <v>56</v>
      </c>
      <c r="C59" s="7" t="s">
        <v>5214</v>
      </c>
      <c r="D59" s="7" t="s">
        <v>5330</v>
      </c>
      <c r="E59" s="7" t="s">
        <v>5331</v>
      </c>
      <c r="F59" s="7" t="s">
        <v>5332</v>
      </c>
      <c r="G59" s="7">
        <v>29</v>
      </c>
      <c r="H59" s="7">
        <v>4</v>
      </c>
      <c r="I59" s="13">
        <v>116</v>
      </c>
      <c r="J59" s="25">
        <v>29</v>
      </c>
      <c r="K59" s="25">
        <v>2</v>
      </c>
      <c r="L59" s="25">
        <f t="shared" si="2"/>
        <v>58</v>
      </c>
      <c r="M59" s="112" t="s">
        <v>5111</v>
      </c>
      <c r="O59" s="3">
        <f t="shared" si="0"/>
        <v>58</v>
      </c>
    </row>
    <row r="60" ht="20" customHeight="true" spans="1:15">
      <c r="A60" s="7" t="s">
        <v>4894</v>
      </c>
      <c r="B60" s="7">
        <v>57</v>
      </c>
      <c r="C60" s="7" t="s">
        <v>5214</v>
      </c>
      <c r="D60" s="7" t="s">
        <v>5333</v>
      </c>
      <c r="E60" s="7" t="s">
        <v>5216</v>
      </c>
      <c r="F60" s="7" t="s">
        <v>5334</v>
      </c>
      <c r="G60" s="7">
        <v>14</v>
      </c>
      <c r="H60" s="7">
        <v>3</v>
      </c>
      <c r="I60" s="13">
        <v>42</v>
      </c>
      <c r="J60" s="25">
        <v>14</v>
      </c>
      <c r="K60" s="25">
        <v>2</v>
      </c>
      <c r="L60" s="25">
        <f t="shared" si="2"/>
        <v>28</v>
      </c>
      <c r="M60" s="112" t="s">
        <v>1864</v>
      </c>
      <c r="O60" s="3">
        <f t="shared" si="0"/>
        <v>14</v>
      </c>
    </row>
    <row r="61" ht="20" customHeight="true" spans="1:15">
      <c r="A61" s="7" t="s">
        <v>4894</v>
      </c>
      <c r="B61" s="7">
        <v>58</v>
      </c>
      <c r="C61" s="7" t="s">
        <v>5214</v>
      </c>
      <c r="D61" s="7" t="s">
        <v>5335</v>
      </c>
      <c r="E61" s="7" t="s">
        <v>5216</v>
      </c>
      <c r="F61" s="7" t="s">
        <v>5336</v>
      </c>
      <c r="G61" s="7">
        <v>11</v>
      </c>
      <c r="H61" s="7">
        <v>4</v>
      </c>
      <c r="I61" s="13">
        <v>44</v>
      </c>
      <c r="J61" s="25">
        <v>0</v>
      </c>
      <c r="K61" s="25">
        <v>0</v>
      </c>
      <c r="L61" s="25">
        <f t="shared" si="2"/>
        <v>0</v>
      </c>
      <c r="M61" s="114" t="s">
        <v>5337</v>
      </c>
      <c r="N61" s="113"/>
      <c r="O61" s="3">
        <f t="shared" si="0"/>
        <v>44</v>
      </c>
    </row>
    <row r="62" ht="20" customHeight="true" spans="1:15">
      <c r="A62" s="7" t="s">
        <v>4894</v>
      </c>
      <c r="B62" s="7">
        <v>59</v>
      </c>
      <c r="C62" s="7" t="s">
        <v>5214</v>
      </c>
      <c r="D62" s="7" t="s">
        <v>5338</v>
      </c>
      <c r="E62" s="7" t="s">
        <v>5216</v>
      </c>
      <c r="F62" s="7" t="s">
        <v>5339</v>
      </c>
      <c r="G62" s="7">
        <v>8</v>
      </c>
      <c r="H62" s="7">
        <v>3</v>
      </c>
      <c r="I62" s="13">
        <v>24</v>
      </c>
      <c r="J62" s="25">
        <v>0</v>
      </c>
      <c r="K62" s="25">
        <v>0</v>
      </c>
      <c r="L62" s="25">
        <f t="shared" si="2"/>
        <v>0</v>
      </c>
      <c r="M62" s="112" t="s">
        <v>5340</v>
      </c>
      <c r="N62" s="113"/>
      <c r="O62" s="3">
        <f t="shared" si="0"/>
        <v>24</v>
      </c>
    </row>
    <row r="63" ht="20" customHeight="true" spans="1:15">
      <c r="A63" s="7" t="s">
        <v>4894</v>
      </c>
      <c r="B63" s="7">
        <v>60</v>
      </c>
      <c r="C63" s="7" t="s">
        <v>5214</v>
      </c>
      <c r="D63" s="7" t="s">
        <v>5341</v>
      </c>
      <c r="E63" s="7" t="s">
        <v>4386</v>
      </c>
      <c r="F63" s="7" t="s">
        <v>1115</v>
      </c>
      <c r="G63" s="7">
        <v>8</v>
      </c>
      <c r="H63" s="7">
        <v>3</v>
      </c>
      <c r="I63" s="13">
        <v>24</v>
      </c>
      <c r="J63" s="25">
        <v>8</v>
      </c>
      <c r="K63" s="25">
        <v>2</v>
      </c>
      <c r="L63" s="25">
        <f t="shared" si="2"/>
        <v>16</v>
      </c>
      <c r="M63" s="112" t="s">
        <v>1864</v>
      </c>
      <c r="O63" s="3">
        <f t="shared" si="0"/>
        <v>8</v>
      </c>
    </row>
    <row r="64" ht="20" customHeight="true" spans="1:15">
      <c r="A64" s="7" t="s">
        <v>4894</v>
      </c>
      <c r="B64" s="7">
        <v>61</v>
      </c>
      <c r="C64" s="7" t="s">
        <v>5214</v>
      </c>
      <c r="D64" s="7" t="s">
        <v>5342</v>
      </c>
      <c r="E64" s="7" t="s">
        <v>5216</v>
      </c>
      <c r="F64" s="7" t="s">
        <v>5343</v>
      </c>
      <c r="G64" s="7">
        <v>19</v>
      </c>
      <c r="H64" s="7">
        <v>3</v>
      </c>
      <c r="I64" s="13">
        <v>57</v>
      </c>
      <c r="J64" s="25">
        <v>19</v>
      </c>
      <c r="K64" s="25">
        <v>2</v>
      </c>
      <c r="L64" s="25">
        <f t="shared" si="2"/>
        <v>38</v>
      </c>
      <c r="M64" s="112" t="s">
        <v>1864</v>
      </c>
      <c r="N64" s="113"/>
      <c r="O64" s="3">
        <f t="shared" si="0"/>
        <v>19</v>
      </c>
    </row>
    <row r="65" s="2" customFormat="true" ht="20" customHeight="true" spans="1:13">
      <c r="A65" s="8" t="s">
        <v>1177</v>
      </c>
      <c r="B65" s="9"/>
      <c r="C65" s="9"/>
      <c r="D65" s="9"/>
      <c r="E65" s="9"/>
      <c r="F65" s="9"/>
      <c r="G65" s="9">
        <f t="shared" ref="G65:L65" si="3">SUM(G4:G64)</f>
        <v>593</v>
      </c>
      <c r="H65" s="9">
        <f t="shared" si="3"/>
        <v>217</v>
      </c>
      <c r="I65" s="9">
        <f t="shared" si="3"/>
        <v>2157</v>
      </c>
      <c r="J65" s="9">
        <f t="shared" si="3"/>
        <v>337</v>
      </c>
      <c r="K65" s="9">
        <f t="shared" si="3"/>
        <v>73</v>
      </c>
      <c r="L65" s="9">
        <f t="shared" si="3"/>
        <v>833</v>
      </c>
      <c r="M65" s="50"/>
    </row>
    <row r="66" ht="20" customHeight="true" spans="1:13">
      <c r="A66" s="7" t="s">
        <v>4302</v>
      </c>
      <c r="B66" s="7">
        <v>1</v>
      </c>
      <c r="C66" s="7" t="s">
        <v>4999</v>
      </c>
      <c r="D66" s="7" t="s">
        <v>5344</v>
      </c>
      <c r="E66" s="7" t="s">
        <v>5345</v>
      </c>
      <c r="F66" s="7" t="s">
        <v>5346</v>
      </c>
      <c r="G66" s="7">
        <v>1</v>
      </c>
      <c r="H66" s="7">
        <v>6</v>
      </c>
      <c r="I66" s="13">
        <v>6</v>
      </c>
      <c r="J66" s="25">
        <v>1</v>
      </c>
      <c r="K66" s="25">
        <v>2</v>
      </c>
      <c r="L66" s="25">
        <f t="shared" ref="L66:L129" si="4">J66*K66</f>
        <v>2</v>
      </c>
      <c r="M66" s="112" t="s">
        <v>5181</v>
      </c>
    </row>
    <row r="67" ht="20" customHeight="true" spans="1:14">
      <c r="A67" s="7" t="s">
        <v>4302</v>
      </c>
      <c r="B67" s="7">
        <v>2</v>
      </c>
      <c r="C67" s="7" t="s">
        <v>5214</v>
      </c>
      <c r="D67" s="7" t="s">
        <v>5347</v>
      </c>
      <c r="E67" s="7" t="s">
        <v>4386</v>
      </c>
      <c r="F67" s="7" t="s">
        <v>833</v>
      </c>
      <c r="G67" s="7">
        <v>30</v>
      </c>
      <c r="H67" s="7">
        <v>6</v>
      </c>
      <c r="I67" s="13">
        <v>180</v>
      </c>
      <c r="J67" s="25">
        <v>0</v>
      </c>
      <c r="K67" s="25">
        <v>0</v>
      </c>
      <c r="L67" s="25">
        <f t="shared" si="4"/>
        <v>0</v>
      </c>
      <c r="M67" s="112" t="s">
        <v>5348</v>
      </c>
      <c r="N67" s="119"/>
    </row>
    <row r="68" ht="20" customHeight="true" spans="1:15">
      <c r="A68" s="7" t="s">
        <v>4302</v>
      </c>
      <c r="B68" s="7">
        <v>3</v>
      </c>
      <c r="C68" s="7" t="s">
        <v>5214</v>
      </c>
      <c r="D68" s="7" t="s">
        <v>5349</v>
      </c>
      <c r="E68" s="7" t="s">
        <v>4304</v>
      </c>
      <c r="F68" s="7" t="s">
        <v>4020</v>
      </c>
      <c r="G68" s="7">
        <v>26</v>
      </c>
      <c r="H68" s="7">
        <v>8</v>
      </c>
      <c r="I68" s="13">
        <v>208</v>
      </c>
      <c r="J68" s="25">
        <v>26</v>
      </c>
      <c r="K68" s="25">
        <v>4</v>
      </c>
      <c r="L68" s="25">
        <f t="shared" si="4"/>
        <v>104</v>
      </c>
      <c r="M68" s="112" t="s">
        <v>5350</v>
      </c>
      <c r="O68" s="3">
        <f t="shared" si="0"/>
        <v>104</v>
      </c>
    </row>
    <row r="69" ht="20" customHeight="true" spans="1:13">
      <c r="A69" s="7" t="s">
        <v>4302</v>
      </c>
      <c r="B69" s="7">
        <v>4</v>
      </c>
      <c r="C69" s="7" t="s">
        <v>5254</v>
      </c>
      <c r="D69" s="7" t="s">
        <v>5351</v>
      </c>
      <c r="E69" s="7" t="s">
        <v>4304</v>
      </c>
      <c r="F69" s="7" t="s">
        <v>5346</v>
      </c>
      <c r="G69" s="7">
        <v>1</v>
      </c>
      <c r="H69" s="7">
        <v>6</v>
      </c>
      <c r="I69" s="13">
        <v>6</v>
      </c>
      <c r="J69" s="25">
        <v>1</v>
      </c>
      <c r="K69" s="25">
        <v>2</v>
      </c>
      <c r="L69" s="25">
        <f t="shared" si="4"/>
        <v>2</v>
      </c>
      <c r="M69" s="112" t="s">
        <v>5181</v>
      </c>
    </row>
    <row r="70" ht="20" customHeight="true" spans="1:14">
      <c r="A70" s="7" t="s">
        <v>4302</v>
      </c>
      <c r="B70" s="7">
        <v>5</v>
      </c>
      <c r="C70" s="7" t="s">
        <v>5214</v>
      </c>
      <c r="D70" s="7" t="s">
        <v>5347</v>
      </c>
      <c r="E70" s="7" t="s">
        <v>5352</v>
      </c>
      <c r="F70" s="7" t="s">
        <v>5353</v>
      </c>
      <c r="G70" s="7">
        <v>20</v>
      </c>
      <c r="H70" s="7">
        <v>8</v>
      </c>
      <c r="I70" s="13">
        <v>160</v>
      </c>
      <c r="J70" s="25">
        <v>0</v>
      </c>
      <c r="K70" s="25">
        <v>0</v>
      </c>
      <c r="L70" s="25">
        <f t="shared" si="4"/>
        <v>0</v>
      </c>
      <c r="M70" s="112" t="s">
        <v>5354</v>
      </c>
      <c r="N70" s="113"/>
    </row>
    <row r="71" ht="20" customHeight="true" spans="1:15">
      <c r="A71" s="7" t="s">
        <v>4302</v>
      </c>
      <c r="B71" s="7">
        <v>6</v>
      </c>
      <c r="C71" s="7" t="s">
        <v>5214</v>
      </c>
      <c r="D71" s="7" t="s">
        <v>5355</v>
      </c>
      <c r="E71" s="7" t="s">
        <v>5218</v>
      </c>
      <c r="F71" s="7" t="s">
        <v>5356</v>
      </c>
      <c r="G71" s="7">
        <v>20</v>
      </c>
      <c r="H71" s="7">
        <v>10</v>
      </c>
      <c r="I71" s="13">
        <v>200</v>
      </c>
      <c r="J71" s="25">
        <v>0</v>
      </c>
      <c r="K71" s="25">
        <v>0</v>
      </c>
      <c r="L71" s="25">
        <f t="shared" si="4"/>
        <v>0</v>
      </c>
      <c r="M71" s="112" t="s">
        <v>1256</v>
      </c>
      <c r="O71" s="3">
        <f t="shared" ref="O71:O132" si="5">I71-L71</f>
        <v>200</v>
      </c>
    </row>
    <row r="72" ht="20" customHeight="true" spans="1:15">
      <c r="A72" s="7" t="s">
        <v>4302</v>
      </c>
      <c r="B72" s="7">
        <v>7</v>
      </c>
      <c r="C72" s="7" t="s">
        <v>5287</v>
      </c>
      <c r="D72" s="7" t="s">
        <v>5357</v>
      </c>
      <c r="E72" s="7" t="s">
        <v>5216</v>
      </c>
      <c r="F72" s="7" t="s">
        <v>2451</v>
      </c>
      <c r="G72" s="7">
        <v>6</v>
      </c>
      <c r="H72" s="7">
        <v>5</v>
      </c>
      <c r="I72" s="13">
        <v>30</v>
      </c>
      <c r="J72" s="25">
        <v>0</v>
      </c>
      <c r="K72" s="25">
        <v>0</v>
      </c>
      <c r="L72" s="25">
        <f t="shared" si="4"/>
        <v>0</v>
      </c>
      <c r="M72" s="112" t="s">
        <v>5358</v>
      </c>
      <c r="O72" s="3">
        <f t="shared" si="5"/>
        <v>30</v>
      </c>
    </row>
    <row r="73" s="20" customFormat="true" spans="1:15">
      <c r="A73" s="117" t="s">
        <v>4302</v>
      </c>
      <c r="B73" s="117">
        <v>8</v>
      </c>
      <c r="C73" s="117" t="s">
        <v>5214</v>
      </c>
      <c r="D73" s="117" t="s">
        <v>5359</v>
      </c>
      <c r="E73" s="117" t="s">
        <v>4997</v>
      </c>
      <c r="F73" s="117" t="s">
        <v>2502</v>
      </c>
      <c r="G73" s="117">
        <v>5</v>
      </c>
      <c r="H73" s="117">
        <v>5</v>
      </c>
      <c r="I73" s="118">
        <v>25</v>
      </c>
      <c r="J73" s="22">
        <v>0</v>
      </c>
      <c r="K73" s="22">
        <v>0</v>
      </c>
      <c r="L73" s="22">
        <f t="shared" si="4"/>
        <v>0</v>
      </c>
      <c r="M73" s="120" t="s">
        <v>5360</v>
      </c>
      <c r="O73" s="20">
        <f t="shared" si="5"/>
        <v>25</v>
      </c>
    </row>
    <row r="74" ht="20" customHeight="true" spans="1:15">
      <c r="A74" s="7" t="s">
        <v>4302</v>
      </c>
      <c r="B74" s="7">
        <v>9</v>
      </c>
      <c r="C74" s="7" t="s">
        <v>5254</v>
      </c>
      <c r="D74" s="7" t="s">
        <v>5361</v>
      </c>
      <c r="E74" s="7" t="s">
        <v>4386</v>
      </c>
      <c r="F74" s="7" t="s">
        <v>512</v>
      </c>
      <c r="G74" s="7">
        <v>2</v>
      </c>
      <c r="H74" s="7">
        <v>6</v>
      </c>
      <c r="I74" s="13">
        <v>12</v>
      </c>
      <c r="J74" s="25">
        <v>0</v>
      </c>
      <c r="K74" s="25">
        <v>0</v>
      </c>
      <c r="L74" s="25">
        <f t="shared" si="4"/>
        <v>0</v>
      </c>
      <c r="M74" s="112" t="s">
        <v>1108</v>
      </c>
      <c r="O74" s="3">
        <f t="shared" si="5"/>
        <v>12</v>
      </c>
    </row>
    <row r="75" ht="20" customHeight="true" spans="1:15">
      <c r="A75" s="7" t="s">
        <v>4302</v>
      </c>
      <c r="B75" s="7">
        <v>10</v>
      </c>
      <c r="C75" s="7" t="s">
        <v>5362</v>
      </c>
      <c r="D75" s="7" t="s">
        <v>5363</v>
      </c>
      <c r="E75" s="7" t="s">
        <v>4326</v>
      </c>
      <c r="F75" s="7" t="s">
        <v>857</v>
      </c>
      <c r="G75" s="7">
        <v>3</v>
      </c>
      <c r="H75" s="7">
        <v>6</v>
      </c>
      <c r="I75" s="13">
        <v>18</v>
      </c>
      <c r="J75" s="25">
        <v>0</v>
      </c>
      <c r="K75" s="25">
        <v>0</v>
      </c>
      <c r="L75" s="25">
        <f t="shared" si="4"/>
        <v>0</v>
      </c>
      <c r="M75" s="114" t="s">
        <v>5364</v>
      </c>
      <c r="O75" s="3">
        <f t="shared" si="5"/>
        <v>18</v>
      </c>
    </row>
    <row r="76" spans="1:15">
      <c r="A76" s="7" t="s">
        <v>4302</v>
      </c>
      <c r="B76" s="7">
        <v>11</v>
      </c>
      <c r="C76" s="7" t="s">
        <v>5214</v>
      </c>
      <c r="D76" s="7" t="s">
        <v>5365</v>
      </c>
      <c r="E76" s="7" t="s">
        <v>5366</v>
      </c>
      <c r="F76" s="7" t="s">
        <v>5367</v>
      </c>
      <c r="G76" s="7">
        <v>10</v>
      </c>
      <c r="H76" s="7">
        <v>4</v>
      </c>
      <c r="I76" s="13">
        <v>40</v>
      </c>
      <c r="J76" s="25">
        <v>0</v>
      </c>
      <c r="K76" s="25">
        <v>0</v>
      </c>
      <c r="L76" s="25">
        <f t="shared" si="4"/>
        <v>0</v>
      </c>
      <c r="M76" s="116" t="s">
        <v>1117</v>
      </c>
      <c r="O76" s="3">
        <f t="shared" si="5"/>
        <v>40</v>
      </c>
    </row>
    <row r="77" spans="1:15">
      <c r="A77" s="7" t="s">
        <v>4302</v>
      </c>
      <c r="B77" s="7">
        <v>12</v>
      </c>
      <c r="C77" s="7" t="s">
        <v>5214</v>
      </c>
      <c r="D77" s="7" t="s">
        <v>5368</v>
      </c>
      <c r="E77" s="7" t="s">
        <v>4386</v>
      </c>
      <c r="F77" s="7" t="s">
        <v>3511</v>
      </c>
      <c r="G77" s="7">
        <v>6</v>
      </c>
      <c r="H77" s="7">
        <v>5</v>
      </c>
      <c r="I77" s="13">
        <v>30</v>
      </c>
      <c r="J77" s="25">
        <v>6</v>
      </c>
      <c r="K77" s="25">
        <v>3</v>
      </c>
      <c r="L77" s="25">
        <f t="shared" si="4"/>
        <v>18</v>
      </c>
      <c r="M77" s="112" t="s">
        <v>1092</v>
      </c>
      <c r="N77" s="113"/>
      <c r="O77" s="3">
        <f t="shared" si="5"/>
        <v>12</v>
      </c>
    </row>
    <row r="78" spans="1:15">
      <c r="A78" s="7" t="s">
        <v>4302</v>
      </c>
      <c r="B78" s="7">
        <v>13</v>
      </c>
      <c r="C78" s="7" t="s">
        <v>5214</v>
      </c>
      <c r="D78" s="7" t="s">
        <v>5369</v>
      </c>
      <c r="E78" s="7" t="s">
        <v>4386</v>
      </c>
      <c r="F78" s="7" t="s">
        <v>3794</v>
      </c>
      <c r="G78" s="7">
        <v>24</v>
      </c>
      <c r="H78" s="7">
        <v>6</v>
      </c>
      <c r="I78" s="13">
        <v>144</v>
      </c>
      <c r="J78" s="25">
        <v>24</v>
      </c>
      <c r="K78" s="25">
        <v>2</v>
      </c>
      <c r="L78" s="25">
        <f t="shared" si="4"/>
        <v>48</v>
      </c>
      <c r="M78" s="112" t="s">
        <v>5370</v>
      </c>
      <c r="N78" s="113"/>
      <c r="O78" s="3">
        <f t="shared" si="5"/>
        <v>96</v>
      </c>
    </row>
    <row r="79" spans="1:15">
      <c r="A79" s="7" t="s">
        <v>4302</v>
      </c>
      <c r="B79" s="7">
        <v>14</v>
      </c>
      <c r="C79" s="7" t="s">
        <v>5214</v>
      </c>
      <c r="D79" s="7" t="s">
        <v>5371</v>
      </c>
      <c r="E79" s="7" t="s">
        <v>4386</v>
      </c>
      <c r="F79" s="7" t="s">
        <v>2016</v>
      </c>
      <c r="G79" s="7">
        <v>4</v>
      </c>
      <c r="H79" s="7">
        <v>5</v>
      </c>
      <c r="I79" s="13">
        <v>20</v>
      </c>
      <c r="J79" s="25">
        <v>4</v>
      </c>
      <c r="K79" s="25">
        <v>4</v>
      </c>
      <c r="L79" s="25">
        <f t="shared" si="4"/>
        <v>16</v>
      </c>
      <c r="M79" s="112" t="s">
        <v>1864</v>
      </c>
      <c r="N79" s="113"/>
      <c r="O79" s="3">
        <f t="shared" si="5"/>
        <v>4</v>
      </c>
    </row>
    <row r="80" spans="1:15">
      <c r="A80" s="7" t="s">
        <v>4302</v>
      </c>
      <c r="B80" s="7">
        <v>15</v>
      </c>
      <c r="C80" s="7" t="s">
        <v>4999</v>
      </c>
      <c r="D80" s="7" t="s">
        <v>5372</v>
      </c>
      <c r="E80" s="7" t="s">
        <v>4386</v>
      </c>
      <c r="F80" s="7" t="s">
        <v>1292</v>
      </c>
      <c r="G80" s="7">
        <v>2</v>
      </c>
      <c r="H80" s="7">
        <v>6</v>
      </c>
      <c r="I80" s="13">
        <v>12</v>
      </c>
      <c r="J80" s="25">
        <v>2</v>
      </c>
      <c r="K80" s="25">
        <v>5</v>
      </c>
      <c r="L80" s="25">
        <f t="shared" si="4"/>
        <v>10</v>
      </c>
      <c r="M80" s="112" t="s">
        <v>1089</v>
      </c>
      <c r="O80" s="3">
        <f t="shared" si="5"/>
        <v>2</v>
      </c>
    </row>
    <row r="81" spans="1:15">
      <c r="A81" s="7" t="s">
        <v>4302</v>
      </c>
      <c r="B81" s="7">
        <v>16</v>
      </c>
      <c r="C81" s="7" t="s">
        <v>4999</v>
      </c>
      <c r="D81" s="7" t="s">
        <v>5373</v>
      </c>
      <c r="E81" s="7" t="s">
        <v>4386</v>
      </c>
      <c r="F81" s="7" t="s">
        <v>2057</v>
      </c>
      <c r="G81" s="7">
        <v>2</v>
      </c>
      <c r="H81" s="7">
        <v>5</v>
      </c>
      <c r="I81" s="13">
        <v>10</v>
      </c>
      <c r="J81" s="25">
        <v>2</v>
      </c>
      <c r="K81" s="25">
        <v>4</v>
      </c>
      <c r="L81" s="25">
        <f t="shared" si="4"/>
        <v>8</v>
      </c>
      <c r="M81" s="112" t="s">
        <v>1864</v>
      </c>
      <c r="N81" s="113"/>
      <c r="O81" s="3">
        <f t="shared" si="5"/>
        <v>2</v>
      </c>
    </row>
    <row r="82" spans="1:14">
      <c r="A82" s="7" t="s">
        <v>4302</v>
      </c>
      <c r="B82" s="7">
        <v>17</v>
      </c>
      <c r="C82" s="7" t="s">
        <v>5246</v>
      </c>
      <c r="D82" s="7" t="s">
        <v>5374</v>
      </c>
      <c r="E82" s="68" t="s">
        <v>4304</v>
      </c>
      <c r="F82" s="7" t="s">
        <v>3117</v>
      </c>
      <c r="G82" s="7">
        <v>1</v>
      </c>
      <c r="H82" s="7">
        <v>7</v>
      </c>
      <c r="I82" s="13">
        <v>7</v>
      </c>
      <c r="J82" s="25">
        <v>0</v>
      </c>
      <c r="K82" s="25">
        <v>0</v>
      </c>
      <c r="L82" s="25">
        <f t="shared" si="4"/>
        <v>0</v>
      </c>
      <c r="M82" s="114" t="s">
        <v>5375</v>
      </c>
      <c r="N82" s="121"/>
    </row>
    <row r="83" spans="1:14">
      <c r="A83" s="7" t="s">
        <v>4302</v>
      </c>
      <c r="B83" s="7">
        <v>18</v>
      </c>
      <c r="C83" s="7" t="s">
        <v>5254</v>
      </c>
      <c r="D83" s="7" t="s">
        <v>5374</v>
      </c>
      <c r="E83" s="7" t="s">
        <v>4304</v>
      </c>
      <c r="F83" s="7" t="s">
        <v>3117</v>
      </c>
      <c r="G83" s="7">
        <v>1</v>
      </c>
      <c r="H83" s="7">
        <v>7</v>
      </c>
      <c r="I83" s="13">
        <v>7</v>
      </c>
      <c r="J83" s="25">
        <v>0</v>
      </c>
      <c r="K83" s="25">
        <v>0</v>
      </c>
      <c r="L83" s="25">
        <v>0</v>
      </c>
      <c r="M83" s="112" t="s">
        <v>5376</v>
      </c>
      <c r="N83" s="85"/>
    </row>
    <row r="84" spans="1:15">
      <c r="A84" s="7" t="s">
        <v>4302</v>
      </c>
      <c r="B84" s="7">
        <v>19</v>
      </c>
      <c r="C84" s="7" t="s">
        <v>4999</v>
      </c>
      <c r="D84" s="7" t="s">
        <v>5377</v>
      </c>
      <c r="E84" s="7" t="s">
        <v>4949</v>
      </c>
      <c r="F84" s="7" t="s">
        <v>569</v>
      </c>
      <c r="G84" s="7">
        <v>17</v>
      </c>
      <c r="H84" s="7">
        <v>8</v>
      </c>
      <c r="I84" s="13">
        <v>136</v>
      </c>
      <c r="J84" s="25">
        <v>17</v>
      </c>
      <c r="K84" s="25">
        <v>3</v>
      </c>
      <c r="L84" s="25">
        <f t="shared" si="4"/>
        <v>51</v>
      </c>
      <c r="M84" s="116" t="s">
        <v>1148</v>
      </c>
      <c r="O84" s="3">
        <f t="shared" si="5"/>
        <v>85</v>
      </c>
    </row>
    <row r="85" spans="1:15">
      <c r="A85" s="7" t="s">
        <v>4302</v>
      </c>
      <c r="B85" s="7">
        <v>20</v>
      </c>
      <c r="C85" s="7" t="s">
        <v>5249</v>
      </c>
      <c r="D85" s="7" t="s">
        <v>5378</v>
      </c>
      <c r="E85" s="7" t="s">
        <v>4386</v>
      </c>
      <c r="F85" s="7" t="s">
        <v>1574</v>
      </c>
      <c r="G85" s="7">
        <v>1</v>
      </c>
      <c r="H85" s="7">
        <v>7</v>
      </c>
      <c r="I85" s="13">
        <v>7</v>
      </c>
      <c r="J85" s="25">
        <v>1</v>
      </c>
      <c r="K85" s="25">
        <v>2</v>
      </c>
      <c r="L85" s="25">
        <f t="shared" si="4"/>
        <v>2</v>
      </c>
      <c r="M85" s="112" t="s">
        <v>5358</v>
      </c>
      <c r="O85" s="3">
        <f t="shared" si="5"/>
        <v>5</v>
      </c>
    </row>
    <row r="86" ht="20" customHeight="true" spans="1:15">
      <c r="A86" s="7" t="s">
        <v>4302</v>
      </c>
      <c r="B86" s="7">
        <v>21</v>
      </c>
      <c r="C86" s="7" t="s">
        <v>5214</v>
      </c>
      <c r="D86" s="7" t="s">
        <v>5379</v>
      </c>
      <c r="E86" s="7" t="s">
        <v>4949</v>
      </c>
      <c r="F86" s="7" t="s">
        <v>663</v>
      </c>
      <c r="G86" s="7">
        <v>4</v>
      </c>
      <c r="H86" s="7">
        <v>6</v>
      </c>
      <c r="I86" s="13">
        <v>24</v>
      </c>
      <c r="J86" s="25">
        <v>4</v>
      </c>
      <c r="K86" s="25">
        <v>2</v>
      </c>
      <c r="L86" s="25">
        <f t="shared" si="4"/>
        <v>8</v>
      </c>
      <c r="M86" s="112" t="s">
        <v>5181</v>
      </c>
      <c r="N86" s="113"/>
      <c r="O86" s="3">
        <f t="shared" si="5"/>
        <v>16</v>
      </c>
    </row>
    <row r="87" ht="20" customHeight="true" spans="1:15">
      <c r="A87" s="7" t="s">
        <v>4302</v>
      </c>
      <c r="B87" s="7">
        <v>22</v>
      </c>
      <c r="C87" s="7" t="s">
        <v>5214</v>
      </c>
      <c r="D87" s="7" t="s">
        <v>5380</v>
      </c>
      <c r="E87" s="7" t="s">
        <v>4386</v>
      </c>
      <c r="F87" s="7" t="s">
        <v>1594</v>
      </c>
      <c r="G87" s="7">
        <v>4</v>
      </c>
      <c r="H87" s="7">
        <v>5</v>
      </c>
      <c r="I87" s="13">
        <v>20</v>
      </c>
      <c r="J87" s="25">
        <v>4</v>
      </c>
      <c r="K87" s="25">
        <v>3</v>
      </c>
      <c r="L87" s="25">
        <f t="shared" si="4"/>
        <v>12</v>
      </c>
      <c r="M87" s="112" t="s">
        <v>5111</v>
      </c>
      <c r="O87" s="3">
        <f t="shared" si="5"/>
        <v>8</v>
      </c>
    </row>
    <row r="88" ht="20" customHeight="true" spans="1:15">
      <c r="A88" s="7" t="s">
        <v>4302</v>
      </c>
      <c r="B88" s="7">
        <v>23</v>
      </c>
      <c r="C88" s="7" t="s">
        <v>5381</v>
      </c>
      <c r="D88" s="7" t="s">
        <v>5382</v>
      </c>
      <c r="E88" s="7" t="s">
        <v>4386</v>
      </c>
      <c r="F88" s="7" t="s">
        <v>3421</v>
      </c>
      <c r="G88" s="7">
        <v>4</v>
      </c>
      <c r="H88" s="7">
        <v>5</v>
      </c>
      <c r="I88" s="13">
        <v>20</v>
      </c>
      <c r="J88" s="25">
        <v>4</v>
      </c>
      <c r="K88" s="25">
        <v>4</v>
      </c>
      <c r="L88" s="25">
        <f t="shared" si="4"/>
        <v>16</v>
      </c>
      <c r="M88" s="112" t="s">
        <v>1864</v>
      </c>
      <c r="O88" s="3">
        <f t="shared" si="5"/>
        <v>4</v>
      </c>
    </row>
    <row r="89" ht="20" customHeight="true" spans="1:15">
      <c r="A89" s="7" t="s">
        <v>4302</v>
      </c>
      <c r="B89" s="7">
        <v>24</v>
      </c>
      <c r="C89" s="7" t="s">
        <v>5254</v>
      </c>
      <c r="D89" s="7" t="s">
        <v>5383</v>
      </c>
      <c r="E89" s="7" t="s">
        <v>4326</v>
      </c>
      <c r="F89" s="7" t="s">
        <v>800</v>
      </c>
      <c r="G89" s="7">
        <v>2</v>
      </c>
      <c r="H89" s="7">
        <v>5</v>
      </c>
      <c r="I89" s="13">
        <v>10</v>
      </c>
      <c r="J89" s="25">
        <v>2</v>
      </c>
      <c r="K89" s="25">
        <v>4</v>
      </c>
      <c r="L89" s="25">
        <f t="shared" si="4"/>
        <v>8</v>
      </c>
      <c r="M89" s="112" t="s">
        <v>1864</v>
      </c>
      <c r="O89" s="3">
        <f t="shared" si="5"/>
        <v>2</v>
      </c>
    </row>
    <row r="90" ht="20" customHeight="true" spans="1:15">
      <c r="A90" s="7" t="s">
        <v>4302</v>
      </c>
      <c r="B90" s="7">
        <v>25</v>
      </c>
      <c r="C90" s="7" t="s">
        <v>5287</v>
      </c>
      <c r="D90" s="7" t="s">
        <v>5384</v>
      </c>
      <c r="E90" s="7" t="s">
        <v>4386</v>
      </c>
      <c r="F90" s="7" t="s">
        <v>5385</v>
      </c>
      <c r="G90" s="7">
        <v>3</v>
      </c>
      <c r="H90" s="7">
        <v>4</v>
      </c>
      <c r="I90" s="13">
        <v>12</v>
      </c>
      <c r="J90" s="25">
        <v>0</v>
      </c>
      <c r="K90" s="25">
        <v>0</v>
      </c>
      <c r="L90" s="25">
        <f t="shared" si="4"/>
        <v>0</v>
      </c>
      <c r="M90" s="112" t="s">
        <v>1117</v>
      </c>
      <c r="O90" s="3">
        <f t="shared" si="5"/>
        <v>12</v>
      </c>
    </row>
    <row r="91" ht="20" customHeight="true" spans="1:15">
      <c r="A91" s="7" t="s">
        <v>4302</v>
      </c>
      <c r="B91" s="7">
        <v>26</v>
      </c>
      <c r="C91" s="7" t="s">
        <v>5254</v>
      </c>
      <c r="D91" s="7" t="s">
        <v>5386</v>
      </c>
      <c r="E91" s="7" t="s">
        <v>4949</v>
      </c>
      <c r="F91" s="7" t="s">
        <v>3344</v>
      </c>
      <c r="G91" s="7">
        <v>2</v>
      </c>
      <c r="H91" s="7">
        <v>5</v>
      </c>
      <c r="I91" s="13">
        <v>10</v>
      </c>
      <c r="J91" s="25">
        <v>0</v>
      </c>
      <c r="K91" s="25">
        <v>0</v>
      </c>
      <c r="L91" s="25">
        <f t="shared" si="4"/>
        <v>0</v>
      </c>
      <c r="M91" s="112" t="s">
        <v>5387</v>
      </c>
      <c r="O91" s="3">
        <f t="shared" si="5"/>
        <v>10</v>
      </c>
    </row>
    <row r="92" ht="20" customHeight="true" spans="1:15">
      <c r="A92" s="7" t="s">
        <v>4302</v>
      </c>
      <c r="B92" s="7">
        <v>27</v>
      </c>
      <c r="C92" s="7" t="s">
        <v>5246</v>
      </c>
      <c r="D92" s="7" t="s">
        <v>5388</v>
      </c>
      <c r="E92" s="7" t="s">
        <v>4386</v>
      </c>
      <c r="F92" s="7" t="s">
        <v>4827</v>
      </c>
      <c r="G92" s="7">
        <v>5</v>
      </c>
      <c r="H92" s="7">
        <v>2</v>
      </c>
      <c r="I92" s="13">
        <v>10</v>
      </c>
      <c r="J92" s="25">
        <v>0</v>
      </c>
      <c r="K92" s="25">
        <v>0</v>
      </c>
      <c r="L92" s="25">
        <f t="shared" si="4"/>
        <v>0</v>
      </c>
      <c r="M92" s="114" t="s">
        <v>5389</v>
      </c>
      <c r="N92" s="119"/>
      <c r="O92" s="3">
        <f t="shared" si="5"/>
        <v>10</v>
      </c>
    </row>
    <row r="93" ht="20" customHeight="true" spans="1:15">
      <c r="A93" s="7" t="s">
        <v>4302</v>
      </c>
      <c r="B93" s="7">
        <v>28</v>
      </c>
      <c r="C93" s="7" t="s">
        <v>5287</v>
      </c>
      <c r="D93" s="7" t="s">
        <v>5390</v>
      </c>
      <c r="E93" s="7" t="s">
        <v>4304</v>
      </c>
      <c r="F93" s="7" t="s">
        <v>5193</v>
      </c>
      <c r="G93" s="7">
        <v>1</v>
      </c>
      <c r="H93" s="7">
        <v>6</v>
      </c>
      <c r="I93" s="13">
        <v>6</v>
      </c>
      <c r="J93" s="25">
        <v>1</v>
      </c>
      <c r="K93" s="25">
        <v>4</v>
      </c>
      <c r="L93" s="25">
        <f t="shared" si="4"/>
        <v>4</v>
      </c>
      <c r="M93" s="112" t="s">
        <v>5111</v>
      </c>
      <c r="O93" s="3">
        <f t="shared" si="5"/>
        <v>2</v>
      </c>
    </row>
    <row r="94" spans="1:15">
      <c r="A94" s="7" t="s">
        <v>4302</v>
      </c>
      <c r="B94" s="7">
        <v>29</v>
      </c>
      <c r="C94" s="7" t="s">
        <v>4999</v>
      </c>
      <c r="D94" s="7" t="s">
        <v>5391</v>
      </c>
      <c r="E94" s="7" t="s">
        <v>4304</v>
      </c>
      <c r="F94" s="7" t="s">
        <v>5392</v>
      </c>
      <c r="G94" s="7">
        <v>1</v>
      </c>
      <c r="H94" s="7">
        <v>8</v>
      </c>
      <c r="I94" s="13">
        <v>8</v>
      </c>
      <c r="J94" s="25">
        <v>1</v>
      </c>
      <c r="K94" s="25">
        <v>4</v>
      </c>
      <c r="L94" s="25">
        <f t="shared" si="4"/>
        <v>4</v>
      </c>
      <c r="M94" s="116" t="s">
        <v>5181</v>
      </c>
      <c r="N94" s="113"/>
      <c r="O94" s="3">
        <f t="shared" si="5"/>
        <v>4</v>
      </c>
    </row>
    <row r="95" spans="1:15">
      <c r="A95" s="7" t="s">
        <v>4302</v>
      </c>
      <c r="B95" s="7">
        <v>30</v>
      </c>
      <c r="C95" s="7" t="s">
        <v>5254</v>
      </c>
      <c r="D95" s="7" t="s">
        <v>5393</v>
      </c>
      <c r="E95" s="7" t="s">
        <v>4386</v>
      </c>
      <c r="F95" s="7" t="s">
        <v>5394</v>
      </c>
      <c r="G95" s="7">
        <v>1</v>
      </c>
      <c r="H95" s="7">
        <v>7</v>
      </c>
      <c r="I95" s="13">
        <v>7</v>
      </c>
      <c r="J95" s="25">
        <v>1</v>
      </c>
      <c r="K95" s="25">
        <v>3</v>
      </c>
      <c r="L95" s="25">
        <f t="shared" si="4"/>
        <v>3</v>
      </c>
      <c r="M95" s="116" t="s">
        <v>5181</v>
      </c>
      <c r="O95" s="3">
        <f t="shared" si="5"/>
        <v>4</v>
      </c>
    </row>
    <row r="96" spans="1:15">
      <c r="A96" s="7" t="s">
        <v>4302</v>
      </c>
      <c r="B96" s="7">
        <v>31</v>
      </c>
      <c r="C96" s="7" t="s">
        <v>5214</v>
      </c>
      <c r="D96" s="7" t="s">
        <v>5395</v>
      </c>
      <c r="E96" s="7" t="s">
        <v>4304</v>
      </c>
      <c r="F96" s="7" t="s">
        <v>5396</v>
      </c>
      <c r="G96" s="7">
        <v>26</v>
      </c>
      <c r="H96" s="7">
        <v>8</v>
      </c>
      <c r="I96" s="13">
        <v>208</v>
      </c>
      <c r="J96" s="25">
        <v>26</v>
      </c>
      <c r="K96" s="25">
        <v>4</v>
      </c>
      <c r="L96" s="25">
        <f t="shared" si="4"/>
        <v>104</v>
      </c>
      <c r="M96" s="116" t="s">
        <v>5181</v>
      </c>
      <c r="O96" s="3">
        <f t="shared" si="5"/>
        <v>104</v>
      </c>
    </row>
    <row r="97" spans="1:15">
      <c r="A97" s="7" t="s">
        <v>4302</v>
      </c>
      <c r="B97" s="7">
        <v>32</v>
      </c>
      <c r="C97" s="7" t="s">
        <v>5381</v>
      </c>
      <c r="D97" s="7" t="s">
        <v>5397</v>
      </c>
      <c r="E97" s="7" t="s">
        <v>4386</v>
      </c>
      <c r="F97" s="7" t="s">
        <v>5398</v>
      </c>
      <c r="G97" s="7">
        <v>1</v>
      </c>
      <c r="H97" s="7">
        <v>5</v>
      </c>
      <c r="I97" s="13">
        <v>5</v>
      </c>
      <c r="J97" s="25">
        <v>1</v>
      </c>
      <c r="K97" s="25">
        <v>2</v>
      </c>
      <c r="L97" s="25">
        <f t="shared" si="4"/>
        <v>2</v>
      </c>
      <c r="M97" s="112" t="s">
        <v>5399</v>
      </c>
      <c r="O97" s="3">
        <f t="shared" si="5"/>
        <v>3</v>
      </c>
    </row>
    <row r="98" s="20" customFormat="true" spans="1:15">
      <c r="A98" s="117" t="s">
        <v>4302</v>
      </c>
      <c r="B98" s="117">
        <v>33</v>
      </c>
      <c r="C98" s="117" t="s">
        <v>4999</v>
      </c>
      <c r="D98" s="117" t="s">
        <v>5400</v>
      </c>
      <c r="E98" s="117" t="s">
        <v>4949</v>
      </c>
      <c r="F98" s="117" t="s">
        <v>5401</v>
      </c>
      <c r="G98" s="117">
        <v>14</v>
      </c>
      <c r="H98" s="117">
        <v>8</v>
      </c>
      <c r="I98" s="118">
        <v>112</v>
      </c>
      <c r="J98" s="22">
        <v>14</v>
      </c>
      <c r="K98" s="22">
        <v>4</v>
      </c>
      <c r="L98" s="22">
        <f t="shared" si="4"/>
        <v>56</v>
      </c>
      <c r="M98" s="120" t="s">
        <v>5402</v>
      </c>
      <c r="O98" s="20">
        <f t="shared" si="5"/>
        <v>56</v>
      </c>
    </row>
    <row r="99" spans="1:15">
      <c r="A99" s="7" t="s">
        <v>4302</v>
      </c>
      <c r="B99" s="7">
        <v>34</v>
      </c>
      <c r="C99" s="7" t="s">
        <v>5214</v>
      </c>
      <c r="D99" s="7" t="s">
        <v>5403</v>
      </c>
      <c r="E99" s="7" t="s">
        <v>5404</v>
      </c>
      <c r="F99" s="7" t="s">
        <v>533</v>
      </c>
      <c r="G99" s="7">
        <v>27</v>
      </c>
      <c r="H99" s="7">
        <v>8</v>
      </c>
      <c r="I99" s="13">
        <v>216</v>
      </c>
      <c r="J99" s="25">
        <v>11</v>
      </c>
      <c r="K99" s="25">
        <v>4</v>
      </c>
      <c r="L99" s="25">
        <f t="shared" si="4"/>
        <v>44</v>
      </c>
      <c r="M99" s="115" t="s">
        <v>5405</v>
      </c>
      <c r="N99" s="113"/>
      <c r="O99" s="3">
        <f t="shared" si="5"/>
        <v>172</v>
      </c>
    </row>
    <row r="100" spans="1:15">
      <c r="A100" s="7" t="s">
        <v>4302</v>
      </c>
      <c r="B100" s="7">
        <v>35</v>
      </c>
      <c r="C100" s="7" t="s">
        <v>5214</v>
      </c>
      <c r="D100" s="7" t="s">
        <v>5406</v>
      </c>
      <c r="E100" s="7" t="s">
        <v>4949</v>
      </c>
      <c r="F100" s="7" t="s">
        <v>2791</v>
      </c>
      <c r="G100" s="7">
        <v>6</v>
      </c>
      <c r="H100" s="7">
        <v>6</v>
      </c>
      <c r="I100" s="13">
        <v>36</v>
      </c>
      <c r="J100" s="25">
        <v>0</v>
      </c>
      <c r="K100" s="25">
        <v>0</v>
      </c>
      <c r="L100" s="25">
        <f t="shared" si="4"/>
        <v>0</v>
      </c>
      <c r="M100" s="112" t="s">
        <v>5407</v>
      </c>
      <c r="O100" s="3">
        <f t="shared" si="5"/>
        <v>36</v>
      </c>
    </row>
    <row r="101" spans="1:15">
      <c r="A101" s="7" t="s">
        <v>4302</v>
      </c>
      <c r="B101" s="7">
        <v>36</v>
      </c>
      <c r="C101" s="7" t="s">
        <v>5254</v>
      </c>
      <c r="D101" s="7" t="s">
        <v>5408</v>
      </c>
      <c r="E101" s="7" t="s">
        <v>5216</v>
      </c>
      <c r="F101" s="7" t="s">
        <v>5409</v>
      </c>
      <c r="G101" s="7">
        <v>2</v>
      </c>
      <c r="H101" s="7">
        <v>5</v>
      </c>
      <c r="I101" s="13">
        <v>10</v>
      </c>
      <c r="J101" s="25">
        <v>2</v>
      </c>
      <c r="K101" s="25">
        <v>2</v>
      </c>
      <c r="L101" s="25">
        <f t="shared" si="4"/>
        <v>4</v>
      </c>
      <c r="M101" s="116" t="s">
        <v>5410</v>
      </c>
      <c r="O101" s="3">
        <f t="shared" si="5"/>
        <v>6</v>
      </c>
    </row>
    <row r="102" spans="1:15">
      <c r="A102" s="7" t="s">
        <v>4302</v>
      </c>
      <c r="B102" s="7">
        <v>37</v>
      </c>
      <c r="C102" s="7" t="s">
        <v>5257</v>
      </c>
      <c r="D102" s="7" t="s">
        <v>5411</v>
      </c>
      <c r="E102" s="7" t="s">
        <v>4386</v>
      </c>
      <c r="F102" s="7" t="s">
        <v>982</v>
      </c>
      <c r="G102" s="7">
        <v>1</v>
      </c>
      <c r="H102" s="7">
        <v>5</v>
      </c>
      <c r="I102" s="13">
        <v>5</v>
      </c>
      <c r="J102" s="25">
        <v>1</v>
      </c>
      <c r="K102" s="25">
        <v>4</v>
      </c>
      <c r="L102" s="25">
        <f t="shared" si="4"/>
        <v>4</v>
      </c>
      <c r="M102" s="112" t="s">
        <v>1864</v>
      </c>
      <c r="O102" s="3">
        <f t="shared" si="5"/>
        <v>1</v>
      </c>
    </row>
    <row r="103" spans="1:15">
      <c r="A103" s="7" t="s">
        <v>4302</v>
      </c>
      <c r="B103" s="7">
        <v>38</v>
      </c>
      <c r="C103" s="7" t="s">
        <v>5254</v>
      </c>
      <c r="D103" s="7" t="s">
        <v>5412</v>
      </c>
      <c r="E103" s="7" t="s">
        <v>5216</v>
      </c>
      <c r="F103" s="7" t="s">
        <v>5413</v>
      </c>
      <c r="G103" s="7">
        <v>1</v>
      </c>
      <c r="H103" s="7">
        <v>5</v>
      </c>
      <c r="I103" s="13">
        <v>5</v>
      </c>
      <c r="J103" s="25">
        <v>1</v>
      </c>
      <c r="K103" s="25">
        <v>3</v>
      </c>
      <c r="L103" s="25">
        <f t="shared" si="4"/>
        <v>3</v>
      </c>
      <c r="M103" s="112" t="s">
        <v>1092</v>
      </c>
      <c r="O103" s="3">
        <f t="shared" si="5"/>
        <v>2</v>
      </c>
    </row>
    <row r="104" spans="1:15">
      <c r="A104" s="7" t="s">
        <v>4302</v>
      </c>
      <c r="B104" s="7">
        <v>39</v>
      </c>
      <c r="C104" s="7" t="s">
        <v>5214</v>
      </c>
      <c r="D104" s="7" t="s">
        <v>5414</v>
      </c>
      <c r="E104" s="7" t="s">
        <v>4326</v>
      </c>
      <c r="F104" s="7" t="s">
        <v>5415</v>
      </c>
      <c r="G104" s="7">
        <v>29</v>
      </c>
      <c r="H104" s="7">
        <v>8</v>
      </c>
      <c r="I104" s="13">
        <v>232</v>
      </c>
      <c r="J104" s="25">
        <v>29</v>
      </c>
      <c r="K104" s="25">
        <v>5</v>
      </c>
      <c r="L104" s="25">
        <f t="shared" si="4"/>
        <v>145</v>
      </c>
      <c r="M104" s="116" t="s">
        <v>5123</v>
      </c>
      <c r="N104" s="119"/>
      <c r="O104" s="3">
        <f t="shared" si="5"/>
        <v>87</v>
      </c>
    </row>
    <row r="105" spans="1:15">
      <c r="A105" s="7" t="s">
        <v>4302</v>
      </c>
      <c r="B105" s="7">
        <v>40</v>
      </c>
      <c r="C105" s="7" t="s">
        <v>5214</v>
      </c>
      <c r="D105" s="7" t="s">
        <v>5416</v>
      </c>
      <c r="E105" s="7" t="s">
        <v>5216</v>
      </c>
      <c r="F105" s="7" t="s">
        <v>5417</v>
      </c>
      <c r="G105" s="7">
        <v>3</v>
      </c>
      <c r="H105" s="7">
        <v>7</v>
      </c>
      <c r="I105" s="13">
        <v>21</v>
      </c>
      <c r="J105" s="25">
        <v>0</v>
      </c>
      <c r="K105" s="25">
        <v>0</v>
      </c>
      <c r="L105" s="25">
        <f t="shared" si="4"/>
        <v>0</v>
      </c>
      <c r="M105" s="112" t="s">
        <v>1249</v>
      </c>
      <c r="O105" s="3">
        <f t="shared" si="5"/>
        <v>21</v>
      </c>
    </row>
    <row r="106" spans="1:15">
      <c r="A106" s="7" t="s">
        <v>4302</v>
      </c>
      <c r="B106" s="7">
        <v>41</v>
      </c>
      <c r="C106" s="7" t="s">
        <v>4999</v>
      </c>
      <c r="D106" s="7" t="s">
        <v>5418</v>
      </c>
      <c r="E106" s="7" t="s">
        <v>4386</v>
      </c>
      <c r="F106" s="7" t="s">
        <v>5419</v>
      </c>
      <c r="G106" s="7">
        <v>1</v>
      </c>
      <c r="H106" s="7">
        <v>6</v>
      </c>
      <c r="I106" s="13">
        <v>6</v>
      </c>
      <c r="J106" s="25">
        <v>1</v>
      </c>
      <c r="K106" s="25">
        <v>4</v>
      </c>
      <c r="L106" s="25">
        <f t="shared" si="4"/>
        <v>4</v>
      </c>
      <c r="M106" s="112" t="s">
        <v>5111</v>
      </c>
      <c r="O106" s="3">
        <f t="shared" si="5"/>
        <v>2</v>
      </c>
    </row>
    <row r="107" s="20" customFormat="true" spans="1:15">
      <c r="A107" s="117" t="s">
        <v>4302</v>
      </c>
      <c r="B107" s="117">
        <v>42</v>
      </c>
      <c r="C107" s="117" t="s">
        <v>5214</v>
      </c>
      <c r="D107" s="117" t="s">
        <v>5420</v>
      </c>
      <c r="E107" s="117" t="s">
        <v>5404</v>
      </c>
      <c r="F107" s="117" t="s">
        <v>533</v>
      </c>
      <c r="G107" s="117">
        <v>27</v>
      </c>
      <c r="H107" s="117">
        <v>8</v>
      </c>
      <c r="I107" s="118">
        <v>216</v>
      </c>
      <c r="J107" s="22">
        <v>27</v>
      </c>
      <c r="K107" s="22">
        <v>4</v>
      </c>
      <c r="L107" s="22">
        <f t="shared" si="4"/>
        <v>108</v>
      </c>
      <c r="M107" s="120" t="s">
        <v>5181</v>
      </c>
      <c r="O107" s="20">
        <f t="shared" si="5"/>
        <v>108</v>
      </c>
    </row>
    <row r="108" spans="1:15">
      <c r="A108" s="7" t="s">
        <v>4302</v>
      </c>
      <c r="B108" s="7">
        <v>43</v>
      </c>
      <c r="C108" s="7" t="s">
        <v>5287</v>
      </c>
      <c r="D108" s="7" t="s">
        <v>5421</v>
      </c>
      <c r="E108" s="7" t="s">
        <v>4386</v>
      </c>
      <c r="F108" s="7" t="s">
        <v>1026</v>
      </c>
      <c r="G108" s="7">
        <v>2</v>
      </c>
      <c r="H108" s="7">
        <v>5</v>
      </c>
      <c r="I108" s="13">
        <v>10</v>
      </c>
      <c r="J108" s="25">
        <v>2</v>
      </c>
      <c r="K108" s="25">
        <v>4</v>
      </c>
      <c r="L108" s="25">
        <f t="shared" si="4"/>
        <v>8</v>
      </c>
      <c r="M108" s="112" t="s">
        <v>1864</v>
      </c>
      <c r="O108" s="3">
        <f t="shared" si="5"/>
        <v>2</v>
      </c>
    </row>
    <row r="109" spans="1:15">
      <c r="A109" s="7" t="s">
        <v>4302</v>
      </c>
      <c r="B109" s="7">
        <v>44</v>
      </c>
      <c r="C109" s="7" t="s">
        <v>5214</v>
      </c>
      <c r="D109" s="7" t="s">
        <v>5422</v>
      </c>
      <c r="E109" s="7" t="s">
        <v>4304</v>
      </c>
      <c r="F109" s="7" t="s">
        <v>2917</v>
      </c>
      <c r="G109" s="7">
        <v>25</v>
      </c>
      <c r="H109" s="7">
        <v>8</v>
      </c>
      <c r="I109" s="13">
        <v>200</v>
      </c>
      <c r="J109" s="25">
        <v>25</v>
      </c>
      <c r="K109" s="25">
        <v>2</v>
      </c>
      <c r="L109" s="25">
        <f t="shared" si="4"/>
        <v>50</v>
      </c>
      <c r="M109" s="115" t="s">
        <v>5423</v>
      </c>
      <c r="O109" s="3">
        <f t="shared" si="5"/>
        <v>150</v>
      </c>
    </row>
    <row r="110" ht="20" customHeight="true" spans="1:15">
      <c r="A110" s="7" t="s">
        <v>4302</v>
      </c>
      <c r="B110" s="7">
        <v>45</v>
      </c>
      <c r="C110" s="7" t="s">
        <v>5254</v>
      </c>
      <c r="D110" s="7" t="s">
        <v>5424</v>
      </c>
      <c r="E110" s="7" t="s">
        <v>5244</v>
      </c>
      <c r="F110" s="7" t="s">
        <v>5425</v>
      </c>
      <c r="G110" s="7">
        <v>1</v>
      </c>
      <c r="H110" s="7">
        <v>5</v>
      </c>
      <c r="I110" s="13">
        <v>5</v>
      </c>
      <c r="J110" s="25">
        <v>0</v>
      </c>
      <c r="K110" s="25">
        <v>0</v>
      </c>
      <c r="L110" s="25">
        <f t="shared" si="4"/>
        <v>0</v>
      </c>
      <c r="M110" s="112" t="s">
        <v>5358</v>
      </c>
      <c r="O110" s="3">
        <f t="shared" si="5"/>
        <v>5</v>
      </c>
    </row>
    <row r="111" spans="1:15">
      <c r="A111" s="7" t="s">
        <v>4302</v>
      </c>
      <c r="B111" s="7">
        <v>46</v>
      </c>
      <c r="C111" s="7" t="s">
        <v>5214</v>
      </c>
      <c r="D111" s="7" t="s">
        <v>5426</v>
      </c>
      <c r="E111" s="7" t="s">
        <v>4304</v>
      </c>
      <c r="F111" s="7" t="s">
        <v>4175</v>
      </c>
      <c r="G111" s="7">
        <v>24</v>
      </c>
      <c r="H111" s="7">
        <v>8</v>
      </c>
      <c r="I111" s="13">
        <v>192</v>
      </c>
      <c r="J111" s="25">
        <v>24</v>
      </c>
      <c r="K111" s="25">
        <v>2</v>
      </c>
      <c r="L111" s="25">
        <f t="shared" si="4"/>
        <v>48</v>
      </c>
      <c r="M111" s="116" t="s">
        <v>5423</v>
      </c>
      <c r="O111" s="3">
        <f t="shared" si="5"/>
        <v>144</v>
      </c>
    </row>
    <row r="112" spans="1:15">
      <c r="A112" s="7" t="s">
        <v>4302</v>
      </c>
      <c r="B112" s="7">
        <v>47</v>
      </c>
      <c r="C112" s="7" t="s">
        <v>5214</v>
      </c>
      <c r="D112" s="7" t="s">
        <v>5427</v>
      </c>
      <c r="E112" s="7" t="s">
        <v>5404</v>
      </c>
      <c r="F112" s="7" t="s">
        <v>569</v>
      </c>
      <c r="G112" s="7">
        <v>20</v>
      </c>
      <c r="H112" s="7">
        <v>8</v>
      </c>
      <c r="I112" s="13">
        <v>160</v>
      </c>
      <c r="J112" s="25">
        <v>20</v>
      </c>
      <c r="K112" s="25">
        <v>2</v>
      </c>
      <c r="L112" s="25">
        <f t="shared" si="4"/>
        <v>40</v>
      </c>
      <c r="M112" s="116" t="s">
        <v>5423</v>
      </c>
      <c r="O112" s="3">
        <f t="shared" si="5"/>
        <v>120</v>
      </c>
    </row>
    <row r="113" spans="1:15">
      <c r="A113" s="7" t="s">
        <v>4302</v>
      </c>
      <c r="B113" s="7">
        <v>48</v>
      </c>
      <c r="C113" s="7" t="s">
        <v>5214</v>
      </c>
      <c r="D113" s="7" t="s">
        <v>5428</v>
      </c>
      <c r="E113" s="7" t="s">
        <v>4304</v>
      </c>
      <c r="F113" s="7" t="s">
        <v>1489</v>
      </c>
      <c r="G113" s="7">
        <v>12</v>
      </c>
      <c r="H113" s="7">
        <v>8</v>
      </c>
      <c r="I113" s="13">
        <v>96</v>
      </c>
      <c r="J113" s="25">
        <v>0</v>
      </c>
      <c r="K113" s="25">
        <v>0</v>
      </c>
      <c r="L113" s="25">
        <f t="shared" si="4"/>
        <v>0</v>
      </c>
      <c r="M113" s="115" t="s">
        <v>5429</v>
      </c>
      <c r="O113" s="3">
        <f t="shared" si="5"/>
        <v>96</v>
      </c>
    </row>
    <row r="114" spans="1:15">
      <c r="A114" s="80" t="s">
        <v>5430</v>
      </c>
      <c r="B114" s="7">
        <v>49</v>
      </c>
      <c r="C114" s="80" t="s">
        <v>522</v>
      </c>
      <c r="D114" s="7" t="s">
        <v>5431</v>
      </c>
      <c r="E114" s="80" t="s">
        <v>5432</v>
      </c>
      <c r="F114" s="7" t="s">
        <v>5433</v>
      </c>
      <c r="G114" s="7">
        <v>1</v>
      </c>
      <c r="H114" s="7">
        <v>5</v>
      </c>
      <c r="I114" s="13">
        <v>5</v>
      </c>
      <c r="J114" s="25">
        <v>0</v>
      </c>
      <c r="K114" s="25">
        <v>0</v>
      </c>
      <c r="L114" s="25">
        <v>0</v>
      </c>
      <c r="M114" s="112" t="s">
        <v>5358</v>
      </c>
      <c r="N114" s="36"/>
      <c r="O114" s="3">
        <f t="shared" si="5"/>
        <v>5</v>
      </c>
    </row>
    <row r="115" spans="1:15">
      <c r="A115" s="7" t="s">
        <v>4302</v>
      </c>
      <c r="B115" s="7">
        <v>50</v>
      </c>
      <c r="C115" s="7" t="s">
        <v>5214</v>
      </c>
      <c r="D115" s="7" t="s">
        <v>5434</v>
      </c>
      <c r="E115" s="7" t="s">
        <v>4304</v>
      </c>
      <c r="F115" s="7" t="s">
        <v>390</v>
      </c>
      <c r="G115" s="7">
        <v>35</v>
      </c>
      <c r="H115" s="7">
        <v>8</v>
      </c>
      <c r="I115" s="13">
        <v>280</v>
      </c>
      <c r="J115" s="25">
        <v>35</v>
      </c>
      <c r="K115" s="25">
        <v>4</v>
      </c>
      <c r="L115" s="25">
        <f t="shared" si="4"/>
        <v>140</v>
      </c>
      <c r="M115" s="112" t="s">
        <v>1117</v>
      </c>
      <c r="O115" s="3">
        <f t="shared" si="5"/>
        <v>140</v>
      </c>
    </row>
    <row r="116" ht="20" customHeight="true" spans="1:15">
      <c r="A116" s="7" t="s">
        <v>4302</v>
      </c>
      <c r="B116" s="7">
        <v>51</v>
      </c>
      <c r="C116" s="7" t="s">
        <v>4999</v>
      </c>
      <c r="D116" s="7" t="s">
        <v>5435</v>
      </c>
      <c r="E116" s="7" t="s">
        <v>4386</v>
      </c>
      <c r="F116" s="7" t="s">
        <v>5436</v>
      </c>
      <c r="G116" s="7">
        <v>1</v>
      </c>
      <c r="H116" s="7">
        <v>5</v>
      </c>
      <c r="I116" s="13">
        <v>5</v>
      </c>
      <c r="J116" s="25">
        <v>1</v>
      </c>
      <c r="K116" s="25">
        <v>2</v>
      </c>
      <c r="L116" s="25">
        <f t="shared" si="4"/>
        <v>2</v>
      </c>
      <c r="M116" s="112" t="s">
        <v>5437</v>
      </c>
      <c r="O116" s="3">
        <f t="shared" si="5"/>
        <v>3</v>
      </c>
    </row>
    <row r="117" ht="20" customHeight="true" spans="1:15">
      <c r="A117" s="7" t="s">
        <v>4302</v>
      </c>
      <c r="B117" s="7">
        <v>52</v>
      </c>
      <c r="C117" s="7" t="s">
        <v>5438</v>
      </c>
      <c r="D117" s="7" t="s">
        <v>5439</v>
      </c>
      <c r="E117" s="7" t="s">
        <v>4304</v>
      </c>
      <c r="F117" s="7" t="s">
        <v>1200</v>
      </c>
      <c r="G117" s="7">
        <v>22</v>
      </c>
      <c r="H117" s="7">
        <v>8</v>
      </c>
      <c r="I117" s="13">
        <v>176</v>
      </c>
      <c r="J117" s="25">
        <v>22</v>
      </c>
      <c r="K117" s="25">
        <v>4</v>
      </c>
      <c r="L117" s="25">
        <f t="shared" si="4"/>
        <v>88</v>
      </c>
      <c r="M117" s="112" t="s">
        <v>1117</v>
      </c>
      <c r="O117" s="3">
        <f t="shared" si="5"/>
        <v>88</v>
      </c>
    </row>
    <row r="118" ht="20" customHeight="true" spans="1:15">
      <c r="A118" s="7" t="s">
        <v>4302</v>
      </c>
      <c r="B118" s="7">
        <v>53</v>
      </c>
      <c r="C118" s="7" t="s">
        <v>5249</v>
      </c>
      <c r="D118" s="7" t="s">
        <v>5440</v>
      </c>
      <c r="E118" s="7" t="s">
        <v>4386</v>
      </c>
      <c r="F118" s="7" t="s">
        <v>2169</v>
      </c>
      <c r="G118" s="7">
        <v>6</v>
      </c>
      <c r="H118" s="7">
        <v>7</v>
      </c>
      <c r="I118" s="13">
        <v>42</v>
      </c>
      <c r="J118" s="25">
        <v>6</v>
      </c>
      <c r="K118" s="25">
        <v>3</v>
      </c>
      <c r="L118" s="25">
        <f t="shared" si="4"/>
        <v>18</v>
      </c>
      <c r="M118" s="112" t="s">
        <v>1117</v>
      </c>
      <c r="O118" s="3">
        <f t="shared" si="5"/>
        <v>24</v>
      </c>
    </row>
    <row r="119" ht="20" customHeight="true" spans="1:15">
      <c r="A119" s="7" t="s">
        <v>4302</v>
      </c>
      <c r="B119" s="7">
        <v>54</v>
      </c>
      <c r="C119" s="7" t="s">
        <v>5214</v>
      </c>
      <c r="D119" s="7" t="s">
        <v>5441</v>
      </c>
      <c r="E119" s="7" t="s">
        <v>4386</v>
      </c>
      <c r="F119" s="7" t="s">
        <v>1342</v>
      </c>
      <c r="G119" s="7">
        <v>28</v>
      </c>
      <c r="H119" s="7">
        <v>8</v>
      </c>
      <c r="I119" s="13">
        <v>224</v>
      </c>
      <c r="J119" s="25">
        <v>0</v>
      </c>
      <c r="K119" s="25">
        <v>0</v>
      </c>
      <c r="L119" s="25">
        <f t="shared" si="4"/>
        <v>0</v>
      </c>
      <c r="M119" s="114" t="s">
        <v>5442</v>
      </c>
      <c r="O119" s="3">
        <f t="shared" si="5"/>
        <v>224</v>
      </c>
    </row>
    <row r="120" ht="20" customHeight="true" spans="1:15">
      <c r="A120" s="7" t="s">
        <v>4302</v>
      </c>
      <c r="B120" s="7">
        <v>55</v>
      </c>
      <c r="C120" s="7" t="s">
        <v>5214</v>
      </c>
      <c r="D120" s="7" t="s">
        <v>5443</v>
      </c>
      <c r="E120" s="7" t="s">
        <v>4386</v>
      </c>
      <c r="F120" s="7" t="s">
        <v>3980</v>
      </c>
      <c r="G120" s="7">
        <v>3</v>
      </c>
      <c r="H120" s="7">
        <v>5</v>
      </c>
      <c r="I120" s="13">
        <v>15</v>
      </c>
      <c r="J120" s="25">
        <v>3</v>
      </c>
      <c r="K120" s="25">
        <v>2</v>
      </c>
      <c r="L120" s="25">
        <f t="shared" si="4"/>
        <v>6</v>
      </c>
      <c r="M120" s="112" t="s">
        <v>5444</v>
      </c>
      <c r="O120" s="3">
        <f t="shared" si="5"/>
        <v>9</v>
      </c>
    </row>
    <row r="121" ht="27" spans="1:15">
      <c r="A121" s="7" t="s">
        <v>4302</v>
      </c>
      <c r="B121" s="7">
        <v>56</v>
      </c>
      <c r="C121" s="7" t="s">
        <v>5214</v>
      </c>
      <c r="D121" s="7" t="s">
        <v>5445</v>
      </c>
      <c r="E121" s="7" t="s">
        <v>4386</v>
      </c>
      <c r="F121" s="7" t="s">
        <v>541</v>
      </c>
      <c r="G121" s="7">
        <v>21</v>
      </c>
      <c r="H121" s="7">
        <v>8</v>
      </c>
      <c r="I121" s="13">
        <v>168</v>
      </c>
      <c r="J121" s="25">
        <v>21</v>
      </c>
      <c r="K121" s="25">
        <v>2</v>
      </c>
      <c r="L121" s="25">
        <f t="shared" si="4"/>
        <v>42</v>
      </c>
      <c r="M121" s="116" t="s">
        <v>5446</v>
      </c>
      <c r="O121" s="3">
        <f t="shared" si="5"/>
        <v>126</v>
      </c>
    </row>
    <row r="122" spans="1:15">
      <c r="A122" s="7" t="s">
        <v>4302</v>
      </c>
      <c r="B122" s="7">
        <v>57</v>
      </c>
      <c r="C122" s="7" t="s">
        <v>5214</v>
      </c>
      <c r="D122" s="7" t="s">
        <v>5447</v>
      </c>
      <c r="E122" s="7" t="s">
        <v>5448</v>
      </c>
      <c r="F122" s="7" t="s">
        <v>428</v>
      </c>
      <c r="G122" s="7">
        <v>8</v>
      </c>
      <c r="H122" s="7">
        <v>7</v>
      </c>
      <c r="I122" s="13">
        <v>56</v>
      </c>
      <c r="J122" s="25">
        <v>0</v>
      </c>
      <c r="K122" s="25">
        <v>0</v>
      </c>
      <c r="L122" s="25">
        <f t="shared" si="4"/>
        <v>0</v>
      </c>
      <c r="M122" s="115" t="s">
        <v>5449</v>
      </c>
      <c r="O122" s="3">
        <f t="shared" si="5"/>
        <v>56</v>
      </c>
    </row>
    <row r="123" ht="27" spans="1:15">
      <c r="A123" s="7" t="s">
        <v>4302</v>
      </c>
      <c r="B123" s="7">
        <v>58</v>
      </c>
      <c r="C123" s="7" t="s">
        <v>5214</v>
      </c>
      <c r="D123" s="7" t="s">
        <v>5450</v>
      </c>
      <c r="E123" s="7" t="s">
        <v>4949</v>
      </c>
      <c r="F123" s="7" t="s">
        <v>5451</v>
      </c>
      <c r="G123" s="7">
        <v>24</v>
      </c>
      <c r="H123" s="7">
        <v>10</v>
      </c>
      <c r="I123" s="13">
        <v>240</v>
      </c>
      <c r="J123" s="25">
        <v>24</v>
      </c>
      <c r="K123" s="25">
        <v>4</v>
      </c>
      <c r="L123" s="25">
        <f t="shared" si="4"/>
        <v>96</v>
      </c>
      <c r="M123" s="116" t="s">
        <v>5452</v>
      </c>
      <c r="N123" s="113"/>
      <c r="O123" s="3">
        <f t="shared" si="5"/>
        <v>144</v>
      </c>
    </row>
    <row r="124" spans="1:15">
      <c r="A124" s="7" t="s">
        <v>4302</v>
      </c>
      <c r="B124" s="7">
        <v>59</v>
      </c>
      <c r="C124" s="7" t="s">
        <v>5214</v>
      </c>
      <c r="D124" s="7" t="s">
        <v>5453</v>
      </c>
      <c r="E124" s="7" t="s">
        <v>4949</v>
      </c>
      <c r="F124" s="7" t="s">
        <v>1976</v>
      </c>
      <c r="G124" s="7">
        <v>22</v>
      </c>
      <c r="H124" s="7">
        <v>8</v>
      </c>
      <c r="I124" s="13">
        <v>176</v>
      </c>
      <c r="J124" s="25">
        <v>22</v>
      </c>
      <c r="K124" s="25">
        <v>2</v>
      </c>
      <c r="L124" s="25">
        <f t="shared" si="4"/>
        <v>44</v>
      </c>
      <c r="M124" s="115" t="s">
        <v>5454</v>
      </c>
      <c r="O124" s="3">
        <f t="shared" si="5"/>
        <v>132</v>
      </c>
    </row>
    <row r="125" spans="1:15">
      <c r="A125" s="7" t="s">
        <v>4302</v>
      </c>
      <c r="B125" s="7">
        <v>60</v>
      </c>
      <c r="C125" s="7" t="s">
        <v>5214</v>
      </c>
      <c r="D125" s="7" t="s">
        <v>5455</v>
      </c>
      <c r="E125" s="7" t="s">
        <v>5218</v>
      </c>
      <c r="F125" s="7" t="s">
        <v>551</v>
      </c>
      <c r="G125" s="7">
        <v>20</v>
      </c>
      <c r="H125" s="7">
        <v>8</v>
      </c>
      <c r="I125" s="13">
        <v>160</v>
      </c>
      <c r="J125" s="25">
        <v>20</v>
      </c>
      <c r="K125" s="25">
        <v>3</v>
      </c>
      <c r="L125" s="25">
        <f t="shared" si="4"/>
        <v>60</v>
      </c>
      <c r="M125" s="115" t="s">
        <v>5456</v>
      </c>
      <c r="O125" s="3">
        <f t="shared" si="5"/>
        <v>100</v>
      </c>
    </row>
    <row r="126" spans="1:15">
      <c r="A126" s="7" t="s">
        <v>4302</v>
      </c>
      <c r="B126" s="7">
        <v>61</v>
      </c>
      <c r="C126" s="7" t="s">
        <v>5214</v>
      </c>
      <c r="D126" s="7" t="s">
        <v>5457</v>
      </c>
      <c r="E126" s="7" t="s">
        <v>4304</v>
      </c>
      <c r="F126" s="7" t="s">
        <v>370</v>
      </c>
      <c r="G126" s="7">
        <v>22</v>
      </c>
      <c r="H126" s="7">
        <v>8</v>
      </c>
      <c r="I126" s="13">
        <v>176</v>
      </c>
      <c r="J126" s="25">
        <v>22</v>
      </c>
      <c r="K126" s="25">
        <v>3</v>
      </c>
      <c r="L126" s="25">
        <f t="shared" si="4"/>
        <v>66</v>
      </c>
      <c r="M126" s="115" t="s">
        <v>5358</v>
      </c>
      <c r="O126" s="3">
        <f t="shared" si="5"/>
        <v>110</v>
      </c>
    </row>
    <row r="127" spans="1:15">
      <c r="A127" s="7" t="s">
        <v>4302</v>
      </c>
      <c r="B127" s="7">
        <v>62</v>
      </c>
      <c r="C127" s="7" t="s">
        <v>5214</v>
      </c>
      <c r="D127" s="7" t="s">
        <v>5458</v>
      </c>
      <c r="E127" s="7" t="s">
        <v>4997</v>
      </c>
      <c r="F127" s="7" t="s">
        <v>2502</v>
      </c>
      <c r="G127" s="7">
        <v>15</v>
      </c>
      <c r="H127" s="7">
        <v>5</v>
      </c>
      <c r="I127" s="13">
        <v>75</v>
      </c>
      <c r="J127" s="25">
        <v>15</v>
      </c>
      <c r="K127" s="25">
        <v>4</v>
      </c>
      <c r="L127" s="25">
        <f t="shared" si="4"/>
        <v>60</v>
      </c>
      <c r="M127" s="112" t="s">
        <v>1864</v>
      </c>
      <c r="O127" s="3">
        <f t="shared" si="5"/>
        <v>15</v>
      </c>
    </row>
    <row r="128" spans="1:15">
      <c r="A128" s="7" t="s">
        <v>4302</v>
      </c>
      <c r="B128" s="7">
        <v>63</v>
      </c>
      <c r="C128" s="7" t="s">
        <v>5214</v>
      </c>
      <c r="D128" s="7" t="s">
        <v>5459</v>
      </c>
      <c r="E128" s="7" t="s">
        <v>5218</v>
      </c>
      <c r="F128" s="7" t="s">
        <v>761</v>
      </c>
      <c r="G128" s="7">
        <v>16</v>
      </c>
      <c r="H128" s="7">
        <v>8</v>
      </c>
      <c r="I128" s="13">
        <v>128</v>
      </c>
      <c r="J128" s="25">
        <v>16</v>
      </c>
      <c r="K128" s="25">
        <v>3</v>
      </c>
      <c r="L128" s="25">
        <f t="shared" si="4"/>
        <v>48</v>
      </c>
      <c r="M128" s="112" t="s">
        <v>5358</v>
      </c>
      <c r="N128" s="113"/>
      <c r="O128" s="3">
        <f t="shared" si="5"/>
        <v>80</v>
      </c>
    </row>
    <row r="129" spans="1:15">
      <c r="A129" s="7" t="s">
        <v>4302</v>
      </c>
      <c r="B129" s="7">
        <v>64</v>
      </c>
      <c r="C129" s="7" t="s">
        <v>5214</v>
      </c>
      <c r="D129" s="7" t="s">
        <v>5460</v>
      </c>
      <c r="E129" s="7" t="s">
        <v>5218</v>
      </c>
      <c r="F129" s="7" t="s">
        <v>761</v>
      </c>
      <c r="G129" s="7">
        <v>19</v>
      </c>
      <c r="H129" s="7">
        <v>8</v>
      </c>
      <c r="I129" s="13">
        <v>152</v>
      </c>
      <c r="J129" s="25">
        <v>0</v>
      </c>
      <c r="K129" s="25">
        <v>0</v>
      </c>
      <c r="L129" s="25">
        <f t="shared" si="4"/>
        <v>0</v>
      </c>
      <c r="M129" s="115" t="s">
        <v>5461</v>
      </c>
      <c r="O129" s="3">
        <f t="shared" si="5"/>
        <v>152</v>
      </c>
    </row>
    <row r="130" ht="20" customHeight="true" spans="1:15">
      <c r="A130" s="7" t="s">
        <v>4302</v>
      </c>
      <c r="B130" s="7">
        <v>65</v>
      </c>
      <c r="C130" s="7" t="s">
        <v>5214</v>
      </c>
      <c r="D130" s="7" t="s">
        <v>5462</v>
      </c>
      <c r="E130" s="7" t="s">
        <v>4304</v>
      </c>
      <c r="F130" s="7" t="s">
        <v>1512</v>
      </c>
      <c r="G130" s="7">
        <v>20</v>
      </c>
      <c r="H130" s="7">
        <v>8</v>
      </c>
      <c r="I130" s="13">
        <v>160</v>
      </c>
      <c r="J130" s="25">
        <v>20</v>
      </c>
      <c r="K130" s="25">
        <v>5</v>
      </c>
      <c r="L130" s="25">
        <f t="shared" ref="L130:L193" si="6">J130*K130</f>
        <v>100</v>
      </c>
      <c r="M130" s="112" t="s">
        <v>5123</v>
      </c>
      <c r="O130" s="3">
        <f t="shared" si="5"/>
        <v>60</v>
      </c>
    </row>
    <row r="131" spans="1:15">
      <c r="A131" s="7" t="s">
        <v>4302</v>
      </c>
      <c r="B131" s="7">
        <v>66</v>
      </c>
      <c r="C131" s="7" t="s">
        <v>5214</v>
      </c>
      <c r="D131" s="7" t="s">
        <v>5463</v>
      </c>
      <c r="E131" s="7" t="s">
        <v>4949</v>
      </c>
      <c r="F131" s="7" t="s">
        <v>1604</v>
      </c>
      <c r="G131" s="7">
        <v>20</v>
      </c>
      <c r="H131" s="7">
        <v>8</v>
      </c>
      <c r="I131" s="13">
        <v>160</v>
      </c>
      <c r="J131" s="25">
        <v>0</v>
      </c>
      <c r="K131" s="25">
        <v>0</v>
      </c>
      <c r="L131" s="25">
        <f t="shared" si="6"/>
        <v>0</v>
      </c>
      <c r="M131" s="115" t="s">
        <v>5464</v>
      </c>
      <c r="O131" s="3">
        <f t="shared" si="5"/>
        <v>160</v>
      </c>
    </row>
    <row r="132" spans="1:15">
      <c r="A132" s="7" t="s">
        <v>4302</v>
      </c>
      <c r="B132" s="7">
        <v>67</v>
      </c>
      <c r="C132" s="7" t="s">
        <v>5214</v>
      </c>
      <c r="D132" s="7" t="s">
        <v>5465</v>
      </c>
      <c r="E132" s="7" t="s">
        <v>4949</v>
      </c>
      <c r="F132" s="7" t="s">
        <v>1604</v>
      </c>
      <c r="G132" s="7">
        <v>26</v>
      </c>
      <c r="H132" s="7">
        <v>8</v>
      </c>
      <c r="I132" s="13">
        <v>208</v>
      </c>
      <c r="J132" s="25">
        <v>26</v>
      </c>
      <c r="K132" s="25">
        <v>2</v>
      </c>
      <c r="L132" s="25">
        <f t="shared" si="6"/>
        <v>52</v>
      </c>
      <c r="M132" s="115" t="s">
        <v>5466</v>
      </c>
      <c r="O132" s="3">
        <f t="shared" si="5"/>
        <v>156</v>
      </c>
    </row>
    <row r="133" spans="1:15">
      <c r="A133" s="7" t="s">
        <v>4302</v>
      </c>
      <c r="B133" s="7">
        <v>68</v>
      </c>
      <c r="C133" s="7" t="s">
        <v>5214</v>
      </c>
      <c r="D133" s="7" t="s">
        <v>5467</v>
      </c>
      <c r="E133" s="7" t="s">
        <v>4304</v>
      </c>
      <c r="F133" s="7" t="s">
        <v>2189</v>
      </c>
      <c r="G133" s="7">
        <v>16</v>
      </c>
      <c r="H133" s="7">
        <v>8</v>
      </c>
      <c r="I133" s="13">
        <v>128</v>
      </c>
      <c r="J133" s="25">
        <v>16</v>
      </c>
      <c r="K133" s="25">
        <v>3</v>
      </c>
      <c r="L133" s="25">
        <f t="shared" si="6"/>
        <v>48</v>
      </c>
      <c r="M133" s="115" t="s">
        <v>5358</v>
      </c>
      <c r="O133" s="3">
        <f t="shared" ref="O133:O196" si="7">I133-L133</f>
        <v>80</v>
      </c>
    </row>
    <row r="134" spans="1:15">
      <c r="A134" s="7" t="s">
        <v>4302</v>
      </c>
      <c r="B134" s="7">
        <v>69</v>
      </c>
      <c r="C134" s="7" t="s">
        <v>5214</v>
      </c>
      <c r="D134" s="7" t="s">
        <v>5468</v>
      </c>
      <c r="E134" s="7" t="s">
        <v>5404</v>
      </c>
      <c r="F134" s="7" t="s">
        <v>1286</v>
      </c>
      <c r="G134" s="7">
        <v>14</v>
      </c>
      <c r="H134" s="7">
        <v>8</v>
      </c>
      <c r="I134" s="13">
        <v>112</v>
      </c>
      <c r="J134" s="25">
        <v>11</v>
      </c>
      <c r="K134" s="25">
        <v>5</v>
      </c>
      <c r="L134" s="25">
        <f t="shared" si="6"/>
        <v>55</v>
      </c>
      <c r="M134" s="115" t="s">
        <v>5469</v>
      </c>
      <c r="N134" s="113"/>
      <c r="O134" s="3">
        <f t="shared" si="7"/>
        <v>57</v>
      </c>
    </row>
    <row r="135" ht="20" customHeight="true" spans="1:15">
      <c r="A135" s="7" t="s">
        <v>4302</v>
      </c>
      <c r="B135" s="7">
        <v>70</v>
      </c>
      <c r="C135" s="7" t="s">
        <v>5254</v>
      </c>
      <c r="D135" s="7" t="s">
        <v>5470</v>
      </c>
      <c r="E135" s="7" t="s">
        <v>5216</v>
      </c>
      <c r="F135" s="7" t="s">
        <v>2577</v>
      </c>
      <c r="G135" s="7">
        <v>1</v>
      </c>
      <c r="H135" s="7">
        <v>5</v>
      </c>
      <c r="I135" s="13">
        <v>5</v>
      </c>
      <c r="J135" s="25">
        <v>1</v>
      </c>
      <c r="K135" s="25">
        <v>4</v>
      </c>
      <c r="L135" s="25">
        <f t="shared" si="6"/>
        <v>4</v>
      </c>
      <c r="M135" s="112" t="s">
        <v>1864</v>
      </c>
      <c r="O135" s="3">
        <f t="shared" si="7"/>
        <v>1</v>
      </c>
    </row>
    <row r="136" spans="1:15">
      <c r="A136" s="7" t="s">
        <v>4302</v>
      </c>
      <c r="B136" s="7">
        <v>71</v>
      </c>
      <c r="C136" s="7" t="s">
        <v>5287</v>
      </c>
      <c r="D136" s="7" t="s">
        <v>5471</v>
      </c>
      <c r="E136" s="7" t="s">
        <v>4304</v>
      </c>
      <c r="F136" s="7" t="s">
        <v>356</v>
      </c>
      <c r="G136" s="7">
        <v>6</v>
      </c>
      <c r="H136" s="7">
        <v>5</v>
      </c>
      <c r="I136" s="13">
        <v>30</v>
      </c>
      <c r="J136" s="25">
        <v>5</v>
      </c>
      <c r="K136" s="25">
        <v>3</v>
      </c>
      <c r="L136" s="25">
        <f t="shared" si="6"/>
        <v>15</v>
      </c>
      <c r="M136" s="115" t="s">
        <v>5472</v>
      </c>
      <c r="O136" s="3">
        <f t="shared" si="7"/>
        <v>15</v>
      </c>
    </row>
    <row r="137" spans="1:15">
      <c r="A137" s="7" t="s">
        <v>4302</v>
      </c>
      <c r="B137" s="7">
        <v>72</v>
      </c>
      <c r="C137" s="7" t="s">
        <v>5214</v>
      </c>
      <c r="D137" s="7" t="s">
        <v>5473</v>
      </c>
      <c r="E137" s="7" t="s">
        <v>4304</v>
      </c>
      <c r="F137" s="7" t="s">
        <v>2189</v>
      </c>
      <c r="G137" s="7">
        <v>33</v>
      </c>
      <c r="H137" s="7">
        <v>8</v>
      </c>
      <c r="I137" s="13">
        <v>264</v>
      </c>
      <c r="J137" s="25">
        <v>33</v>
      </c>
      <c r="K137" s="25">
        <v>2</v>
      </c>
      <c r="L137" s="25">
        <f t="shared" si="6"/>
        <v>66</v>
      </c>
      <c r="M137" s="115" t="s">
        <v>5423</v>
      </c>
      <c r="O137" s="3">
        <f t="shared" si="7"/>
        <v>198</v>
      </c>
    </row>
    <row r="138" ht="20" customHeight="true" spans="1:15">
      <c r="A138" s="7" t="s">
        <v>4302</v>
      </c>
      <c r="B138" s="7">
        <v>73</v>
      </c>
      <c r="C138" s="7" t="s">
        <v>5214</v>
      </c>
      <c r="D138" s="7" t="s">
        <v>5474</v>
      </c>
      <c r="E138" s="7" t="s">
        <v>5218</v>
      </c>
      <c r="F138" s="7" t="s">
        <v>5475</v>
      </c>
      <c r="G138" s="7">
        <v>16</v>
      </c>
      <c r="H138" s="7">
        <v>12</v>
      </c>
      <c r="I138" s="13">
        <v>192</v>
      </c>
      <c r="J138" s="25">
        <v>16</v>
      </c>
      <c r="K138" s="25">
        <v>2</v>
      </c>
      <c r="L138" s="25">
        <f t="shared" si="6"/>
        <v>32</v>
      </c>
      <c r="M138" s="112" t="s">
        <v>5476</v>
      </c>
      <c r="O138" s="3">
        <f t="shared" si="7"/>
        <v>160</v>
      </c>
    </row>
    <row r="139" spans="1:15">
      <c r="A139" s="7" t="s">
        <v>4302</v>
      </c>
      <c r="B139" s="7">
        <v>74</v>
      </c>
      <c r="C139" s="7" t="s">
        <v>5214</v>
      </c>
      <c r="D139" s="7" t="s">
        <v>5477</v>
      </c>
      <c r="E139" s="7" t="s">
        <v>4326</v>
      </c>
      <c r="F139" s="7" t="s">
        <v>5478</v>
      </c>
      <c r="G139" s="7">
        <v>7</v>
      </c>
      <c r="H139" s="7">
        <v>5</v>
      </c>
      <c r="I139" s="13">
        <v>35</v>
      </c>
      <c r="J139" s="25">
        <v>0</v>
      </c>
      <c r="K139" s="25">
        <v>0</v>
      </c>
      <c r="L139" s="25">
        <f t="shared" si="6"/>
        <v>0</v>
      </c>
      <c r="M139" s="115" t="s">
        <v>5358</v>
      </c>
      <c r="N139" s="113"/>
      <c r="O139" s="3">
        <f t="shared" si="7"/>
        <v>35</v>
      </c>
    </row>
    <row r="140" spans="1:15">
      <c r="A140" s="7" t="s">
        <v>4302</v>
      </c>
      <c r="B140" s="7">
        <v>75</v>
      </c>
      <c r="C140" s="7" t="s">
        <v>5214</v>
      </c>
      <c r="D140" s="7" t="s">
        <v>5479</v>
      </c>
      <c r="E140" s="7" t="s">
        <v>4304</v>
      </c>
      <c r="F140" s="7" t="s">
        <v>1180</v>
      </c>
      <c r="G140" s="7">
        <v>20</v>
      </c>
      <c r="H140" s="7">
        <v>8</v>
      </c>
      <c r="I140" s="13">
        <v>160</v>
      </c>
      <c r="J140" s="25">
        <v>20</v>
      </c>
      <c r="K140" s="25">
        <v>2</v>
      </c>
      <c r="L140" s="25">
        <f t="shared" si="6"/>
        <v>40</v>
      </c>
      <c r="M140" s="112" t="s">
        <v>5480</v>
      </c>
      <c r="O140" s="3">
        <f t="shared" si="7"/>
        <v>120</v>
      </c>
    </row>
    <row r="141" spans="1:15">
      <c r="A141" s="7" t="s">
        <v>4302</v>
      </c>
      <c r="B141" s="7">
        <v>76</v>
      </c>
      <c r="C141" s="7" t="s">
        <v>5214</v>
      </c>
      <c r="D141" s="7" t="s">
        <v>5481</v>
      </c>
      <c r="E141" s="7" t="s">
        <v>4304</v>
      </c>
      <c r="F141" s="7" t="s">
        <v>1897</v>
      </c>
      <c r="G141" s="7">
        <v>32</v>
      </c>
      <c r="H141" s="7">
        <v>8</v>
      </c>
      <c r="I141" s="13">
        <v>256</v>
      </c>
      <c r="J141" s="25">
        <v>0</v>
      </c>
      <c r="K141" s="25">
        <v>0</v>
      </c>
      <c r="L141" s="25">
        <f t="shared" si="6"/>
        <v>0</v>
      </c>
      <c r="M141" s="112" t="s">
        <v>5482</v>
      </c>
      <c r="O141" s="3">
        <f t="shared" si="7"/>
        <v>256</v>
      </c>
    </row>
    <row r="142" spans="1:15">
      <c r="A142" s="7" t="s">
        <v>4302</v>
      </c>
      <c r="B142" s="7">
        <v>77</v>
      </c>
      <c r="C142" s="7" t="s">
        <v>5214</v>
      </c>
      <c r="D142" s="7" t="s">
        <v>5483</v>
      </c>
      <c r="E142" s="7" t="s">
        <v>4304</v>
      </c>
      <c r="F142" s="7" t="s">
        <v>1728</v>
      </c>
      <c r="G142" s="7">
        <v>26</v>
      </c>
      <c r="H142" s="7">
        <v>8</v>
      </c>
      <c r="I142" s="13">
        <v>208</v>
      </c>
      <c r="J142" s="25">
        <v>26</v>
      </c>
      <c r="K142" s="25">
        <v>2</v>
      </c>
      <c r="L142" s="25">
        <f t="shared" si="6"/>
        <v>52</v>
      </c>
      <c r="M142" s="112" t="s">
        <v>5484</v>
      </c>
      <c r="O142" s="3">
        <f t="shared" si="7"/>
        <v>156</v>
      </c>
    </row>
    <row r="143" spans="1:15">
      <c r="A143" s="7" t="s">
        <v>4302</v>
      </c>
      <c r="B143" s="7">
        <v>78</v>
      </c>
      <c r="C143" s="7" t="s">
        <v>5214</v>
      </c>
      <c r="D143" s="7" t="s">
        <v>5485</v>
      </c>
      <c r="E143" s="7" t="s">
        <v>4304</v>
      </c>
      <c r="F143" s="7" t="s">
        <v>3668</v>
      </c>
      <c r="G143" s="7">
        <v>23</v>
      </c>
      <c r="H143" s="7">
        <v>8</v>
      </c>
      <c r="I143" s="13">
        <v>184</v>
      </c>
      <c r="J143" s="25">
        <v>23</v>
      </c>
      <c r="K143" s="25">
        <v>2</v>
      </c>
      <c r="L143" s="25">
        <f t="shared" si="6"/>
        <v>46</v>
      </c>
      <c r="M143" s="115" t="s">
        <v>5486</v>
      </c>
      <c r="O143" s="3">
        <f t="shared" si="7"/>
        <v>138</v>
      </c>
    </row>
    <row r="144" spans="1:15">
      <c r="A144" s="7" t="s">
        <v>4302</v>
      </c>
      <c r="B144" s="7">
        <v>79</v>
      </c>
      <c r="C144" s="7" t="s">
        <v>5214</v>
      </c>
      <c r="D144" s="7" t="s">
        <v>5487</v>
      </c>
      <c r="E144" s="7" t="s">
        <v>4304</v>
      </c>
      <c r="F144" s="7" t="s">
        <v>239</v>
      </c>
      <c r="G144" s="7">
        <v>21</v>
      </c>
      <c r="H144" s="7">
        <v>8</v>
      </c>
      <c r="I144" s="13">
        <v>168</v>
      </c>
      <c r="J144" s="25">
        <v>21</v>
      </c>
      <c r="K144" s="25">
        <v>4</v>
      </c>
      <c r="L144" s="25">
        <f t="shared" si="6"/>
        <v>84</v>
      </c>
      <c r="M144" s="112" t="s">
        <v>5181</v>
      </c>
      <c r="O144" s="3">
        <f t="shared" si="7"/>
        <v>84</v>
      </c>
    </row>
    <row r="145" spans="1:15">
      <c r="A145" s="7" t="s">
        <v>4302</v>
      </c>
      <c r="B145" s="7">
        <v>80</v>
      </c>
      <c r="C145" s="7" t="s">
        <v>5214</v>
      </c>
      <c r="D145" s="7" t="s">
        <v>5488</v>
      </c>
      <c r="E145" s="7" t="s">
        <v>4304</v>
      </c>
      <c r="F145" s="7" t="s">
        <v>277</v>
      </c>
      <c r="G145" s="7">
        <v>23</v>
      </c>
      <c r="H145" s="7">
        <v>8</v>
      </c>
      <c r="I145" s="13">
        <v>184</v>
      </c>
      <c r="J145" s="25">
        <v>23</v>
      </c>
      <c r="K145" s="25">
        <v>4</v>
      </c>
      <c r="L145" s="25">
        <f t="shared" si="6"/>
        <v>92</v>
      </c>
      <c r="M145" s="112" t="s">
        <v>5181</v>
      </c>
      <c r="O145" s="3">
        <f t="shared" si="7"/>
        <v>92</v>
      </c>
    </row>
    <row r="146" spans="1:15">
      <c r="A146" s="7" t="s">
        <v>4302</v>
      </c>
      <c r="B146" s="7">
        <v>81</v>
      </c>
      <c r="C146" s="7" t="s">
        <v>4999</v>
      </c>
      <c r="D146" s="7" t="s">
        <v>5489</v>
      </c>
      <c r="E146" s="7" t="s">
        <v>4386</v>
      </c>
      <c r="F146" s="7" t="s">
        <v>178</v>
      </c>
      <c r="G146" s="7">
        <v>22</v>
      </c>
      <c r="H146" s="7">
        <v>6</v>
      </c>
      <c r="I146" s="13">
        <v>132</v>
      </c>
      <c r="J146" s="25">
        <v>22</v>
      </c>
      <c r="K146" s="25">
        <v>3</v>
      </c>
      <c r="L146" s="25">
        <f t="shared" si="6"/>
        <v>66</v>
      </c>
      <c r="M146" s="112" t="s">
        <v>5123</v>
      </c>
      <c r="O146" s="3">
        <f t="shared" si="7"/>
        <v>66</v>
      </c>
    </row>
    <row r="147" spans="1:15">
      <c r="A147" s="7" t="s">
        <v>4302</v>
      </c>
      <c r="B147" s="7">
        <v>82</v>
      </c>
      <c r="C147" s="7" t="s">
        <v>5214</v>
      </c>
      <c r="D147" s="7" t="s">
        <v>5490</v>
      </c>
      <c r="E147" s="7" t="s">
        <v>5352</v>
      </c>
      <c r="F147" s="7" t="s">
        <v>2989</v>
      </c>
      <c r="G147" s="7">
        <v>11</v>
      </c>
      <c r="H147" s="7">
        <v>8</v>
      </c>
      <c r="I147" s="13">
        <v>88</v>
      </c>
      <c r="J147" s="25">
        <v>11</v>
      </c>
      <c r="K147" s="25">
        <v>3</v>
      </c>
      <c r="L147" s="25">
        <f t="shared" si="6"/>
        <v>33</v>
      </c>
      <c r="M147" s="115" t="s">
        <v>5491</v>
      </c>
      <c r="O147" s="3">
        <f t="shared" si="7"/>
        <v>55</v>
      </c>
    </row>
    <row r="148" ht="20" customHeight="true" spans="1:15">
      <c r="A148" s="7" t="s">
        <v>4302</v>
      </c>
      <c r="B148" s="7">
        <v>83</v>
      </c>
      <c r="C148" s="7" t="s">
        <v>5214</v>
      </c>
      <c r="D148" s="7" t="s">
        <v>5492</v>
      </c>
      <c r="E148" s="7" t="s">
        <v>4304</v>
      </c>
      <c r="F148" s="7" t="s">
        <v>5493</v>
      </c>
      <c r="G148" s="7">
        <v>17</v>
      </c>
      <c r="H148" s="7">
        <v>8</v>
      </c>
      <c r="I148" s="13">
        <v>136</v>
      </c>
      <c r="J148" s="25">
        <v>17</v>
      </c>
      <c r="K148" s="25">
        <v>4</v>
      </c>
      <c r="L148" s="25">
        <f t="shared" si="6"/>
        <v>68</v>
      </c>
      <c r="M148" s="112" t="s">
        <v>5181</v>
      </c>
      <c r="O148" s="3">
        <f t="shared" si="7"/>
        <v>68</v>
      </c>
    </row>
    <row r="149" ht="20" customHeight="true" spans="1:15">
      <c r="A149" s="7" t="s">
        <v>4302</v>
      </c>
      <c r="B149" s="7">
        <v>84</v>
      </c>
      <c r="C149" s="7" t="s">
        <v>5214</v>
      </c>
      <c r="D149" s="7" t="s">
        <v>5494</v>
      </c>
      <c r="E149" s="7" t="s">
        <v>4304</v>
      </c>
      <c r="F149" s="7" t="s">
        <v>239</v>
      </c>
      <c r="G149" s="7">
        <v>19</v>
      </c>
      <c r="H149" s="7">
        <v>8</v>
      </c>
      <c r="I149" s="13">
        <v>152</v>
      </c>
      <c r="J149" s="25">
        <v>19</v>
      </c>
      <c r="K149" s="25">
        <v>4</v>
      </c>
      <c r="L149" s="25">
        <f t="shared" si="6"/>
        <v>76</v>
      </c>
      <c r="M149" s="112" t="s">
        <v>5181</v>
      </c>
      <c r="O149" s="3">
        <f t="shared" si="7"/>
        <v>76</v>
      </c>
    </row>
    <row r="150" ht="20" customHeight="true" spans="1:15">
      <c r="A150" s="7" t="s">
        <v>4302</v>
      </c>
      <c r="B150" s="7">
        <v>85</v>
      </c>
      <c r="C150" s="7" t="s">
        <v>5214</v>
      </c>
      <c r="D150" s="7" t="s">
        <v>5495</v>
      </c>
      <c r="E150" s="7" t="s">
        <v>4386</v>
      </c>
      <c r="F150" s="7" t="s">
        <v>2992</v>
      </c>
      <c r="G150" s="7">
        <v>3</v>
      </c>
      <c r="H150" s="7">
        <v>5</v>
      </c>
      <c r="I150" s="13">
        <v>15</v>
      </c>
      <c r="J150" s="25">
        <v>3</v>
      </c>
      <c r="K150" s="25">
        <v>2</v>
      </c>
      <c r="L150" s="25">
        <f t="shared" si="6"/>
        <v>6</v>
      </c>
      <c r="M150" s="112" t="s">
        <v>5437</v>
      </c>
      <c r="O150" s="3">
        <f t="shared" si="7"/>
        <v>9</v>
      </c>
    </row>
    <row r="151" ht="20" customHeight="true" spans="1:15">
      <c r="A151" s="7" t="s">
        <v>4302</v>
      </c>
      <c r="B151" s="7">
        <v>86</v>
      </c>
      <c r="C151" s="7" t="s">
        <v>5214</v>
      </c>
      <c r="D151" s="7" t="s">
        <v>5496</v>
      </c>
      <c r="E151" s="7" t="s">
        <v>5216</v>
      </c>
      <c r="F151" s="7" t="s">
        <v>5497</v>
      </c>
      <c r="G151" s="7">
        <v>33</v>
      </c>
      <c r="H151" s="7">
        <v>5</v>
      </c>
      <c r="I151" s="13">
        <v>165</v>
      </c>
      <c r="J151" s="25">
        <v>0</v>
      </c>
      <c r="K151" s="25">
        <v>0</v>
      </c>
      <c r="L151" s="25">
        <f t="shared" si="6"/>
        <v>0</v>
      </c>
      <c r="M151" s="112" t="s">
        <v>5498</v>
      </c>
      <c r="N151" s="119"/>
      <c r="O151" s="3">
        <f t="shared" si="7"/>
        <v>165</v>
      </c>
    </row>
    <row r="152" ht="20" customHeight="true" spans="1:15">
      <c r="A152" s="7" t="s">
        <v>4302</v>
      </c>
      <c r="B152" s="7">
        <v>87</v>
      </c>
      <c r="C152" s="7" t="s">
        <v>5214</v>
      </c>
      <c r="D152" s="7" t="s">
        <v>5499</v>
      </c>
      <c r="E152" s="7" t="s">
        <v>5216</v>
      </c>
      <c r="F152" s="7" t="s">
        <v>5500</v>
      </c>
      <c r="G152" s="7">
        <v>12</v>
      </c>
      <c r="H152" s="7">
        <v>5</v>
      </c>
      <c r="I152" s="13">
        <v>60</v>
      </c>
      <c r="J152" s="25">
        <v>0</v>
      </c>
      <c r="K152" s="25">
        <v>0</v>
      </c>
      <c r="L152" s="25">
        <f t="shared" si="6"/>
        <v>0</v>
      </c>
      <c r="M152" s="112" t="s">
        <v>1148</v>
      </c>
      <c r="N152" s="113"/>
      <c r="O152" s="3">
        <f t="shared" si="7"/>
        <v>60</v>
      </c>
    </row>
    <row r="153" ht="20" customHeight="true" spans="1:15">
      <c r="A153" s="7" t="s">
        <v>4302</v>
      </c>
      <c r="B153" s="7">
        <v>88</v>
      </c>
      <c r="C153" s="7" t="s">
        <v>5214</v>
      </c>
      <c r="D153" s="7" t="s">
        <v>5501</v>
      </c>
      <c r="E153" s="7" t="s">
        <v>4304</v>
      </c>
      <c r="F153" s="7" t="s">
        <v>267</v>
      </c>
      <c r="G153" s="7">
        <v>31</v>
      </c>
      <c r="H153" s="7">
        <v>8</v>
      </c>
      <c r="I153" s="13">
        <v>248</v>
      </c>
      <c r="J153" s="25">
        <v>31</v>
      </c>
      <c r="K153" s="25">
        <v>4</v>
      </c>
      <c r="L153" s="25">
        <f t="shared" si="6"/>
        <v>124</v>
      </c>
      <c r="M153" s="112" t="s">
        <v>5181</v>
      </c>
      <c r="O153" s="3">
        <f t="shared" si="7"/>
        <v>124</v>
      </c>
    </row>
    <row r="154" ht="20" customHeight="true" spans="1:15">
      <c r="A154" s="7" t="s">
        <v>4302</v>
      </c>
      <c r="B154" s="7">
        <v>89</v>
      </c>
      <c r="C154" s="7" t="s">
        <v>5214</v>
      </c>
      <c r="D154" s="7" t="s">
        <v>5502</v>
      </c>
      <c r="E154" s="7" t="s">
        <v>5218</v>
      </c>
      <c r="F154" s="7" t="s">
        <v>5503</v>
      </c>
      <c r="G154" s="7">
        <v>12</v>
      </c>
      <c r="H154" s="7">
        <v>11</v>
      </c>
      <c r="I154" s="13">
        <v>132</v>
      </c>
      <c r="J154" s="25">
        <v>0</v>
      </c>
      <c r="K154" s="25">
        <v>0</v>
      </c>
      <c r="L154" s="25">
        <f t="shared" si="6"/>
        <v>0</v>
      </c>
      <c r="M154" s="112" t="s">
        <v>5504</v>
      </c>
      <c r="O154" s="3">
        <f t="shared" si="7"/>
        <v>132</v>
      </c>
    </row>
    <row r="155" ht="20" customHeight="true" spans="1:15">
      <c r="A155" s="7" t="s">
        <v>4302</v>
      </c>
      <c r="B155" s="7">
        <v>90</v>
      </c>
      <c r="C155" s="7" t="s">
        <v>5214</v>
      </c>
      <c r="D155" s="7" t="s">
        <v>5505</v>
      </c>
      <c r="E155" s="7" t="s">
        <v>5352</v>
      </c>
      <c r="F155" s="7" t="s">
        <v>1937</v>
      </c>
      <c r="G155" s="7">
        <v>34</v>
      </c>
      <c r="H155" s="7">
        <v>8</v>
      </c>
      <c r="I155" s="13">
        <v>272</v>
      </c>
      <c r="J155" s="25">
        <v>34</v>
      </c>
      <c r="K155" s="25">
        <v>4</v>
      </c>
      <c r="L155" s="25">
        <f t="shared" si="6"/>
        <v>136</v>
      </c>
      <c r="M155" s="112" t="s">
        <v>5181</v>
      </c>
      <c r="O155" s="3">
        <f t="shared" si="7"/>
        <v>136</v>
      </c>
    </row>
    <row r="156" ht="20" customHeight="true" spans="1:15">
      <c r="A156" s="7" t="s">
        <v>4302</v>
      </c>
      <c r="B156" s="7">
        <v>91</v>
      </c>
      <c r="C156" s="7" t="s">
        <v>5214</v>
      </c>
      <c r="D156" s="7" t="s">
        <v>5506</v>
      </c>
      <c r="E156" s="7" t="s">
        <v>4386</v>
      </c>
      <c r="F156" s="7" t="s">
        <v>1615</v>
      </c>
      <c r="G156" s="7">
        <v>14</v>
      </c>
      <c r="H156" s="7">
        <v>8</v>
      </c>
      <c r="I156" s="13">
        <v>112</v>
      </c>
      <c r="J156" s="25">
        <v>0</v>
      </c>
      <c r="K156" s="25">
        <v>0</v>
      </c>
      <c r="L156" s="25">
        <f t="shared" si="6"/>
        <v>0</v>
      </c>
      <c r="M156" s="112" t="s">
        <v>5507</v>
      </c>
      <c r="N156" s="113"/>
      <c r="O156" s="3">
        <f t="shared" si="7"/>
        <v>112</v>
      </c>
    </row>
    <row r="157" ht="27" spans="1:15">
      <c r="A157" s="7" t="s">
        <v>4302</v>
      </c>
      <c r="B157" s="7">
        <v>92</v>
      </c>
      <c r="C157" s="7" t="s">
        <v>5214</v>
      </c>
      <c r="D157" s="7" t="s">
        <v>5508</v>
      </c>
      <c r="E157" s="7" t="s">
        <v>5352</v>
      </c>
      <c r="F157" s="7" t="s">
        <v>2464</v>
      </c>
      <c r="G157" s="7">
        <v>21</v>
      </c>
      <c r="H157" s="7">
        <v>8</v>
      </c>
      <c r="I157" s="13">
        <v>168</v>
      </c>
      <c r="J157" s="25">
        <v>21</v>
      </c>
      <c r="K157" s="25">
        <v>3</v>
      </c>
      <c r="L157" s="25">
        <f t="shared" si="6"/>
        <v>63</v>
      </c>
      <c r="M157" s="116" t="s">
        <v>5509</v>
      </c>
      <c r="O157" s="3">
        <f t="shared" si="7"/>
        <v>105</v>
      </c>
    </row>
    <row r="158" spans="1:15">
      <c r="A158" s="7" t="s">
        <v>4302</v>
      </c>
      <c r="B158" s="7">
        <v>93</v>
      </c>
      <c r="C158" s="7" t="s">
        <v>5214</v>
      </c>
      <c r="D158" s="7" t="s">
        <v>5510</v>
      </c>
      <c r="E158" s="7" t="s">
        <v>4949</v>
      </c>
      <c r="F158" s="7" t="s">
        <v>763</v>
      </c>
      <c r="G158" s="7">
        <v>17</v>
      </c>
      <c r="H158" s="7">
        <v>8</v>
      </c>
      <c r="I158" s="13">
        <v>136</v>
      </c>
      <c r="J158" s="25">
        <v>0</v>
      </c>
      <c r="K158" s="25">
        <v>0</v>
      </c>
      <c r="L158" s="25">
        <f t="shared" si="6"/>
        <v>0</v>
      </c>
      <c r="M158" s="115" t="s">
        <v>5511</v>
      </c>
      <c r="O158" s="3">
        <f t="shared" si="7"/>
        <v>136</v>
      </c>
    </row>
    <row r="159" ht="20" customHeight="true" spans="1:14">
      <c r="A159" s="7" t="s">
        <v>4302</v>
      </c>
      <c r="B159" s="7">
        <v>94</v>
      </c>
      <c r="C159" s="7" t="s">
        <v>5214</v>
      </c>
      <c r="D159" s="7" t="s">
        <v>5512</v>
      </c>
      <c r="E159" s="7" t="s">
        <v>4386</v>
      </c>
      <c r="F159" s="7" t="s">
        <v>2464</v>
      </c>
      <c r="G159" s="7">
        <v>4</v>
      </c>
      <c r="H159" s="7">
        <v>8</v>
      </c>
      <c r="I159" s="13">
        <v>32</v>
      </c>
      <c r="J159" s="25">
        <v>0</v>
      </c>
      <c r="K159" s="25">
        <v>0</v>
      </c>
      <c r="L159" s="25">
        <f t="shared" si="6"/>
        <v>0</v>
      </c>
      <c r="M159" s="112" t="s">
        <v>5507</v>
      </c>
      <c r="N159" s="119"/>
    </row>
    <row r="160" ht="20" customHeight="true" spans="1:14">
      <c r="A160" s="7" t="s">
        <v>4302</v>
      </c>
      <c r="B160" s="7">
        <v>95</v>
      </c>
      <c r="C160" s="7" t="s">
        <v>5381</v>
      </c>
      <c r="D160" s="7" t="s">
        <v>5512</v>
      </c>
      <c r="E160" s="7" t="s">
        <v>4386</v>
      </c>
      <c r="F160" s="7" t="s">
        <v>2464</v>
      </c>
      <c r="G160" s="7">
        <v>1</v>
      </c>
      <c r="H160" s="7">
        <v>8</v>
      </c>
      <c r="I160" s="13">
        <v>8</v>
      </c>
      <c r="J160" s="25">
        <v>0</v>
      </c>
      <c r="K160" s="25">
        <v>0</v>
      </c>
      <c r="L160" s="25">
        <f t="shared" si="6"/>
        <v>0</v>
      </c>
      <c r="M160" s="112" t="s">
        <v>5507</v>
      </c>
      <c r="N160" s="119"/>
    </row>
    <row r="161" ht="20" customHeight="true" spans="1:15">
      <c r="A161" s="7" t="s">
        <v>4302</v>
      </c>
      <c r="B161" s="7">
        <v>96</v>
      </c>
      <c r="C161" s="7" t="s">
        <v>5513</v>
      </c>
      <c r="D161" s="7" t="s">
        <v>5514</v>
      </c>
      <c r="E161" s="7" t="s">
        <v>5216</v>
      </c>
      <c r="F161" s="7" t="s">
        <v>5515</v>
      </c>
      <c r="G161" s="7">
        <v>2</v>
      </c>
      <c r="H161" s="7">
        <v>6</v>
      </c>
      <c r="I161" s="13">
        <v>12</v>
      </c>
      <c r="J161" s="25">
        <v>0</v>
      </c>
      <c r="K161" s="25">
        <v>0</v>
      </c>
      <c r="L161" s="25">
        <f t="shared" si="6"/>
        <v>0</v>
      </c>
      <c r="M161" s="112" t="s">
        <v>1108</v>
      </c>
      <c r="O161" s="3">
        <f t="shared" si="7"/>
        <v>12</v>
      </c>
    </row>
    <row r="162" ht="20" customHeight="true" spans="1:15">
      <c r="A162" s="7" t="s">
        <v>4302</v>
      </c>
      <c r="B162" s="7">
        <v>97</v>
      </c>
      <c r="C162" s="7" t="s">
        <v>5254</v>
      </c>
      <c r="D162" s="7" t="s">
        <v>5516</v>
      </c>
      <c r="E162" s="7" t="s">
        <v>5216</v>
      </c>
      <c r="F162" s="7" t="s">
        <v>5517</v>
      </c>
      <c r="G162" s="7">
        <v>1</v>
      </c>
      <c r="H162" s="7">
        <v>5</v>
      </c>
      <c r="I162" s="13">
        <v>5</v>
      </c>
      <c r="J162" s="25">
        <v>1</v>
      </c>
      <c r="K162" s="25">
        <v>4</v>
      </c>
      <c r="L162" s="25">
        <f t="shared" si="6"/>
        <v>4</v>
      </c>
      <c r="M162" s="112" t="s">
        <v>1864</v>
      </c>
      <c r="N162" s="113"/>
      <c r="O162" s="3">
        <f t="shared" si="7"/>
        <v>1</v>
      </c>
    </row>
    <row r="163" ht="20" customHeight="true" spans="1:15">
      <c r="A163" s="7" t="s">
        <v>4302</v>
      </c>
      <c r="B163" s="7">
        <v>98</v>
      </c>
      <c r="C163" s="7" t="s">
        <v>5214</v>
      </c>
      <c r="D163" s="7" t="s">
        <v>5518</v>
      </c>
      <c r="E163" s="7" t="s">
        <v>4304</v>
      </c>
      <c r="F163" s="7" t="s">
        <v>289</v>
      </c>
      <c r="G163" s="7">
        <v>14</v>
      </c>
      <c r="H163" s="7">
        <v>8</v>
      </c>
      <c r="I163" s="13">
        <v>112</v>
      </c>
      <c r="J163" s="25">
        <v>14</v>
      </c>
      <c r="K163" s="25">
        <v>4</v>
      </c>
      <c r="L163" s="25">
        <f t="shared" si="6"/>
        <v>56</v>
      </c>
      <c r="M163" s="112" t="s">
        <v>5181</v>
      </c>
      <c r="O163" s="3">
        <f t="shared" si="7"/>
        <v>56</v>
      </c>
    </row>
    <row r="164" ht="20" customHeight="true" spans="1:15">
      <c r="A164" s="80" t="s">
        <v>5430</v>
      </c>
      <c r="B164" s="7">
        <v>99</v>
      </c>
      <c r="C164" s="80" t="s">
        <v>522</v>
      </c>
      <c r="D164" s="7" t="s">
        <v>5519</v>
      </c>
      <c r="E164" s="80" t="s">
        <v>5520</v>
      </c>
      <c r="F164" s="7" t="s">
        <v>2252</v>
      </c>
      <c r="G164" s="7">
        <v>20</v>
      </c>
      <c r="H164" s="7">
        <v>8</v>
      </c>
      <c r="I164" s="13">
        <v>160</v>
      </c>
      <c r="J164" s="25">
        <v>20</v>
      </c>
      <c r="K164" s="25">
        <v>2</v>
      </c>
      <c r="L164" s="25">
        <f t="shared" si="6"/>
        <v>40</v>
      </c>
      <c r="M164" s="112" t="s">
        <v>5423</v>
      </c>
      <c r="O164" s="3">
        <f t="shared" si="7"/>
        <v>120</v>
      </c>
    </row>
    <row r="165" ht="20" customHeight="true" spans="1:15">
      <c r="A165" s="7" t="s">
        <v>4302</v>
      </c>
      <c r="B165" s="7">
        <v>100</v>
      </c>
      <c r="C165" s="7" t="s">
        <v>5214</v>
      </c>
      <c r="D165" s="7" t="s">
        <v>5521</v>
      </c>
      <c r="E165" s="7" t="s">
        <v>4949</v>
      </c>
      <c r="F165" s="7" t="s">
        <v>4976</v>
      </c>
      <c r="G165" s="7">
        <v>4</v>
      </c>
      <c r="H165" s="7">
        <v>5</v>
      </c>
      <c r="I165" s="13">
        <v>20</v>
      </c>
      <c r="J165" s="25">
        <v>4</v>
      </c>
      <c r="K165" s="25">
        <v>2</v>
      </c>
      <c r="L165" s="25">
        <f t="shared" si="6"/>
        <v>8</v>
      </c>
      <c r="M165" s="112" t="s">
        <v>5123</v>
      </c>
      <c r="N165" s="113"/>
      <c r="O165" s="3">
        <f t="shared" si="7"/>
        <v>12</v>
      </c>
    </row>
    <row r="166" ht="20" customHeight="true" spans="1:15">
      <c r="A166" s="7" t="s">
        <v>4302</v>
      </c>
      <c r="B166" s="7">
        <v>101</v>
      </c>
      <c r="C166" s="7" t="s">
        <v>5214</v>
      </c>
      <c r="D166" s="7" t="s">
        <v>5522</v>
      </c>
      <c r="E166" s="7" t="s">
        <v>4326</v>
      </c>
      <c r="F166" s="7" t="s">
        <v>5523</v>
      </c>
      <c r="G166" s="7">
        <v>6</v>
      </c>
      <c r="H166" s="7">
        <v>7</v>
      </c>
      <c r="I166" s="13">
        <v>42</v>
      </c>
      <c r="J166" s="25">
        <v>6</v>
      </c>
      <c r="K166" s="25">
        <v>6</v>
      </c>
      <c r="L166" s="25">
        <f t="shared" si="6"/>
        <v>36</v>
      </c>
      <c r="M166" s="112" t="s">
        <v>1864</v>
      </c>
      <c r="O166" s="3">
        <f t="shared" si="7"/>
        <v>6</v>
      </c>
    </row>
    <row r="167" ht="20" customHeight="true" spans="1:15">
      <c r="A167" s="7" t="s">
        <v>4302</v>
      </c>
      <c r="B167" s="7">
        <v>102</v>
      </c>
      <c r="C167" s="7" t="s">
        <v>5254</v>
      </c>
      <c r="D167" s="7" t="s">
        <v>5524</v>
      </c>
      <c r="E167" s="7" t="s">
        <v>4326</v>
      </c>
      <c r="F167" s="7" t="s">
        <v>4863</v>
      </c>
      <c r="G167" s="7">
        <v>2</v>
      </c>
      <c r="H167" s="7">
        <v>5</v>
      </c>
      <c r="I167" s="13">
        <v>10</v>
      </c>
      <c r="J167" s="25">
        <v>0</v>
      </c>
      <c r="K167" s="25">
        <v>0</v>
      </c>
      <c r="L167" s="25">
        <f t="shared" si="6"/>
        <v>0</v>
      </c>
      <c r="M167" s="114" t="s">
        <v>5525</v>
      </c>
      <c r="O167" s="3">
        <f t="shared" si="7"/>
        <v>10</v>
      </c>
    </row>
    <row r="168" ht="20" customHeight="true" spans="1:13">
      <c r="A168" s="7" t="s">
        <v>4302</v>
      </c>
      <c r="B168" s="7">
        <v>103</v>
      </c>
      <c r="C168" s="7" t="s">
        <v>5246</v>
      </c>
      <c r="D168" s="7" t="s">
        <v>5526</v>
      </c>
      <c r="E168" s="7" t="s">
        <v>4386</v>
      </c>
      <c r="F168" s="7" t="s">
        <v>2782</v>
      </c>
      <c r="G168" s="7">
        <v>3</v>
      </c>
      <c r="H168" s="7">
        <v>5</v>
      </c>
      <c r="I168" s="13">
        <v>15</v>
      </c>
      <c r="J168" s="25">
        <v>3</v>
      </c>
      <c r="K168" s="25">
        <v>2</v>
      </c>
      <c r="L168" s="25">
        <f t="shared" si="6"/>
        <v>6</v>
      </c>
      <c r="M168" s="112" t="s">
        <v>5123</v>
      </c>
    </row>
    <row r="169" ht="20" customHeight="true" spans="1:13">
      <c r="A169" s="7" t="s">
        <v>4302</v>
      </c>
      <c r="B169" s="7">
        <v>104</v>
      </c>
      <c r="C169" s="7" t="s">
        <v>5254</v>
      </c>
      <c r="D169" s="7" t="s">
        <v>5526</v>
      </c>
      <c r="E169" s="7" t="s">
        <v>4386</v>
      </c>
      <c r="F169" s="7" t="s">
        <v>2782</v>
      </c>
      <c r="G169" s="7">
        <v>2</v>
      </c>
      <c r="H169" s="7">
        <v>5</v>
      </c>
      <c r="I169" s="13">
        <v>10</v>
      </c>
      <c r="J169" s="25">
        <v>2</v>
      </c>
      <c r="K169" s="25">
        <v>2</v>
      </c>
      <c r="L169" s="25">
        <f t="shared" si="6"/>
        <v>4</v>
      </c>
      <c r="M169" s="112" t="s">
        <v>5123</v>
      </c>
    </row>
    <row r="170" ht="20" customHeight="true" spans="1:15">
      <c r="A170" s="80" t="s">
        <v>5430</v>
      </c>
      <c r="B170" s="7">
        <v>105</v>
      </c>
      <c r="C170" s="80" t="s">
        <v>522</v>
      </c>
      <c r="D170" s="7" t="s">
        <v>5527</v>
      </c>
      <c r="E170" s="80" t="s">
        <v>5528</v>
      </c>
      <c r="F170" s="7" t="s">
        <v>5529</v>
      </c>
      <c r="G170" s="7">
        <v>19</v>
      </c>
      <c r="H170" s="7">
        <v>8</v>
      </c>
      <c r="I170" s="13">
        <v>152</v>
      </c>
      <c r="J170" s="25">
        <v>0</v>
      </c>
      <c r="K170" s="25">
        <v>0</v>
      </c>
      <c r="L170" s="25">
        <f t="shared" si="6"/>
        <v>0</v>
      </c>
      <c r="M170" s="112" t="s">
        <v>5530</v>
      </c>
      <c r="O170" s="3">
        <f t="shared" si="7"/>
        <v>152</v>
      </c>
    </row>
    <row r="171" ht="20" customHeight="true" spans="1:15">
      <c r="A171" s="80" t="s">
        <v>5430</v>
      </c>
      <c r="B171" s="7">
        <v>106</v>
      </c>
      <c r="C171" s="80" t="s">
        <v>522</v>
      </c>
      <c r="D171" s="7" t="s">
        <v>5531</v>
      </c>
      <c r="E171" s="80" t="s">
        <v>5532</v>
      </c>
      <c r="F171" s="7" t="s">
        <v>5533</v>
      </c>
      <c r="G171" s="7">
        <v>4</v>
      </c>
      <c r="H171" s="7">
        <v>6</v>
      </c>
      <c r="I171" s="13">
        <v>24</v>
      </c>
      <c r="J171" s="25">
        <v>4</v>
      </c>
      <c r="K171" s="25">
        <v>2</v>
      </c>
      <c r="L171" s="25">
        <f t="shared" si="6"/>
        <v>8</v>
      </c>
      <c r="M171" s="112" t="s">
        <v>5534</v>
      </c>
      <c r="N171" s="36"/>
      <c r="O171" s="3">
        <f t="shared" si="7"/>
        <v>16</v>
      </c>
    </row>
    <row r="172" ht="20" customHeight="true" spans="1:15">
      <c r="A172" s="80" t="s">
        <v>5430</v>
      </c>
      <c r="B172" s="7">
        <v>107</v>
      </c>
      <c r="C172" s="80" t="s">
        <v>522</v>
      </c>
      <c r="D172" s="7" t="s">
        <v>5535</v>
      </c>
      <c r="E172" s="80" t="s">
        <v>5520</v>
      </c>
      <c r="F172" s="7" t="s">
        <v>5536</v>
      </c>
      <c r="G172" s="7">
        <v>16</v>
      </c>
      <c r="H172" s="7">
        <v>8</v>
      </c>
      <c r="I172" s="13">
        <v>128</v>
      </c>
      <c r="J172" s="25">
        <v>16</v>
      </c>
      <c r="K172" s="25">
        <v>4</v>
      </c>
      <c r="L172" s="25">
        <f t="shared" si="6"/>
        <v>64</v>
      </c>
      <c r="M172" s="112" t="s">
        <v>5537</v>
      </c>
      <c r="O172" s="3">
        <f t="shared" si="7"/>
        <v>64</v>
      </c>
    </row>
    <row r="173" ht="20" customHeight="true" spans="1:15">
      <c r="A173" s="7" t="s">
        <v>4302</v>
      </c>
      <c r="B173" s="7">
        <v>108</v>
      </c>
      <c r="C173" s="7" t="s">
        <v>5214</v>
      </c>
      <c r="D173" s="7" t="s">
        <v>5538</v>
      </c>
      <c r="E173" s="7" t="s">
        <v>4326</v>
      </c>
      <c r="F173" s="7" t="s">
        <v>5539</v>
      </c>
      <c r="G173" s="7">
        <v>2</v>
      </c>
      <c r="H173" s="7">
        <v>5</v>
      </c>
      <c r="I173" s="13">
        <v>10</v>
      </c>
      <c r="J173" s="25">
        <v>0</v>
      </c>
      <c r="K173" s="25">
        <v>0</v>
      </c>
      <c r="L173" s="25">
        <f t="shared" si="6"/>
        <v>0</v>
      </c>
      <c r="M173" s="112" t="s">
        <v>5540</v>
      </c>
      <c r="N173" s="113"/>
      <c r="O173" s="3">
        <f t="shared" si="7"/>
        <v>10</v>
      </c>
    </row>
    <row r="174" ht="20" customHeight="true" spans="1:15">
      <c r="A174" s="7" t="s">
        <v>4302</v>
      </c>
      <c r="B174" s="7">
        <v>109</v>
      </c>
      <c r="C174" s="7" t="s">
        <v>5214</v>
      </c>
      <c r="D174" s="7" t="s">
        <v>5541</v>
      </c>
      <c r="E174" s="7" t="s">
        <v>4326</v>
      </c>
      <c r="F174" s="7" t="s">
        <v>957</v>
      </c>
      <c r="G174" s="7">
        <v>4</v>
      </c>
      <c r="H174" s="7">
        <v>6</v>
      </c>
      <c r="I174" s="13">
        <v>24</v>
      </c>
      <c r="J174" s="25">
        <v>4</v>
      </c>
      <c r="K174" s="25">
        <v>4</v>
      </c>
      <c r="L174" s="25">
        <f t="shared" si="6"/>
        <v>16</v>
      </c>
      <c r="M174" s="112" t="s">
        <v>5542</v>
      </c>
      <c r="O174" s="3">
        <f t="shared" si="7"/>
        <v>8</v>
      </c>
    </row>
    <row r="175" ht="20" customHeight="true" spans="1:15">
      <c r="A175" s="7" t="s">
        <v>4302</v>
      </c>
      <c r="B175" s="7">
        <v>110</v>
      </c>
      <c r="C175" s="7" t="s">
        <v>5254</v>
      </c>
      <c r="D175" s="7" t="s">
        <v>5543</v>
      </c>
      <c r="E175" s="7" t="s">
        <v>4304</v>
      </c>
      <c r="F175" s="7" t="s">
        <v>5544</v>
      </c>
      <c r="G175" s="7">
        <v>4</v>
      </c>
      <c r="H175" s="7">
        <v>8</v>
      </c>
      <c r="I175" s="13">
        <v>32</v>
      </c>
      <c r="J175" s="25">
        <v>4</v>
      </c>
      <c r="K175" s="25">
        <v>5</v>
      </c>
      <c r="L175" s="25">
        <f t="shared" si="6"/>
        <v>20</v>
      </c>
      <c r="M175" s="112" t="s">
        <v>5123</v>
      </c>
      <c r="O175" s="3">
        <f t="shared" si="7"/>
        <v>12</v>
      </c>
    </row>
    <row r="176" spans="1:15">
      <c r="A176" s="80" t="s">
        <v>5430</v>
      </c>
      <c r="B176" s="7">
        <v>111</v>
      </c>
      <c r="C176" s="80" t="s">
        <v>522</v>
      </c>
      <c r="D176" s="7" t="s">
        <v>5545</v>
      </c>
      <c r="E176" s="80" t="s">
        <v>5546</v>
      </c>
      <c r="F176" s="7" t="s">
        <v>5547</v>
      </c>
      <c r="G176" s="7">
        <v>19</v>
      </c>
      <c r="H176" s="7">
        <v>5</v>
      </c>
      <c r="I176" s="13">
        <v>95</v>
      </c>
      <c r="J176" s="25">
        <v>0</v>
      </c>
      <c r="K176" s="25">
        <v>0</v>
      </c>
      <c r="L176" s="25">
        <f t="shared" si="6"/>
        <v>0</v>
      </c>
      <c r="M176" s="115" t="s">
        <v>5491</v>
      </c>
      <c r="O176" s="3">
        <f t="shared" si="7"/>
        <v>95</v>
      </c>
    </row>
    <row r="177" ht="20" customHeight="true" spans="1:15">
      <c r="A177" s="7" t="s">
        <v>4302</v>
      </c>
      <c r="B177" s="7">
        <v>112</v>
      </c>
      <c r="C177" s="7" t="s">
        <v>4999</v>
      </c>
      <c r="D177" s="7" t="s">
        <v>5548</v>
      </c>
      <c r="E177" s="7" t="s">
        <v>4949</v>
      </c>
      <c r="F177" s="7" t="s">
        <v>5549</v>
      </c>
      <c r="G177" s="7">
        <v>25</v>
      </c>
      <c r="H177" s="7">
        <v>8</v>
      </c>
      <c r="I177" s="13">
        <v>200</v>
      </c>
      <c r="J177" s="25">
        <v>0</v>
      </c>
      <c r="K177" s="25">
        <v>0</v>
      </c>
      <c r="L177" s="25">
        <f t="shared" si="6"/>
        <v>0</v>
      </c>
      <c r="M177" s="114" t="s">
        <v>5550</v>
      </c>
      <c r="N177" s="113"/>
      <c r="O177" s="3">
        <f t="shared" si="7"/>
        <v>200</v>
      </c>
    </row>
    <row r="178" ht="20" customHeight="true" spans="1:15">
      <c r="A178" s="80" t="s">
        <v>5430</v>
      </c>
      <c r="B178" s="7">
        <v>113</v>
      </c>
      <c r="C178" s="80" t="s">
        <v>522</v>
      </c>
      <c r="D178" s="7" t="s">
        <v>5551</v>
      </c>
      <c r="E178" s="80" t="s">
        <v>5520</v>
      </c>
      <c r="F178" s="7" t="s">
        <v>5552</v>
      </c>
      <c r="G178" s="7">
        <v>10</v>
      </c>
      <c r="H178" s="7">
        <v>7</v>
      </c>
      <c r="I178" s="13">
        <v>70</v>
      </c>
      <c r="J178" s="25">
        <v>10</v>
      </c>
      <c r="K178" s="25">
        <v>2</v>
      </c>
      <c r="L178" s="25">
        <f t="shared" si="6"/>
        <v>20</v>
      </c>
      <c r="M178" s="112" t="s">
        <v>2303</v>
      </c>
      <c r="O178" s="3">
        <f t="shared" si="7"/>
        <v>50</v>
      </c>
    </row>
    <row r="179" ht="20" customHeight="true" spans="1:15">
      <c r="A179" s="7" t="s">
        <v>4302</v>
      </c>
      <c r="B179" s="7">
        <v>114</v>
      </c>
      <c r="C179" s="7" t="s">
        <v>5214</v>
      </c>
      <c r="D179" s="7" t="s">
        <v>5553</v>
      </c>
      <c r="E179" s="7" t="s">
        <v>4386</v>
      </c>
      <c r="F179" s="7" t="s">
        <v>5554</v>
      </c>
      <c r="G179" s="7">
        <v>16</v>
      </c>
      <c r="H179" s="7">
        <v>8</v>
      </c>
      <c r="I179" s="13">
        <v>128</v>
      </c>
      <c r="J179" s="25">
        <v>16</v>
      </c>
      <c r="K179" s="25">
        <v>2</v>
      </c>
      <c r="L179" s="25">
        <f t="shared" si="6"/>
        <v>32</v>
      </c>
      <c r="M179" s="112" t="s">
        <v>5423</v>
      </c>
      <c r="N179" s="113"/>
      <c r="O179" s="3">
        <f t="shared" si="7"/>
        <v>96</v>
      </c>
    </row>
    <row r="180" ht="20" customHeight="true" spans="1:15">
      <c r="A180" s="7" t="s">
        <v>4302</v>
      </c>
      <c r="B180" s="7">
        <v>115</v>
      </c>
      <c r="C180" s="7" t="s">
        <v>4999</v>
      </c>
      <c r="D180" s="7" t="s">
        <v>5555</v>
      </c>
      <c r="E180" s="7" t="s">
        <v>4386</v>
      </c>
      <c r="F180" s="7" t="s">
        <v>5556</v>
      </c>
      <c r="G180" s="7">
        <v>1</v>
      </c>
      <c r="H180" s="7">
        <v>5</v>
      </c>
      <c r="I180" s="13">
        <v>5</v>
      </c>
      <c r="J180" s="25">
        <v>1</v>
      </c>
      <c r="K180" s="25">
        <v>4</v>
      </c>
      <c r="L180" s="25">
        <f t="shared" si="6"/>
        <v>4</v>
      </c>
      <c r="M180" s="112" t="s">
        <v>1864</v>
      </c>
      <c r="O180" s="3">
        <f t="shared" si="7"/>
        <v>1</v>
      </c>
    </row>
    <row r="181" spans="1:15">
      <c r="A181" s="7" t="s">
        <v>4302</v>
      </c>
      <c r="B181" s="7">
        <v>116</v>
      </c>
      <c r="C181" s="7" t="s">
        <v>5214</v>
      </c>
      <c r="D181" s="7" t="s">
        <v>5557</v>
      </c>
      <c r="E181" s="7" t="s">
        <v>5558</v>
      </c>
      <c r="F181" s="7" t="s">
        <v>2025</v>
      </c>
      <c r="G181" s="7">
        <v>32</v>
      </c>
      <c r="H181" s="7">
        <v>7</v>
      </c>
      <c r="I181" s="13">
        <v>224</v>
      </c>
      <c r="J181" s="25">
        <v>32</v>
      </c>
      <c r="K181" s="25">
        <v>2</v>
      </c>
      <c r="L181" s="25">
        <f t="shared" si="6"/>
        <v>64</v>
      </c>
      <c r="M181" s="115" t="s">
        <v>5559</v>
      </c>
      <c r="O181" s="3">
        <f t="shared" si="7"/>
        <v>160</v>
      </c>
    </row>
    <row r="182" ht="20" customHeight="true" spans="1:15">
      <c r="A182" s="7" t="s">
        <v>4302</v>
      </c>
      <c r="B182" s="7">
        <v>117</v>
      </c>
      <c r="C182" s="7" t="s">
        <v>5214</v>
      </c>
      <c r="D182" s="7" t="s">
        <v>5560</v>
      </c>
      <c r="E182" s="7" t="s">
        <v>4386</v>
      </c>
      <c r="F182" s="7" t="s">
        <v>547</v>
      </c>
      <c r="G182" s="7">
        <v>8</v>
      </c>
      <c r="H182" s="7">
        <v>8</v>
      </c>
      <c r="I182" s="13">
        <v>64</v>
      </c>
      <c r="J182" s="25">
        <v>8</v>
      </c>
      <c r="K182" s="25">
        <v>4</v>
      </c>
      <c r="L182" s="25">
        <f t="shared" si="6"/>
        <v>32</v>
      </c>
      <c r="M182" s="112" t="s">
        <v>5181</v>
      </c>
      <c r="N182" s="113"/>
      <c r="O182" s="3">
        <f t="shared" si="7"/>
        <v>32</v>
      </c>
    </row>
    <row r="183" spans="1:15">
      <c r="A183" s="7" t="s">
        <v>4302</v>
      </c>
      <c r="B183" s="7">
        <v>118</v>
      </c>
      <c r="C183" s="7" t="s">
        <v>5214</v>
      </c>
      <c r="D183" s="7" t="s">
        <v>5561</v>
      </c>
      <c r="E183" s="7" t="s">
        <v>5562</v>
      </c>
      <c r="F183" s="7" t="s">
        <v>2084</v>
      </c>
      <c r="G183" s="7">
        <v>51</v>
      </c>
      <c r="H183" s="7">
        <v>12</v>
      </c>
      <c r="I183" s="13">
        <v>612</v>
      </c>
      <c r="J183" s="25">
        <v>0</v>
      </c>
      <c r="K183" s="25">
        <v>0</v>
      </c>
      <c r="L183" s="25">
        <f t="shared" si="6"/>
        <v>0</v>
      </c>
      <c r="M183" s="122" t="s">
        <v>5563</v>
      </c>
      <c r="O183" s="3">
        <f t="shared" si="7"/>
        <v>612</v>
      </c>
    </row>
    <row r="184" spans="1:15">
      <c r="A184" s="7" t="s">
        <v>4302</v>
      </c>
      <c r="B184" s="7">
        <v>119</v>
      </c>
      <c r="C184" s="7" t="s">
        <v>5214</v>
      </c>
      <c r="D184" s="7" t="s">
        <v>5564</v>
      </c>
      <c r="E184" s="7" t="s">
        <v>4949</v>
      </c>
      <c r="F184" s="7" t="s">
        <v>551</v>
      </c>
      <c r="G184" s="7">
        <v>20</v>
      </c>
      <c r="H184" s="7">
        <v>8</v>
      </c>
      <c r="I184" s="13">
        <v>160</v>
      </c>
      <c r="J184" s="25">
        <v>20</v>
      </c>
      <c r="K184" s="25">
        <v>4</v>
      </c>
      <c r="L184" s="25">
        <f t="shared" si="6"/>
        <v>80</v>
      </c>
      <c r="M184" s="115" t="s">
        <v>5181</v>
      </c>
      <c r="N184" s="113"/>
      <c r="O184" s="3">
        <f t="shared" si="7"/>
        <v>80</v>
      </c>
    </row>
    <row r="185" ht="20" customHeight="true" spans="1:15">
      <c r="A185" s="7" t="s">
        <v>4302</v>
      </c>
      <c r="B185" s="7">
        <v>120</v>
      </c>
      <c r="C185" s="7" t="s">
        <v>5214</v>
      </c>
      <c r="D185" s="7" t="s">
        <v>5565</v>
      </c>
      <c r="E185" s="7" t="s">
        <v>4326</v>
      </c>
      <c r="F185" s="7" t="s">
        <v>2786</v>
      </c>
      <c r="G185" s="7">
        <v>9</v>
      </c>
      <c r="H185" s="7">
        <v>5</v>
      </c>
      <c r="I185" s="13">
        <v>45</v>
      </c>
      <c r="J185" s="25">
        <v>9</v>
      </c>
      <c r="K185" s="25">
        <v>4</v>
      </c>
      <c r="L185" s="25">
        <f t="shared" si="6"/>
        <v>36</v>
      </c>
      <c r="M185" s="112" t="s">
        <v>1864</v>
      </c>
      <c r="O185" s="3">
        <f t="shared" si="7"/>
        <v>9</v>
      </c>
    </row>
    <row r="186" spans="1:15">
      <c r="A186" s="7" t="s">
        <v>4302</v>
      </c>
      <c r="B186" s="7">
        <v>121</v>
      </c>
      <c r="C186" s="7" t="s">
        <v>5214</v>
      </c>
      <c r="D186" s="7" t="s">
        <v>5566</v>
      </c>
      <c r="E186" s="7" t="s">
        <v>5331</v>
      </c>
      <c r="F186" s="7" t="s">
        <v>2777</v>
      </c>
      <c r="G186" s="7">
        <v>24</v>
      </c>
      <c r="H186" s="7">
        <v>5</v>
      </c>
      <c r="I186" s="13">
        <v>120</v>
      </c>
      <c r="J186" s="25">
        <v>23</v>
      </c>
      <c r="K186" s="25">
        <v>3</v>
      </c>
      <c r="L186" s="25">
        <f t="shared" si="6"/>
        <v>69</v>
      </c>
      <c r="M186" s="115" t="s">
        <v>5567</v>
      </c>
      <c r="N186" s="113"/>
      <c r="O186" s="3">
        <f t="shared" si="7"/>
        <v>51</v>
      </c>
    </row>
    <row r="187" ht="20" customHeight="true" spans="1:15">
      <c r="A187" s="7" t="s">
        <v>4302</v>
      </c>
      <c r="B187" s="7">
        <v>122</v>
      </c>
      <c r="C187" s="7" t="s">
        <v>5214</v>
      </c>
      <c r="D187" s="7" t="s">
        <v>5568</v>
      </c>
      <c r="E187" s="7" t="s">
        <v>5569</v>
      </c>
      <c r="F187" s="7" t="s">
        <v>5570</v>
      </c>
      <c r="G187" s="7">
        <v>14</v>
      </c>
      <c r="H187" s="7">
        <v>7</v>
      </c>
      <c r="I187" s="13">
        <v>98</v>
      </c>
      <c r="J187" s="25">
        <v>14</v>
      </c>
      <c r="K187" s="25">
        <v>2</v>
      </c>
      <c r="L187" s="25">
        <f t="shared" si="6"/>
        <v>28</v>
      </c>
      <c r="M187" s="112" t="s">
        <v>5358</v>
      </c>
      <c r="O187" s="3">
        <f t="shared" si="7"/>
        <v>70</v>
      </c>
    </row>
    <row r="188" ht="20" customHeight="true" spans="1:15">
      <c r="A188" s="7" t="s">
        <v>4302</v>
      </c>
      <c r="B188" s="7">
        <v>123</v>
      </c>
      <c r="C188" s="7" t="s">
        <v>5214</v>
      </c>
      <c r="D188" s="7" t="s">
        <v>5571</v>
      </c>
      <c r="E188" s="7" t="s">
        <v>4949</v>
      </c>
      <c r="F188" s="7" t="s">
        <v>5572</v>
      </c>
      <c r="G188" s="7">
        <v>4</v>
      </c>
      <c r="H188" s="7">
        <v>8</v>
      </c>
      <c r="I188" s="13">
        <v>32</v>
      </c>
      <c r="J188" s="25">
        <v>4</v>
      </c>
      <c r="K188" s="25">
        <v>5</v>
      </c>
      <c r="L188" s="25">
        <f t="shared" si="6"/>
        <v>20</v>
      </c>
      <c r="M188" s="112" t="s">
        <v>5123</v>
      </c>
      <c r="N188" s="113"/>
      <c r="O188" s="3">
        <f t="shared" si="7"/>
        <v>12</v>
      </c>
    </row>
    <row r="189" spans="1:15">
      <c r="A189" s="7" t="s">
        <v>4302</v>
      </c>
      <c r="B189" s="7">
        <v>124</v>
      </c>
      <c r="C189" s="7" t="s">
        <v>5214</v>
      </c>
      <c r="D189" s="7" t="s">
        <v>5573</v>
      </c>
      <c r="E189" s="7" t="s">
        <v>5574</v>
      </c>
      <c r="F189" s="7" t="s">
        <v>5575</v>
      </c>
      <c r="G189" s="7">
        <v>18</v>
      </c>
      <c r="H189" s="7">
        <v>8</v>
      </c>
      <c r="I189" s="13">
        <v>144</v>
      </c>
      <c r="J189" s="25">
        <v>18</v>
      </c>
      <c r="K189" s="25">
        <v>2</v>
      </c>
      <c r="L189" s="25">
        <f t="shared" si="6"/>
        <v>36</v>
      </c>
      <c r="M189" s="115" t="s">
        <v>5576</v>
      </c>
      <c r="O189" s="3">
        <f t="shared" si="7"/>
        <v>108</v>
      </c>
    </row>
    <row r="190" ht="20" customHeight="true" spans="1:15">
      <c r="A190" s="7" t="s">
        <v>4302</v>
      </c>
      <c r="B190" s="7">
        <v>125</v>
      </c>
      <c r="C190" s="7" t="s">
        <v>5254</v>
      </c>
      <c r="D190" s="7" t="s">
        <v>5577</v>
      </c>
      <c r="E190" s="7" t="s">
        <v>4386</v>
      </c>
      <c r="F190" s="7" t="s">
        <v>4987</v>
      </c>
      <c r="G190" s="7">
        <v>4</v>
      </c>
      <c r="H190" s="7">
        <v>5</v>
      </c>
      <c r="I190" s="13">
        <v>20</v>
      </c>
      <c r="J190" s="25">
        <v>4</v>
      </c>
      <c r="K190" s="25">
        <v>3</v>
      </c>
      <c r="L190" s="25">
        <f t="shared" si="6"/>
        <v>12</v>
      </c>
      <c r="M190" s="112" t="s">
        <v>5132</v>
      </c>
      <c r="O190" s="3">
        <f t="shared" si="7"/>
        <v>8</v>
      </c>
    </row>
    <row r="191" ht="20" customHeight="true" spans="1:15">
      <c r="A191" s="7" t="s">
        <v>4302</v>
      </c>
      <c r="B191" s="7">
        <v>126</v>
      </c>
      <c r="C191" s="7" t="s">
        <v>5438</v>
      </c>
      <c r="D191" s="7" t="s">
        <v>5578</v>
      </c>
      <c r="E191" s="7" t="s">
        <v>4304</v>
      </c>
      <c r="F191" s="7" t="s">
        <v>2298</v>
      </c>
      <c r="G191" s="7">
        <v>15</v>
      </c>
      <c r="H191" s="7">
        <v>8</v>
      </c>
      <c r="I191" s="13">
        <v>120</v>
      </c>
      <c r="J191" s="25">
        <v>15</v>
      </c>
      <c r="K191" s="25">
        <v>4</v>
      </c>
      <c r="L191" s="25">
        <f t="shared" si="6"/>
        <v>60</v>
      </c>
      <c r="M191" s="112" t="s">
        <v>5181</v>
      </c>
      <c r="O191" s="3">
        <f t="shared" si="7"/>
        <v>60</v>
      </c>
    </row>
    <row r="192" ht="20" customHeight="true" spans="1:15">
      <c r="A192" s="7" t="s">
        <v>4302</v>
      </c>
      <c r="B192" s="7">
        <v>127</v>
      </c>
      <c r="C192" s="7" t="s">
        <v>5214</v>
      </c>
      <c r="D192" s="7" t="s">
        <v>5579</v>
      </c>
      <c r="E192" s="7" t="s">
        <v>5216</v>
      </c>
      <c r="F192" s="7" t="s">
        <v>2316</v>
      </c>
      <c r="G192" s="7">
        <v>10</v>
      </c>
      <c r="H192" s="7">
        <v>5</v>
      </c>
      <c r="I192" s="13">
        <v>50</v>
      </c>
      <c r="J192" s="25">
        <v>10</v>
      </c>
      <c r="K192" s="25">
        <v>4</v>
      </c>
      <c r="L192" s="25">
        <f t="shared" si="6"/>
        <v>40</v>
      </c>
      <c r="M192" s="112" t="s">
        <v>1864</v>
      </c>
      <c r="O192" s="3">
        <f t="shared" si="7"/>
        <v>10</v>
      </c>
    </row>
    <row r="193" ht="20" customHeight="true" spans="1:15">
      <c r="A193" s="7" t="s">
        <v>4302</v>
      </c>
      <c r="B193" s="7">
        <v>128</v>
      </c>
      <c r="C193" s="7" t="s">
        <v>5214</v>
      </c>
      <c r="D193" s="7" t="s">
        <v>5580</v>
      </c>
      <c r="E193" s="7" t="s">
        <v>5216</v>
      </c>
      <c r="F193" s="7" t="s">
        <v>5581</v>
      </c>
      <c r="G193" s="7">
        <v>6</v>
      </c>
      <c r="H193" s="7">
        <v>4</v>
      </c>
      <c r="I193" s="13">
        <v>24</v>
      </c>
      <c r="J193" s="25">
        <v>0</v>
      </c>
      <c r="K193" s="25">
        <v>0</v>
      </c>
      <c r="L193" s="25">
        <f t="shared" si="6"/>
        <v>0</v>
      </c>
      <c r="M193" s="112" t="s">
        <v>1117</v>
      </c>
      <c r="O193" s="3">
        <f t="shared" si="7"/>
        <v>24</v>
      </c>
    </row>
    <row r="194" ht="20" customHeight="true" spans="1:15">
      <c r="A194" s="7" t="s">
        <v>4302</v>
      </c>
      <c r="B194" s="7">
        <v>129</v>
      </c>
      <c r="C194" s="7" t="s">
        <v>5214</v>
      </c>
      <c r="D194" s="7" t="s">
        <v>5582</v>
      </c>
      <c r="E194" s="7" t="s">
        <v>5216</v>
      </c>
      <c r="F194" s="7" t="s">
        <v>5583</v>
      </c>
      <c r="G194" s="7">
        <v>3</v>
      </c>
      <c r="H194" s="7">
        <v>5</v>
      </c>
      <c r="I194" s="13">
        <v>15</v>
      </c>
      <c r="J194" s="25">
        <v>3</v>
      </c>
      <c r="K194" s="25">
        <v>2</v>
      </c>
      <c r="L194" s="25">
        <f>J194*K194</f>
        <v>6</v>
      </c>
      <c r="M194" s="112" t="s">
        <v>5584</v>
      </c>
      <c r="O194" s="3">
        <f t="shared" si="7"/>
        <v>9</v>
      </c>
    </row>
    <row r="195" ht="20" customHeight="true" spans="1:15">
      <c r="A195" s="7" t="s">
        <v>4302</v>
      </c>
      <c r="B195" s="7">
        <v>130</v>
      </c>
      <c r="C195" s="7" t="s">
        <v>5214</v>
      </c>
      <c r="D195" s="7" t="s">
        <v>5585</v>
      </c>
      <c r="E195" s="7" t="s">
        <v>5574</v>
      </c>
      <c r="F195" s="7" t="s">
        <v>5586</v>
      </c>
      <c r="G195" s="7">
        <v>18</v>
      </c>
      <c r="H195" s="7">
        <v>11</v>
      </c>
      <c r="I195" s="13">
        <v>198</v>
      </c>
      <c r="J195" s="25">
        <v>18</v>
      </c>
      <c r="K195" s="25">
        <v>4</v>
      </c>
      <c r="L195" s="25">
        <f>J195*K195</f>
        <v>72</v>
      </c>
      <c r="M195" s="112" t="s">
        <v>5587</v>
      </c>
      <c r="O195" s="3">
        <f t="shared" si="7"/>
        <v>126</v>
      </c>
    </row>
    <row r="196" ht="20" customHeight="true" spans="1:15">
      <c r="A196" s="7" t="s">
        <v>4302</v>
      </c>
      <c r="B196" s="7">
        <v>131</v>
      </c>
      <c r="C196" s="7" t="s">
        <v>5276</v>
      </c>
      <c r="D196" s="7" t="s">
        <v>5588</v>
      </c>
      <c r="E196" s="7" t="s">
        <v>5589</v>
      </c>
      <c r="F196" s="7" t="s">
        <v>5590</v>
      </c>
      <c r="G196" s="7">
        <v>5</v>
      </c>
      <c r="H196" s="7">
        <v>5</v>
      </c>
      <c r="I196" s="13">
        <v>25</v>
      </c>
      <c r="J196" s="25">
        <v>5</v>
      </c>
      <c r="K196" s="25">
        <v>2</v>
      </c>
      <c r="L196" s="25">
        <f>J196*K196</f>
        <v>10</v>
      </c>
      <c r="M196" s="112" t="s">
        <v>5584</v>
      </c>
      <c r="N196" s="113"/>
      <c r="O196" s="3">
        <f t="shared" si="7"/>
        <v>15</v>
      </c>
    </row>
    <row r="197" s="2" customFormat="true" ht="20" customHeight="true" spans="1:13">
      <c r="A197" s="8" t="s">
        <v>1177</v>
      </c>
      <c r="B197" s="9"/>
      <c r="C197" s="9"/>
      <c r="D197" s="9"/>
      <c r="E197" s="9"/>
      <c r="F197" s="9"/>
      <c r="G197" s="9">
        <f t="shared" ref="G197:L197" si="8">SUM(G66:G196)</f>
        <v>1664</v>
      </c>
      <c r="H197" s="9">
        <f t="shared" si="8"/>
        <v>890</v>
      </c>
      <c r="I197" s="9">
        <f t="shared" si="8"/>
        <v>12713</v>
      </c>
      <c r="J197" s="9">
        <f t="shared" si="8"/>
        <v>1179</v>
      </c>
      <c r="K197" s="9">
        <f t="shared" si="8"/>
        <v>294</v>
      </c>
      <c r="L197" s="9">
        <f t="shared" si="8"/>
        <v>3747</v>
      </c>
      <c r="M197" s="50"/>
    </row>
    <row r="198" s="107" customFormat="true" ht="12.75" spans="1:13">
      <c r="A198" s="123" t="s">
        <v>5212</v>
      </c>
      <c r="B198" s="123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</row>
    <row r="199" spans="10:10">
      <c r="J199" s="85">
        <f>SUBTOTAL(9,J4:J198)</f>
        <v>3032</v>
      </c>
    </row>
  </sheetData>
  <mergeCells count="15">
    <mergeCell ref="A1:M1"/>
    <mergeCell ref="G2:I2"/>
    <mergeCell ref="J2:L2"/>
    <mergeCell ref="A65:F65"/>
    <mergeCell ref="A197:F197"/>
    <mergeCell ref="A198:M198"/>
    <mergeCell ref="A2:A3"/>
    <mergeCell ref="B2:B3"/>
    <mergeCell ref="C2:C3"/>
    <mergeCell ref="D2:D3"/>
    <mergeCell ref="E2:E3"/>
    <mergeCell ref="F2:F3"/>
    <mergeCell ref="M2:M3"/>
    <mergeCell ref="N47:N48"/>
    <mergeCell ref="N82:N83"/>
  </mergeCell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workbookViewId="0">
      <pane ySplit="3" topLeftCell="A38" activePane="bottomLeft" state="frozen"/>
      <selection/>
      <selection pane="bottomLeft" activeCell="J8" sqref="J8:J56"/>
    </sheetView>
  </sheetViews>
  <sheetFormatPr defaultColWidth="26.3333333333333" defaultRowHeight="20" customHeight="true"/>
  <cols>
    <col min="1" max="1" width="13.5" style="83" customWidth="true"/>
    <col min="2" max="2" width="5.16666666666667" style="83" customWidth="true"/>
    <col min="3" max="3" width="10" style="83" customWidth="true"/>
    <col min="4" max="4" width="15.8333333333333" style="83" customWidth="true"/>
    <col min="5" max="5" width="24.5" style="84" customWidth="true"/>
    <col min="6" max="6" width="20.6666666666667" style="83" customWidth="true"/>
    <col min="7" max="7" width="5.33333333333333" style="83" customWidth="true"/>
    <col min="8" max="8" width="4.66666666666667" style="83" customWidth="true"/>
    <col min="9" max="11" width="6.66666666666667" style="83" customWidth="true"/>
    <col min="12" max="12" width="8.16666666666667" style="85" customWidth="true"/>
    <col min="13" max="13" width="66.5" style="83" customWidth="true"/>
    <col min="14" max="256" width="26.3333333333333" style="3"/>
    <col min="257" max="257" width="11.8333333333333" style="3" customWidth="true"/>
    <col min="258" max="258" width="5.16666666666667" style="3" customWidth="true"/>
    <col min="259" max="259" width="10" style="3" customWidth="true"/>
    <col min="260" max="260" width="15.8333333333333" style="3" customWidth="true"/>
    <col min="261" max="261" width="40.1666666666667" style="3" customWidth="true"/>
    <col min="262" max="262" width="20.6666666666667" style="3" customWidth="true"/>
    <col min="263" max="263" width="5.33333333333333" style="3" customWidth="true"/>
    <col min="264" max="264" width="4.66666666666667" style="3" customWidth="true"/>
    <col min="265" max="267" width="6.66666666666667" style="3" customWidth="true"/>
    <col min="268" max="268" width="8.16666666666667" style="3" customWidth="true"/>
    <col min="269" max="269" width="80.5" style="3" customWidth="true"/>
    <col min="270" max="512" width="26.3333333333333" style="3"/>
    <col min="513" max="513" width="11.8333333333333" style="3" customWidth="true"/>
    <col min="514" max="514" width="5.16666666666667" style="3" customWidth="true"/>
    <col min="515" max="515" width="10" style="3" customWidth="true"/>
    <col min="516" max="516" width="15.8333333333333" style="3" customWidth="true"/>
    <col min="517" max="517" width="40.1666666666667" style="3" customWidth="true"/>
    <col min="518" max="518" width="20.6666666666667" style="3" customWidth="true"/>
    <col min="519" max="519" width="5.33333333333333" style="3" customWidth="true"/>
    <col min="520" max="520" width="4.66666666666667" style="3" customWidth="true"/>
    <col min="521" max="523" width="6.66666666666667" style="3" customWidth="true"/>
    <col min="524" max="524" width="8.16666666666667" style="3" customWidth="true"/>
    <col min="525" max="525" width="80.5" style="3" customWidth="true"/>
    <col min="526" max="768" width="26.3333333333333" style="3"/>
    <col min="769" max="769" width="11.8333333333333" style="3" customWidth="true"/>
    <col min="770" max="770" width="5.16666666666667" style="3" customWidth="true"/>
    <col min="771" max="771" width="10" style="3" customWidth="true"/>
    <col min="772" max="772" width="15.8333333333333" style="3" customWidth="true"/>
    <col min="773" max="773" width="40.1666666666667" style="3" customWidth="true"/>
    <col min="774" max="774" width="20.6666666666667" style="3" customWidth="true"/>
    <col min="775" max="775" width="5.33333333333333" style="3" customWidth="true"/>
    <col min="776" max="776" width="4.66666666666667" style="3" customWidth="true"/>
    <col min="777" max="779" width="6.66666666666667" style="3" customWidth="true"/>
    <col min="780" max="780" width="8.16666666666667" style="3" customWidth="true"/>
    <col min="781" max="781" width="80.5" style="3" customWidth="true"/>
    <col min="782" max="1024" width="26.3333333333333" style="3"/>
    <col min="1025" max="1025" width="11.8333333333333" style="3" customWidth="true"/>
    <col min="1026" max="1026" width="5.16666666666667" style="3" customWidth="true"/>
    <col min="1027" max="1027" width="10" style="3" customWidth="true"/>
    <col min="1028" max="1028" width="15.8333333333333" style="3" customWidth="true"/>
    <col min="1029" max="1029" width="40.1666666666667" style="3" customWidth="true"/>
    <col min="1030" max="1030" width="20.6666666666667" style="3" customWidth="true"/>
    <col min="1031" max="1031" width="5.33333333333333" style="3" customWidth="true"/>
    <col min="1032" max="1032" width="4.66666666666667" style="3" customWidth="true"/>
    <col min="1033" max="1035" width="6.66666666666667" style="3" customWidth="true"/>
    <col min="1036" max="1036" width="8.16666666666667" style="3" customWidth="true"/>
    <col min="1037" max="1037" width="80.5" style="3" customWidth="true"/>
    <col min="1038" max="1280" width="26.3333333333333" style="3"/>
    <col min="1281" max="1281" width="11.8333333333333" style="3" customWidth="true"/>
    <col min="1282" max="1282" width="5.16666666666667" style="3" customWidth="true"/>
    <col min="1283" max="1283" width="10" style="3" customWidth="true"/>
    <col min="1284" max="1284" width="15.8333333333333" style="3" customWidth="true"/>
    <col min="1285" max="1285" width="40.1666666666667" style="3" customWidth="true"/>
    <col min="1286" max="1286" width="20.6666666666667" style="3" customWidth="true"/>
    <col min="1287" max="1287" width="5.33333333333333" style="3" customWidth="true"/>
    <col min="1288" max="1288" width="4.66666666666667" style="3" customWidth="true"/>
    <col min="1289" max="1291" width="6.66666666666667" style="3" customWidth="true"/>
    <col min="1292" max="1292" width="8.16666666666667" style="3" customWidth="true"/>
    <col min="1293" max="1293" width="80.5" style="3" customWidth="true"/>
    <col min="1294" max="1536" width="26.3333333333333" style="3"/>
    <col min="1537" max="1537" width="11.8333333333333" style="3" customWidth="true"/>
    <col min="1538" max="1538" width="5.16666666666667" style="3" customWidth="true"/>
    <col min="1539" max="1539" width="10" style="3" customWidth="true"/>
    <col min="1540" max="1540" width="15.8333333333333" style="3" customWidth="true"/>
    <col min="1541" max="1541" width="40.1666666666667" style="3" customWidth="true"/>
    <col min="1542" max="1542" width="20.6666666666667" style="3" customWidth="true"/>
    <col min="1543" max="1543" width="5.33333333333333" style="3" customWidth="true"/>
    <col min="1544" max="1544" width="4.66666666666667" style="3" customWidth="true"/>
    <col min="1545" max="1547" width="6.66666666666667" style="3" customWidth="true"/>
    <col min="1548" max="1548" width="8.16666666666667" style="3" customWidth="true"/>
    <col min="1549" max="1549" width="80.5" style="3" customWidth="true"/>
    <col min="1550" max="1792" width="26.3333333333333" style="3"/>
    <col min="1793" max="1793" width="11.8333333333333" style="3" customWidth="true"/>
    <col min="1794" max="1794" width="5.16666666666667" style="3" customWidth="true"/>
    <col min="1795" max="1795" width="10" style="3" customWidth="true"/>
    <col min="1796" max="1796" width="15.8333333333333" style="3" customWidth="true"/>
    <col min="1797" max="1797" width="40.1666666666667" style="3" customWidth="true"/>
    <col min="1798" max="1798" width="20.6666666666667" style="3" customWidth="true"/>
    <col min="1799" max="1799" width="5.33333333333333" style="3" customWidth="true"/>
    <col min="1800" max="1800" width="4.66666666666667" style="3" customWidth="true"/>
    <col min="1801" max="1803" width="6.66666666666667" style="3" customWidth="true"/>
    <col min="1804" max="1804" width="8.16666666666667" style="3" customWidth="true"/>
    <col min="1805" max="1805" width="80.5" style="3" customWidth="true"/>
    <col min="1806" max="2048" width="26.3333333333333" style="3"/>
    <col min="2049" max="2049" width="11.8333333333333" style="3" customWidth="true"/>
    <col min="2050" max="2050" width="5.16666666666667" style="3" customWidth="true"/>
    <col min="2051" max="2051" width="10" style="3" customWidth="true"/>
    <col min="2052" max="2052" width="15.8333333333333" style="3" customWidth="true"/>
    <col min="2053" max="2053" width="40.1666666666667" style="3" customWidth="true"/>
    <col min="2054" max="2054" width="20.6666666666667" style="3" customWidth="true"/>
    <col min="2055" max="2055" width="5.33333333333333" style="3" customWidth="true"/>
    <col min="2056" max="2056" width="4.66666666666667" style="3" customWidth="true"/>
    <col min="2057" max="2059" width="6.66666666666667" style="3" customWidth="true"/>
    <col min="2060" max="2060" width="8.16666666666667" style="3" customWidth="true"/>
    <col min="2061" max="2061" width="80.5" style="3" customWidth="true"/>
    <col min="2062" max="2304" width="26.3333333333333" style="3"/>
    <col min="2305" max="2305" width="11.8333333333333" style="3" customWidth="true"/>
    <col min="2306" max="2306" width="5.16666666666667" style="3" customWidth="true"/>
    <col min="2307" max="2307" width="10" style="3" customWidth="true"/>
    <col min="2308" max="2308" width="15.8333333333333" style="3" customWidth="true"/>
    <col min="2309" max="2309" width="40.1666666666667" style="3" customWidth="true"/>
    <col min="2310" max="2310" width="20.6666666666667" style="3" customWidth="true"/>
    <col min="2311" max="2311" width="5.33333333333333" style="3" customWidth="true"/>
    <col min="2312" max="2312" width="4.66666666666667" style="3" customWidth="true"/>
    <col min="2313" max="2315" width="6.66666666666667" style="3" customWidth="true"/>
    <col min="2316" max="2316" width="8.16666666666667" style="3" customWidth="true"/>
    <col min="2317" max="2317" width="80.5" style="3" customWidth="true"/>
    <col min="2318" max="2560" width="26.3333333333333" style="3"/>
    <col min="2561" max="2561" width="11.8333333333333" style="3" customWidth="true"/>
    <col min="2562" max="2562" width="5.16666666666667" style="3" customWidth="true"/>
    <col min="2563" max="2563" width="10" style="3" customWidth="true"/>
    <col min="2564" max="2564" width="15.8333333333333" style="3" customWidth="true"/>
    <col min="2565" max="2565" width="40.1666666666667" style="3" customWidth="true"/>
    <col min="2566" max="2566" width="20.6666666666667" style="3" customWidth="true"/>
    <col min="2567" max="2567" width="5.33333333333333" style="3" customWidth="true"/>
    <col min="2568" max="2568" width="4.66666666666667" style="3" customWidth="true"/>
    <col min="2569" max="2571" width="6.66666666666667" style="3" customWidth="true"/>
    <col min="2572" max="2572" width="8.16666666666667" style="3" customWidth="true"/>
    <col min="2573" max="2573" width="80.5" style="3" customWidth="true"/>
    <col min="2574" max="2816" width="26.3333333333333" style="3"/>
    <col min="2817" max="2817" width="11.8333333333333" style="3" customWidth="true"/>
    <col min="2818" max="2818" width="5.16666666666667" style="3" customWidth="true"/>
    <col min="2819" max="2819" width="10" style="3" customWidth="true"/>
    <col min="2820" max="2820" width="15.8333333333333" style="3" customWidth="true"/>
    <col min="2821" max="2821" width="40.1666666666667" style="3" customWidth="true"/>
    <col min="2822" max="2822" width="20.6666666666667" style="3" customWidth="true"/>
    <col min="2823" max="2823" width="5.33333333333333" style="3" customWidth="true"/>
    <col min="2824" max="2824" width="4.66666666666667" style="3" customWidth="true"/>
    <col min="2825" max="2827" width="6.66666666666667" style="3" customWidth="true"/>
    <col min="2828" max="2828" width="8.16666666666667" style="3" customWidth="true"/>
    <col min="2829" max="2829" width="80.5" style="3" customWidth="true"/>
    <col min="2830" max="3072" width="26.3333333333333" style="3"/>
    <col min="3073" max="3073" width="11.8333333333333" style="3" customWidth="true"/>
    <col min="3074" max="3074" width="5.16666666666667" style="3" customWidth="true"/>
    <col min="3075" max="3075" width="10" style="3" customWidth="true"/>
    <col min="3076" max="3076" width="15.8333333333333" style="3" customWidth="true"/>
    <col min="3077" max="3077" width="40.1666666666667" style="3" customWidth="true"/>
    <col min="3078" max="3078" width="20.6666666666667" style="3" customWidth="true"/>
    <col min="3079" max="3079" width="5.33333333333333" style="3" customWidth="true"/>
    <col min="3080" max="3080" width="4.66666666666667" style="3" customWidth="true"/>
    <col min="3081" max="3083" width="6.66666666666667" style="3" customWidth="true"/>
    <col min="3084" max="3084" width="8.16666666666667" style="3" customWidth="true"/>
    <col min="3085" max="3085" width="80.5" style="3" customWidth="true"/>
    <col min="3086" max="3328" width="26.3333333333333" style="3"/>
    <col min="3329" max="3329" width="11.8333333333333" style="3" customWidth="true"/>
    <col min="3330" max="3330" width="5.16666666666667" style="3" customWidth="true"/>
    <col min="3331" max="3331" width="10" style="3" customWidth="true"/>
    <col min="3332" max="3332" width="15.8333333333333" style="3" customWidth="true"/>
    <col min="3333" max="3333" width="40.1666666666667" style="3" customWidth="true"/>
    <col min="3334" max="3334" width="20.6666666666667" style="3" customWidth="true"/>
    <col min="3335" max="3335" width="5.33333333333333" style="3" customWidth="true"/>
    <col min="3336" max="3336" width="4.66666666666667" style="3" customWidth="true"/>
    <col min="3337" max="3339" width="6.66666666666667" style="3" customWidth="true"/>
    <col min="3340" max="3340" width="8.16666666666667" style="3" customWidth="true"/>
    <col min="3341" max="3341" width="80.5" style="3" customWidth="true"/>
    <col min="3342" max="3584" width="26.3333333333333" style="3"/>
    <col min="3585" max="3585" width="11.8333333333333" style="3" customWidth="true"/>
    <col min="3586" max="3586" width="5.16666666666667" style="3" customWidth="true"/>
    <col min="3587" max="3587" width="10" style="3" customWidth="true"/>
    <col min="3588" max="3588" width="15.8333333333333" style="3" customWidth="true"/>
    <col min="3589" max="3589" width="40.1666666666667" style="3" customWidth="true"/>
    <col min="3590" max="3590" width="20.6666666666667" style="3" customWidth="true"/>
    <col min="3591" max="3591" width="5.33333333333333" style="3" customWidth="true"/>
    <col min="3592" max="3592" width="4.66666666666667" style="3" customWidth="true"/>
    <col min="3593" max="3595" width="6.66666666666667" style="3" customWidth="true"/>
    <col min="3596" max="3596" width="8.16666666666667" style="3" customWidth="true"/>
    <col min="3597" max="3597" width="80.5" style="3" customWidth="true"/>
    <col min="3598" max="3840" width="26.3333333333333" style="3"/>
    <col min="3841" max="3841" width="11.8333333333333" style="3" customWidth="true"/>
    <col min="3842" max="3842" width="5.16666666666667" style="3" customWidth="true"/>
    <col min="3843" max="3843" width="10" style="3" customWidth="true"/>
    <col min="3844" max="3844" width="15.8333333333333" style="3" customWidth="true"/>
    <col min="3845" max="3845" width="40.1666666666667" style="3" customWidth="true"/>
    <col min="3846" max="3846" width="20.6666666666667" style="3" customWidth="true"/>
    <col min="3847" max="3847" width="5.33333333333333" style="3" customWidth="true"/>
    <col min="3848" max="3848" width="4.66666666666667" style="3" customWidth="true"/>
    <col min="3849" max="3851" width="6.66666666666667" style="3" customWidth="true"/>
    <col min="3852" max="3852" width="8.16666666666667" style="3" customWidth="true"/>
    <col min="3853" max="3853" width="80.5" style="3" customWidth="true"/>
    <col min="3854" max="4096" width="26.3333333333333" style="3"/>
    <col min="4097" max="4097" width="11.8333333333333" style="3" customWidth="true"/>
    <col min="4098" max="4098" width="5.16666666666667" style="3" customWidth="true"/>
    <col min="4099" max="4099" width="10" style="3" customWidth="true"/>
    <col min="4100" max="4100" width="15.8333333333333" style="3" customWidth="true"/>
    <col min="4101" max="4101" width="40.1666666666667" style="3" customWidth="true"/>
    <col min="4102" max="4102" width="20.6666666666667" style="3" customWidth="true"/>
    <col min="4103" max="4103" width="5.33333333333333" style="3" customWidth="true"/>
    <col min="4104" max="4104" width="4.66666666666667" style="3" customWidth="true"/>
    <col min="4105" max="4107" width="6.66666666666667" style="3" customWidth="true"/>
    <col min="4108" max="4108" width="8.16666666666667" style="3" customWidth="true"/>
    <col min="4109" max="4109" width="80.5" style="3" customWidth="true"/>
    <col min="4110" max="4352" width="26.3333333333333" style="3"/>
    <col min="4353" max="4353" width="11.8333333333333" style="3" customWidth="true"/>
    <col min="4354" max="4354" width="5.16666666666667" style="3" customWidth="true"/>
    <col min="4355" max="4355" width="10" style="3" customWidth="true"/>
    <col min="4356" max="4356" width="15.8333333333333" style="3" customWidth="true"/>
    <col min="4357" max="4357" width="40.1666666666667" style="3" customWidth="true"/>
    <col min="4358" max="4358" width="20.6666666666667" style="3" customWidth="true"/>
    <col min="4359" max="4359" width="5.33333333333333" style="3" customWidth="true"/>
    <col min="4360" max="4360" width="4.66666666666667" style="3" customWidth="true"/>
    <col min="4361" max="4363" width="6.66666666666667" style="3" customWidth="true"/>
    <col min="4364" max="4364" width="8.16666666666667" style="3" customWidth="true"/>
    <col min="4365" max="4365" width="80.5" style="3" customWidth="true"/>
    <col min="4366" max="4608" width="26.3333333333333" style="3"/>
    <col min="4609" max="4609" width="11.8333333333333" style="3" customWidth="true"/>
    <col min="4610" max="4610" width="5.16666666666667" style="3" customWidth="true"/>
    <col min="4611" max="4611" width="10" style="3" customWidth="true"/>
    <col min="4612" max="4612" width="15.8333333333333" style="3" customWidth="true"/>
    <col min="4613" max="4613" width="40.1666666666667" style="3" customWidth="true"/>
    <col min="4614" max="4614" width="20.6666666666667" style="3" customWidth="true"/>
    <col min="4615" max="4615" width="5.33333333333333" style="3" customWidth="true"/>
    <col min="4616" max="4616" width="4.66666666666667" style="3" customWidth="true"/>
    <col min="4617" max="4619" width="6.66666666666667" style="3" customWidth="true"/>
    <col min="4620" max="4620" width="8.16666666666667" style="3" customWidth="true"/>
    <col min="4621" max="4621" width="80.5" style="3" customWidth="true"/>
    <col min="4622" max="4864" width="26.3333333333333" style="3"/>
    <col min="4865" max="4865" width="11.8333333333333" style="3" customWidth="true"/>
    <col min="4866" max="4866" width="5.16666666666667" style="3" customWidth="true"/>
    <col min="4867" max="4867" width="10" style="3" customWidth="true"/>
    <col min="4868" max="4868" width="15.8333333333333" style="3" customWidth="true"/>
    <col min="4869" max="4869" width="40.1666666666667" style="3" customWidth="true"/>
    <col min="4870" max="4870" width="20.6666666666667" style="3" customWidth="true"/>
    <col min="4871" max="4871" width="5.33333333333333" style="3" customWidth="true"/>
    <col min="4872" max="4872" width="4.66666666666667" style="3" customWidth="true"/>
    <col min="4873" max="4875" width="6.66666666666667" style="3" customWidth="true"/>
    <col min="4876" max="4876" width="8.16666666666667" style="3" customWidth="true"/>
    <col min="4877" max="4877" width="80.5" style="3" customWidth="true"/>
    <col min="4878" max="5120" width="26.3333333333333" style="3"/>
    <col min="5121" max="5121" width="11.8333333333333" style="3" customWidth="true"/>
    <col min="5122" max="5122" width="5.16666666666667" style="3" customWidth="true"/>
    <col min="5123" max="5123" width="10" style="3" customWidth="true"/>
    <col min="5124" max="5124" width="15.8333333333333" style="3" customWidth="true"/>
    <col min="5125" max="5125" width="40.1666666666667" style="3" customWidth="true"/>
    <col min="5126" max="5126" width="20.6666666666667" style="3" customWidth="true"/>
    <col min="5127" max="5127" width="5.33333333333333" style="3" customWidth="true"/>
    <col min="5128" max="5128" width="4.66666666666667" style="3" customWidth="true"/>
    <col min="5129" max="5131" width="6.66666666666667" style="3" customWidth="true"/>
    <col min="5132" max="5132" width="8.16666666666667" style="3" customWidth="true"/>
    <col min="5133" max="5133" width="80.5" style="3" customWidth="true"/>
    <col min="5134" max="5376" width="26.3333333333333" style="3"/>
    <col min="5377" max="5377" width="11.8333333333333" style="3" customWidth="true"/>
    <col min="5378" max="5378" width="5.16666666666667" style="3" customWidth="true"/>
    <col min="5379" max="5379" width="10" style="3" customWidth="true"/>
    <col min="5380" max="5380" width="15.8333333333333" style="3" customWidth="true"/>
    <col min="5381" max="5381" width="40.1666666666667" style="3" customWidth="true"/>
    <col min="5382" max="5382" width="20.6666666666667" style="3" customWidth="true"/>
    <col min="5383" max="5383" width="5.33333333333333" style="3" customWidth="true"/>
    <col min="5384" max="5384" width="4.66666666666667" style="3" customWidth="true"/>
    <col min="5385" max="5387" width="6.66666666666667" style="3" customWidth="true"/>
    <col min="5388" max="5388" width="8.16666666666667" style="3" customWidth="true"/>
    <col min="5389" max="5389" width="80.5" style="3" customWidth="true"/>
    <col min="5390" max="5632" width="26.3333333333333" style="3"/>
    <col min="5633" max="5633" width="11.8333333333333" style="3" customWidth="true"/>
    <col min="5634" max="5634" width="5.16666666666667" style="3" customWidth="true"/>
    <col min="5635" max="5635" width="10" style="3" customWidth="true"/>
    <col min="5636" max="5636" width="15.8333333333333" style="3" customWidth="true"/>
    <col min="5637" max="5637" width="40.1666666666667" style="3" customWidth="true"/>
    <col min="5638" max="5638" width="20.6666666666667" style="3" customWidth="true"/>
    <col min="5639" max="5639" width="5.33333333333333" style="3" customWidth="true"/>
    <col min="5640" max="5640" width="4.66666666666667" style="3" customWidth="true"/>
    <col min="5641" max="5643" width="6.66666666666667" style="3" customWidth="true"/>
    <col min="5644" max="5644" width="8.16666666666667" style="3" customWidth="true"/>
    <col min="5645" max="5645" width="80.5" style="3" customWidth="true"/>
    <col min="5646" max="5888" width="26.3333333333333" style="3"/>
    <col min="5889" max="5889" width="11.8333333333333" style="3" customWidth="true"/>
    <col min="5890" max="5890" width="5.16666666666667" style="3" customWidth="true"/>
    <col min="5891" max="5891" width="10" style="3" customWidth="true"/>
    <col min="5892" max="5892" width="15.8333333333333" style="3" customWidth="true"/>
    <col min="5893" max="5893" width="40.1666666666667" style="3" customWidth="true"/>
    <col min="5894" max="5894" width="20.6666666666667" style="3" customWidth="true"/>
    <col min="5895" max="5895" width="5.33333333333333" style="3" customWidth="true"/>
    <col min="5896" max="5896" width="4.66666666666667" style="3" customWidth="true"/>
    <col min="5897" max="5899" width="6.66666666666667" style="3" customWidth="true"/>
    <col min="5900" max="5900" width="8.16666666666667" style="3" customWidth="true"/>
    <col min="5901" max="5901" width="80.5" style="3" customWidth="true"/>
    <col min="5902" max="6144" width="26.3333333333333" style="3"/>
    <col min="6145" max="6145" width="11.8333333333333" style="3" customWidth="true"/>
    <col min="6146" max="6146" width="5.16666666666667" style="3" customWidth="true"/>
    <col min="6147" max="6147" width="10" style="3" customWidth="true"/>
    <col min="6148" max="6148" width="15.8333333333333" style="3" customWidth="true"/>
    <col min="6149" max="6149" width="40.1666666666667" style="3" customWidth="true"/>
    <col min="6150" max="6150" width="20.6666666666667" style="3" customWidth="true"/>
    <col min="6151" max="6151" width="5.33333333333333" style="3" customWidth="true"/>
    <col min="6152" max="6152" width="4.66666666666667" style="3" customWidth="true"/>
    <col min="6153" max="6155" width="6.66666666666667" style="3" customWidth="true"/>
    <col min="6156" max="6156" width="8.16666666666667" style="3" customWidth="true"/>
    <col min="6157" max="6157" width="80.5" style="3" customWidth="true"/>
    <col min="6158" max="6400" width="26.3333333333333" style="3"/>
    <col min="6401" max="6401" width="11.8333333333333" style="3" customWidth="true"/>
    <col min="6402" max="6402" width="5.16666666666667" style="3" customWidth="true"/>
    <col min="6403" max="6403" width="10" style="3" customWidth="true"/>
    <col min="6404" max="6404" width="15.8333333333333" style="3" customWidth="true"/>
    <col min="6405" max="6405" width="40.1666666666667" style="3" customWidth="true"/>
    <col min="6406" max="6406" width="20.6666666666667" style="3" customWidth="true"/>
    <col min="6407" max="6407" width="5.33333333333333" style="3" customWidth="true"/>
    <col min="6408" max="6408" width="4.66666666666667" style="3" customWidth="true"/>
    <col min="6409" max="6411" width="6.66666666666667" style="3" customWidth="true"/>
    <col min="6412" max="6412" width="8.16666666666667" style="3" customWidth="true"/>
    <col min="6413" max="6413" width="80.5" style="3" customWidth="true"/>
    <col min="6414" max="6656" width="26.3333333333333" style="3"/>
    <col min="6657" max="6657" width="11.8333333333333" style="3" customWidth="true"/>
    <col min="6658" max="6658" width="5.16666666666667" style="3" customWidth="true"/>
    <col min="6659" max="6659" width="10" style="3" customWidth="true"/>
    <col min="6660" max="6660" width="15.8333333333333" style="3" customWidth="true"/>
    <col min="6661" max="6661" width="40.1666666666667" style="3" customWidth="true"/>
    <col min="6662" max="6662" width="20.6666666666667" style="3" customWidth="true"/>
    <col min="6663" max="6663" width="5.33333333333333" style="3" customWidth="true"/>
    <col min="6664" max="6664" width="4.66666666666667" style="3" customWidth="true"/>
    <col min="6665" max="6667" width="6.66666666666667" style="3" customWidth="true"/>
    <col min="6668" max="6668" width="8.16666666666667" style="3" customWidth="true"/>
    <col min="6669" max="6669" width="80.5" style="3" customWidth="true"/>
    <col min="6670" max="6912" width="26.3333333333333" style="3"/>
    <col min="6913" max="6913" width="11.8333333333333" style="3" customWidth="true"/>
    <col min="6914" max="6914" width="5.16666666666667" style="3" customWidth="true"/>
    <col min="6915" max="6915" width="10" style="3" customWidth="true"/>
    <col min="6916" max="6916" width="15.8333333333333" style="3" customWidth="true"/>
    <col min="6917" max="6917" width="40.1666666666667" style="3" customWidth="true"/>
    <col min="6918" max="6918" width="20.6666666666667" style="3" customWidth="true"/>
    <col min="6919" max="6919" width="5.33333333333333" style="3" customWidth="true"/>
    <col min="6920" max="6920" width="4.66666666666667" style="3" customWidth="true"/>
    <col min="6921" max="6923" width="6.66666666666667" style="3" customWidth="true"/>
    <col min="6924" max="6924" width="8.16666666666667" style="3" customWidth="true"/>
    <col min="6925" max="6925" width="80.5" style="3" customWidth="true"/>
    <col min="6926" max="7168" width="26.3333333333333" style="3"/>
    <col min="7169" max="7169" width="11.8333333333333" style="3" customWidth="true"/>
    <col min="7170" max="7170" width="5.16666666666667" style="3" customWidth="true"/>
    <col min="7171" max="7171" width="10" style="3" customWidth="true"/>
    <col min="7172" max="7172" width="15.8333333333333" style="3" customWidth="true"/>
    <col min="7173" max="7173" width="40.1666666666667" style="3" customWidth="true"/>
    <col min="7174" max="7174" width="20.6666666666667" style="3" customWidth="true"/>
    <col min="7175" max="7175" width="5.33333333333333" style="3" customWidth="true"/>
    <col min="7176" max="7176" width="4.66666666666667" style="3" customWidth="true"/>
    <col min="7177" max="7179" width="6.66666666666667" style="3" customWidth="true"/>
    <col min="7180" max="7180" width="8.16666666666667" style="3" customWidth="true"/>
    <col min="7181" max="7181" width="80.5" style="3" customWidth="true"/>
    <col min="7182" max="7424" width="26.3333333333333" style="3"/>
    <col min="7425" max="7425" width="11.8333333333333" style="3" customWidth="true"/>
    <col min="7426" max="7426" width="5.16666666666667" style="3" customWidth="true"/>
    <col min="7427" max="7427" width="10" style="3" customWidth="true"/>
    <col min="7428" max="7428" width="15.8333333333333" style="3" customWidth="true"/>
    <col min="7429" max="7429" width="40.1666666666667" style="3" customWidth="true"/>
    <col min="7430" max="7430" width="20.6666666666667" style="3" customWidth="true"/>
    <col min="7431" max="7431" width="5.33333333333333" style="3" customWidth="true"/>
    <col min="7432" max="7432" width="4.66666666666667" style="3" customWidth="true"/>
    <col min="7433" max="7435" width="6.66666666666667" style="3" customWidth="true"/>
    <col min="7436" max="7436" width="8.16666666666667" style="3" customWidth="true"/>
    <col min="7437" max="7437" width="80.5" style="3" customWidth="true"/>
    <col min="7438" max="7680" width="26.3333333333333" style="3"/>
    <col min="7681" max="7681" width="11.8333333333333" style="3" customWidth="true"/>
    <col min="7682" max="7682" width="5.16666666666667" style="3" customWidth="true"/>
    <col min="7683" max="7683" width="10" style="3" customWidth="true"/>
    <col min="7684" max="7684" width="15.8333333333333" style="3" customWidth="true"/>
    <col min="7685" max="7685" width="40.1666666666667" style="3" customWidth="true"/>
    <col min="7686" max="7686" width="20.6666666666667" style="3" customWidth="true"/>
    <col min="7687" max="7687" width="5.33333333333333" style="3" customWidth="true"/>
    <col min="7688" max="7688" width="4.66666666666667" style="3" customWidth="true"/>
    <col min="7689" max="7691" width="6.66666666666667" style="3" customWidth="true"/>
    <col min="7692" max="7692" width="8.16666666666667" style="3" customWidth="true"/>
    <col min="7693" max="7693" width="80.5" style="3" customWidth="true"/>
    <col min="7694" max="7936" width="26.3333333333333" style="3"/>
    <col min="7937" max="7937" width="11.8333333333333" style="3" customWidth="true"/>
    <col min="7938" max="7938" width="5.16666666666667" style="3" customWidth="true"/>
    <col min="7939" max="7939" width="10" style="3" customWidth="true"/>
    <col min="7940" max="7940" width="15.8333333333333" style="3" customWidth="true"/>
    <col min="7941" max="7941" width="40.1666666666667" style="3" customWidth="true"/>
    <col min="7942" max="7942" width="20.6666666666667" style="3" customWidth="true"/>
    <col min="7943" max="7943" width="5.33333333333333" style="3" customWidth="true"/>
    <col min="7944" max="7944" width="4.66666666666667" style="3" customWidth="true"/>
    <col min="7945" max="7947" width="6.66666666666667" style="3" customWidth="true"/>
    <col min="7948" max="7948" width="8.16666666666667" style="3" customWidth="true"/>
    <col min="7949" max="7949" width="80.5" style="3" customWidth="true"/>
    <col min="7950" max="8192" width="26.3333333333333" style="3"/>
    <col min="8193" max="8193" width="11.8333333333333" style="3" customWidth="true"/>
    <col min="8194" max="8194" width="5.16666666666667" style="3" customWidth="true"/>
    <col min="8195" max="8195" width="10" style="3" customWidth="true"/>
    <col min="8196" max="8196" width="15.8333333333333" style="3" customWidth="true"/>
    <col min="8197" max="8197" width="40.1666666666667" style="3" customWidth="true"/>
    <col min="8198" max="8198" width="20.6666666666667" style="3" customWidth="true"/>
    <col min="8199" max="8199" width="5.33333333333333" style="3" customWidth="true"/>
    <col min="8200" max="8200" width="4.66666666666667" style="3" customWidth="true"/>
    <col min="8201" max="8203" width="6.66666666666667" style="3" customWidth="true"/>
    <col min="8204" max="8204" width="8.16666666666667" style="3" customWidth="true"/>
    <col min="8205" max="8205" width="80.5" style="3" customWidth="true"/>
    <col min="8206" max="8448" width="26.3333333333333" style="3"/>
    <col min="8449" max="8449" width="11.8333333333333" style="3" customWidth="true"/>
    <col min="8450" max="8450" width="5.16666666666667" style="3" customWidth="true"/>
    <col min="8451" max="8451" width="10" style="3" customWidth="true"/>
    <col min="8452" max="8452" width="15.8333333333333" style="3" customWidth="true"/>
    <col min="8453" max="8453" width="40.1666666666667" style="3" customWidth="true"/>
    <col min="8454" max="8454" width="20.6666666666667" style="3" customWidth="true"/>
    <col min="8455" max="8455" width="5.33333333333333" style="3" customWidth="true"/>
    <col min="8456" max="8456" width="4.66666666666667" style="3" customWidth="true"/>
    <col min="8457" max="8459" width="6.66666666666667" style="3" customWidth="true"/>
    <col min="8460" max="8460" width="8.16666666666667" style="3" customWidth="true"/>
    <col min="8461" max="8461" width="80.5" style="3" customWidth="true"/>
    <col min="8462" max="8704" width="26.3333333333333" style="3"/>
    <col min="8705" max="8705" width="11.8333333333333" style="3" customWidth="true"/>
    <col min="8706" max="8706" width="5.16666666666667" style="3" customWidth="true"/>
    <col min="8707" max="8707" width="10" style="3" customWidth="true"/>
    <col min="8708" max="8708" width="15.8333333333333" style="3" customWidth="true"/>
    <col min="8709" max="8709" width="40.1666666666667" style="3" customWidth="true"/>
    <col min="8710" max="8710" width="20.6666666666667" style="3" customWidth="true"/>
    <col min="8711" max="8711" width="5.33333333333333" style="3" customWidth="true"/>
    <col min="8712" max="8712" width="4.66666666666667" style="3" customWidth="true"/>
    <col min="8713" max="8715" width="6.66666666666667" style="3" customWidth="true"/>
    <col min="8716" max="8716" width="8.16666666666667" style="3" customWidth="true"/>
    <col min="8717" max="8717" width="80.5" style="3" customWidth="true"/>
    <col min="8718" max="8960" width="26.3333333333333" style="3"/>
    <col min="8961" max="8961" width="11.8333333333333" style="3" customWidth="true"/>
    <col min="8962" max="8962" width="5.16666666666667" style="3" customWidth="true"/>
    <col min="8963" max="8963" width="10" style="3" customWidth="true"/>
    <col min="8964" max="8964" width="15.8333333333333" style="3" customWidth="true"/>
    <col min="8965" max="8965" width="40.1666666666667" style="3" customWidth="true"/>
    <col min="8966" max="8966" width="20.6666666666667" style="3" customWidth="true"/>
    <col min="8967" max="8967" width="5.33333333333333" style="3" customWidth="true"/>
    <col min="8968" max="8968" width="4.66666666666667" style="3" customWidth="true"/>
    <col min="8969" max="8971" width="6.66666666666667" style="3" customWidth="true"/>
    <col min="8972" max="8972" width="8.16666666666667" style="3" customWidth="true"/>
    <col min="8973" max="8973" width="80.5" style="3" customWidth="true"/>
    <col min="8974" max="9216" width="26.3333333333333" style="3"/>
    <col min="9217" max="9217" width="11.8333333333333" style="3" customWidth="true"/>
    <col min="9218" max="9218" width="5.16666666666667" style="3" customWidth="true"/>
    <col min="9219" max="9219" width="10" style="3" customWidth="true"/>
    <col min="9220" max="9220" width="15.8333333333333" style="3" customWidth="true"/>
    <col min="9221" max="9221" width="40.1666666666667" style="3" customWidth="true"/>
    <col min="9222" max="9222" width="20.6666666666667" style="3" customWidth="true"/>
    <col min="9223" max="9223" width="5.33333333333333" style="3" customWidth="true"/>
    <col min="9224" max="9224" width="4.66666666666667" style="3" customWidth="true"/>
    <col min="9225" max="9227" width="6.66666666666667" style="3" customWidth="true"/>
    <col min="9228" max="9228" width="8.16666666666667" style="3" customWidth="true"/>
    <col min="9229" max="9229" width="80.5" style="3" customWidth="true"/>
    <col min="9230" max="9472" width="26.3333333333333" style="3"/>
    <col min="9473" max="9473" width="11.8333333333333" style="3" customWidth="true"/>
    <col min="9474" max="9474" width="5.16666666666667" style="3" customWidth="true"/>
    <col min="9475" max="9475" width="10" style="3" customWidth="true"/>
    <col min="9476" max="9476" width="15.8333333333333" style="3" customWidth="true"/>
    <col min="9477" max="9477" width="40.1666666666667" style="3" customWidth="true"/>
    <col min="9478" max="9478" width="20.6666666666667" style="3" customWidth="true"/>
    <col min="9479" max="9479" width="5.33333333333333" style="3" customWidth="true"/>
    <col min="9480" max="9480" width="4.66666666666667" style="3" customWidth="true"/>
    <col min="9481" max="9483" width="6.66666666666667" style="3" customWidth="true"/>
    <col min="9484" max="9484" width="8.16666666666667" style="3" customWidth="true"/>
    <col min="9485" max="9485" width="80.5" style="3" customWidth="true"/>
    <col min="9486" max="9728" width="26.3333333333333" style="3"/>
    <col min="9729" max="9729" width="11.8333333333333" style="3" customWidth="true"/>
    <col min="9730" max="9730" width="5.16666666666667" style="3" customWidth="true"/>
    <col min="9731" max="9731" width="10" style="3" customWidth="true"/>
    <col min="9732" max="9732" width="15.8333333333333" style="3" customWidth="true"/>
    <col min="9733" max="9733" width="40.1666666666667" style="3" customWidth="true"/>
    <col min="9734" max="9734" width="20.6666666666667" style="3" customWidth="true"/>
    <col min="9735" max="9735" width="5.33333333333333" style="3" customWidth="true"/>
    <col min="9736" max="9736" width="4.66666666666667" style="3" customWidth="true"/>
    <col min="9737" max="9739" width="6.66666666666667" style="3" customWidth="true"/>
    <col min="9740" max="9740" width="8.16666666666667" style="3" customWidth="true"/>
    <col min="9741" max="9741" width="80.5" style="3" customWidth="true"/>
    <col min="9742" max="9984" width="26.3333333333333" style="3"/>
    <col min="9985" max="9985" width="11.8333333333333" style="3" customWidth="true"/>
    <col min="9986" max="9986" width="5.16666666666667" style="3" customWidth="true"/>
    <col min="9987" max="9987" width="10" style="3" customWidth="true"/>
    <col min="9988" max="9988" width="15.8333333333333" style="3" customWidth="true"/>
    <col min="9989" max="9989" width="40.1666666666667" style="3" customWidth="true"/>
    <col min="9990" max="9990" width="20.6666666666667" style="3" customWidth="true"/>
    <col min="9991" max="9991" width="5.33333333333333" style="3" customWidth="true"/>
    <col min="9992" max="9992" width="4.66666666666667" style="3" customWidth="true"/>
    <col min="9993" max="9995" width="6.66666666666667" style="3" customWidth="true"/>
    <col min="9996" max="9996" width="8.16666666666667" style="3" customWidth="true"/>
    <col min="9997" max="9997" width="80.5" style="3" customWidth="true"/>
    <col min="9998" max="10240" width="26.3333333333333" style="3"/>
    <col min="10241" max="10241" width="11.8333333333333" style="3" customWidth="true"/>
    <col min="10242" max="10242" width="5.16666666666667" style="3" customWidth="true"/>
    <col min="10243" max="10243" width="10" style="3" customWidth="true"/>
    <col min="10244" max="10244" width="15.8333333333333" style="3" customWidth="true"/>
    <col min="10245" max="10245" width="40.1666666666667" style="3" customWidth="true"/>
    <col min="10246" max="10246" width="20.6666666666667" style="3" customWidth="true"/>
    <col min="10247" max="10247" width="5.33333333333333" style="3" customWidth="true"/>
    <col min="10248" max="10248" width="4.66666666666667" style="3" customWidth="true"/>
    <col min="10249" max="10251" width="6.66666666666667" style="3" customWidth="true"/>
    <col min="10252" max="10252" width="8.16666666666667" style="3" customWidth="true"/>
    <col min="10253" max="10253" width="80.5" style="3" customWidth="true"/>
    <col min="10254" max="10496" width="26.3333333333333" style="3"/>
    <col min="10497" max="10497" width="11.8333333333333" style="3" customWidth="true"/>
    <col min="10498" max="10498" width="5.16666666666667" style="3" customWidth="true"/>
    <col min="10499" max="10499" width="10" style="3" customWidth="true"/>
    <col min="10500" max="10500" width="15.8333333333333" style="3" customWidth="true"/>
    <col min="10501" max="10501" width="40.1666666666667" style="3" customWidth="true"/>
    <col min="10502" max="10502" width="20.6666666666667" style="3" customWidth="true"/>
    <col min="10503" max="10503" width="5.33333333333333" style="3" customWidth="true"/>
    <col min="10504" max="10504" width="4.66666666666667" style="3" customWidth="true"/>
    <col min="10505" max="10507" width="6.66666666666667" style="3" customWidth="true"/>
    <col min="10508" max="10508" width="8.16666666666667" style="3" customWidth="true"/>
    <col min="10509" max="10509" width="80.5" style="3" customWidth="true"/>
    <col min="10510" max="10752" width="26.3333333333333" style="3"/>
    <col min="10753" max="10753" width="11.8333333333333" style="3" customWidth="true"/>
    <col min="10754" max="10754" width="5.16666666666667" style="3" customWidth="true"/>
    <col min="10755" max="10755" width="10" style="3" customWidth="true"/>
    <col min="10756" max="10756" width="15.8333333333333" style="3" customWidth="true"/>
    <col min="10757" max="10757" width="40.1666666666667" style="3" customWidth="true"/>
    <col min="10758" max="10758" width="20.6666666666667" style="3" customWidth="true"/>
    <col min="10759" max="10759" width="5.33333333333333" style="3" customWidth="true"/>
    <col min="10760" max="10760" width="4.66666666666667" style="3" customWidth="true"/>
    <col min="10761" max="10763" width="6.66666666666667" style="3" customWidth="true"/>
    <col min="10764" max="10764" width="8.16666666666667" style="3" customWidth="true"/>
    <col min="10765" max="10765" width="80.5" style="3" customWidth="true"/>
    <col min="10766" max="11008" width="26.3333333333333" style="3"/>
    <col min="11009" max="11009" width="11.8333333333333" style="3" customWidth="true"/>
    <col min="11010" max="11010" width="5.16666666666667" style="3" customWidth="true"/>
    <col min="11011" max="11011" width="10" style="3" customWidth="true"/>
    <col min="11012" max="11012" width="15.8333333333333" style="3" customWidth="true"/>
    <col min="11013" max="11013" width="40.1666666666667" style="3" customWidth="true"/>
    <col min="11014" max="11014" width="20.6666666666667" style="3" customWidth="true"/>
    <col min="11015" max="11015" width="5.33333333333333" style="3" customWidth="true"/>
    <col min="11016" max="11016" width="4.66666666666667" style="3" customWidth="true"/>
    <col min="11017" max="11019" width="6.66666666666667" style="3" customWidth="true"/>
    <col min="11020" max="11020" width="8.16666666666667" style="3" customWidth="true"/>
    <col min="11021" max="11021" width="80.5" style="3" customWidth="true"/>
    <col min="11022" max="11264" width="26.3333333333333" style="3"/>
    <col min="11265" max="11265" width="11.8333333333333" style="3" customWidth="true"/>
    <col min="11266" max="11266" width="5.16666666666667" style="3" customWidth="true"/>
    <col min="11267" max="11267" width="10" style="3" customWidth="true"/>
    <col min="11268" max="11268" width="15.8333333333333" style="3" customWidth="true"/>
    <col min="11269" max="11269" width="40.1666666666667" style="3" customWidth="true"/>
    <col min="11270" max="11270" width="20.6666666666667" style="3" customWidth="true"/>
    <col min="11271" max="11271" width="5.33333333333333" style="3" customWidth="true"/>
    <col min="11272" max="11272" width="4.66666666666667" style="3" customWidth="true"/>
    <col min="11273" max="11275" width="6.66666666666667" style="3" customWidth="true"/>
    <col min="11276" max="11276" width="8.16666666666667" style="3" customWidth="true"/>
    <col min="11277" max="11277" width="80.5" style="3" customWidth="true"/>
    <col min="11278" max="11520" width="26.3333333333333" style="3"/>
    <col min="11521" max="11521" width="11.8333333333333" style="3" customWidth="true"/>
    <col min="11522" max="11522" width="5.16666666666667" style="3" customWidth="true"/>
    <col min="11523" max="11523" width="10" style="3" customWidth="true"/>
    <col min="11524" max="11524" width="15.8333333333333" style="3" customWidth="true"/>
    <col min="11525" max="11525" width="40.1666666666667" style="3" customWidth="true"/>
    <col min="11526" max="11526" width="20.6666666666667" style="3" customWidth="true"/>
    <col min="11527" max="11527" width="5.33333333333333" style="3" customWidth="true"/>
    <col min="11528" max="11528" width="4.66666666666667" style="3" customWidth="true"/>
    <col min="11529" max="11531" width="6.66666666666667" style="3" customWidth="true"/>
    <col min="11532" max="11532" width="8.16666666666667" style="3" customWidth="true"/>
    <col min="11533" max="11533" width="80.5" style="3" customWidth="true"/>
    <col min="11534" max="11776" width="26.3333333333333" style="3"/>
    <col min="11777" max="11777" width="11.8333333333333" style="3" customWidth="true"/>
    <col min="11778" max="11778" width="5.16666666666667" style="3" customWidth="true"/>
    <col min="11779" max="11779" width="10" style="3" customWidth="true"/>
    <col min="11780" max="11780" width="15.8333333333333" style="3" customWidth="true"/>
    <col min="11781" max="11781" width="40.1666666666667" style="3" customWidth="true"/>
    <col min="11782" max="11782" width="20.6666666666667" style="3" customWidth="true"/>
    <col min="11783" max="11783" width="5.33333333333333" style="3" customWidth="true"/>
    <col min="11784" max="11784" width="4.66666666666667" style="3" customWidth="true"/>
    <col min="11785" max="11787" width="6.66666666666667" style="3" customWidth="true"/>
    <col min="11788" max="11788" width="8.16666666666667" style="3" customWidth="true"/>
    <col min="11789" max="11789" width="80.5" style="3" customWidth="true"/>
    <col min="11790" max="12032" width="26.3333333333333" style="3"/>
    <col min="12033" max="12033" width="11.8333333333333" style="3" customWidth="true"/>
    <col min="12034" max="12034" width="5.16666666666667" style="3" customWidth="true"/>
    <col min="12035" max="12035" width="10" style="3" customWidth="true"/>
    <col min="12036" max="12036" width="15.8333333333333" style="3" customWidth="true"/>
    <col min="12037" max="12037" width="40.1666666666667" style="3" customWidth="true"/>
    <col min="12038" max="12038" width="20.6666666666667" style="3" customWidth="true"/>
    <col min="12039" max="12039" width="5.33333333333333" style="3" customWidth="true"/>
    <col min="12040" max="12040" width="4.66666666666667" style="3" customWidth="true"/>
    <col min="12041" max="12043" width="6.66666666666667" style="3" customWidth="true"/>
    <col min="12044" max="12044" width="8.16666666666667" style="3" customWidth="true"/>
    <col min="12045" max="12045" width="80.5" style="3" customWidth="true"/>
    <col min="12046" max="12288" width="26.3333333333333" style="3"/>
    <col min="12289" max="12289" width="11.8333333333333" style="3" customWidth="true"/>
    <col min="12290" max="12290" width="5.16666666666667" style="3" customWidth="true"/>
    <col min="12291" max="12291" width="10" style="3" customWidth="true"/>
    <col min="12292" max="12292" width="15.8333333333333" style="3" customWidth="true"/>
    <col min="12293" max="12293" width="40.1666666666667" style="3" customWidth="true"/>
    <col min="12294" max="12294" width="20.6666666666667" style="3" customWidth="true"/>
    <col min="12295" max="12295" width="5.33333333333333" style="3" customWidth="true"/>
    <col min="12296" max="12296" width="4.66666666666667" style="3" customWidth="true"/>
    <col min="12297" max="12299" width="6.66666666666667" style="3" customWidth="true"/>
    <col min="12300" max="12300" width="8.16666666666667" style="3" customWidth="true"/>
    <col min="12301" max="12301" width="80.5" style="3" customWidth="true"/>
    <col min="12302" max="12544" width="26.3333333333333" style="3"/>
    <col min="12545" max="12545" width="11.8333333333333" style="3" customWidth="true"/>
    <col min="12546" max="12546" width="5.16666666666667" style="3" customWidth="true"/>
    <col min="12547" max="12547" width="10" style="3" customWidth="true"/>
    <col min="12548" max="12548" width="15.8333333333333" style="3" customWidth="true"/>
    <col min="12549" max="12549" width="40.1666666666667" style="3" customWidth="true"/>
    <col min="12550" max="12550" width="20.6666666666667" style="3" customWidth="true"/>
    <col min="12551" max="12551" width="5.33333333333333" style="3" customWidth="true"/>
    <col min="12552" max="12552" width="4.66666666666667" style="3" customWidth="true"/>
    <col min="12553" max="12555" width="6.66666666666667" style="3" customWidth="true"/>
    <col min="12556" max="12556" width="8.16666666666667" style="3" customWidth="true"/>
    <col min="12557" max="12557" width="80.5" style="3" customWidth="true"/>
    <col min="12558" max="12800" width="26.3333333333333" style="3"/>
    <col min="12801" max="12801" width="11.8333333333333" style="3" customWidth="true"/>
    <col min="12802" max="12802" width="5.16666666666667" style="3" customWidth="true"/>
    <col min="12803" max="12803" width="10" style="3" customWidth="true"/>
    <col min="12804" max="12804" width="15.8333333333333" style="3" customWidth="true"/>
    <col min="12805" max="12805" width="40.1666666666667" style="3" customWidth="true"/>
    <col min="12806" max="12806" width="20.6666666666667" style="3" customWidth="true"/>
    <col min="12807" max="12807" width="5.33333333333333" style="3" customWidth="true"/>
    <col min="12808" max="12808" width="4.66666666666667" style="3" customWidth="true"/>
    <col min="12809" max="12811" width="6.66666666666667" style="3" customWidth="true"/>
    <col min="12812" max="12812" width="8.16666666666667" style="3" customWidth="true"/>
    <col min="12813" max="12813" width="80.5" style="3" customWidth="true"/>
    <col min="12814" max="13056" width="26.3333333333333" style="3"/>
    <col min="13057" max="13057" width="11.8333333333333" style="3" customWidth="true"/>
    <col min="13058" max="13058" width="5.16666666666667" style="3" customWidth="true"/>
    <col min="13059" max="13059" width="10" style="3" customWidth="true"/>
    <col min="13060" max="13060" width="15.8333333333333" style="3" customWidth="true"/>
    <col min="13061" max="13061" width="40.1666666666667" style="3" customWidth="true"/>
    <col min="13062" max="13062" width="20.6666666666667" style="3" customWidth="true"/>
    <col min="13063" max="13063" width="5.33333333333333" style="3" customWidth="true"/>
    <col min="13064" max="13064" width="4.66666666666667" style="3" customWidth="true"/>
    <col min="13065" max="13067" width="6.66666666666667" style="3" customWidth="true"/>
    <col min="13068" max="13068" width="8.16666666666667" style="3" customWidth="true"/>
    <col min="13069" max="13069" width="80.5" style="3" customWidth="true"/>
    <col min="13070" max="13312" width="26.3333333333333" style="3"/>
    <col min="13313" max="13313" width="11.8333333333333" style="3" customWidth="true"/>
    <col min="13314" max="13314" width="5.16666666666667" style="3" customWidth="true"/>
    <col min="13315" max="13315" width="10" style="3" customWidth="true"/>
    <col min="13316" max="13316" width="15.8333333333333" style="3" customWidth="true"/>
    <col min="13317" max="13317" width="40.1666666666667" style="3" customWidth="true"/>
    <col min="13318" max="13318" width="20.6666666666667" style="3" customWidth="true"/>
    <col min="13319" max="13319" width="5.33333333333333" style="3" customWidth="true"/>
    <col min="13320" max="13320" width="4.66666666666667" style="3" customWidth="true"/>
    <col min="13321" max="13323" width="6.66666666666667" style="3" customWidth="true"/>
    <col min="13324" max="13324" width="8.16666666666667" style="3" customWidth="true"/>
    <col min="13325" max="13325" width="80.5" style="3" customWidth="true"/>
    <col min="13326" max="13568" width="26.3333333333333" style="3"/>
    <col min="13569" max="13569" width="11.8333333333333" style="3" customWidth="true"/>
    <col min="13570" max="13570" width="5.16666666666667" style="3" customWidth="true"/>
    <col min="13571" max="13571" width="10" style="3" customWidth="true"/>
    <col min="13572" max="13572" width="15.8333333333333" style="3" customWidth="true"/>
    <col min="13573" max="13573" width="40.1666666666667" style="3" customWidth="true"/>
    <col min="13574" max="13574" width="20.6666666666667" style="3" customWidth="true"/>
    <col min="13575" max="13575" width="5.33333333333333" style="3" customWidth="true"/>
    <col min="13576" max="13576" width="4.66666666666667" style="3" customWidth="true"/>
    <col min="13577" max="13579" width="6.66666666666667" style="3" customWidth="true"/>
    <col min="13580" max="13580" width="8.16666666666667" style="3" customWidth="true"/>
    <col min="13581" max="13581" width="80.5" style="3" customWidth="true"/>
    <col min="13582" max="13824" width="26.3333333333333" style="3"/>
    <col min="13825" max="13825" width="11.8333333333333" style="3" customWidth="true"/>
    <col min="13826" max="13826" width="5.16666666666667" style="3" customWidth="true"/>
    <col min="13827" max="13827" width="10" style="3" customWidth="true"/>
    <col min="13828" max="13828" width="15.8333333333333" style="3" customWidth="true"/>
    <col min="13829" max="13829" width="40.1666666666667" style="3" customWidth="true"/>
    <col min="13830" max="13830" width="20.6666666666667" style="3" customWidth="true"/>
    <col min="13831" max="13831" width="5.33333333333333" style="3" customWidth="true"/>
    <col min="13832" max="13832" width="4.66666666666667" style="3" customWidth="true"/>
    <col min="13833" max="13835" width="6.66666666666667" style="3" customWidth="true"/>
    <col min="13836" max="13836" width="8.16666666666667" style="3" customWidth="true"/>
    <col min="13837" max="13837" width="80.5" style="3" customWidth="true"/>
    <col min="13838" max="14080" width="26.3333333333333" style="3"/>
    <col min="14081" max="14081" width="11.8333333333333" style="3" customWidth="true"/>
    <col min="14082" max="14082" width="5.16666666666667" style="3" customWidth="true"/>
    <col min="14083" max="14083" width="10" style="3" customWidth="true"/>
    <col min="14084" max="14084" width="15.8333333333333" style="3" customWidth="true"/>
    <col min="14085" max="14085" width="40.1666666666667" style="3" customWidth="true"/>
    <col min="14086" max="14086" width="20.6666666666667" style="3" customWidth="true"/>
    <col min="14087" max="14087" width="5.33333333333333" style="3" customWidth="true"/>
    <col min="14088" max="14088" width="4.66666666666667" style="3" customWidth="true"/>
    <col min="14089" max="14091" width="6.66666666666667" style="3" customWidth="true"/>
    <col min="14092" max="14092" width="8.16666666666667" style="3" customWidth="true"/>
    <col min="14093" max="14093" width="80.5" style="3" customWidth="true"/>
    <col min="14094" max="14336" width="26.3333333333333" style="3"/>
    <col min="14337" max="14337" width="11.8333333333333" style="3" customWidth="true"/>
    <col min="14338" max="14338" width="5.16666666666667" style="3" customWidth="true"/>
    <col min="14339" max="14339" width="10" style="3" customWidth="true"/>
    <col min="14340" max="14340" width="15.8333333333333" style="3" customWidth="true"/>
    <col min="14341" max="14341" width="40.1666666666667" style="3" customWidth="true"/>
    <col min="14342" max="14342" width="20.6666666666667" style="3" customWidth="true"/>
    <col min="14343" max="14343" width="5.33333333333333" style="3" customWidth="true"/>
    <col min="14344" max="14344" width="4.66666666666667" style="3" customWidth="true"/>
    <col min="14345" max="14347" width="6.66666666666667" style="3" customWidth="true"/>
    <col min="14348" max="14348" width="8.16666666666667" style="3" customWidth="true"/>
    <col min="14349" max="14349" width="80.5" style="3" customWidth="true"/>
    <col min="14350" max="14592" width="26.3333333333333" style="3"/>
    <col min="14593" max="14593" width="11.8333333333333" style="3" customWidth="true"/>
    <col min="14594" max="14594" width="5.16666666666667" style="3" customWidth="true"/>
    <col min="14595" max="14595" width="10" style="3" customWidth="true"/>
    <col min="14596" max="14596" width="15.8333333333333" style="3" customWidth="true"/>
    <col min="14597" max="14597" width="40.1666666666667" style="3" customWidth="true"/>
    <col min="14598" max="14598" width="20.6666666666667" style="3" customWidth="true"/>
    <col min="14599" max="14599" width="5.33333333333333" style="3" customWidth="true"/>
    <col min="14600" max="14600" width="4.66666666666667" style="3" customWidth="true"/>
    <col min="14601" max="14603" width="6.66666666666667" style="3" customWidth="true"/>
    <col min="14604" max="14604" width="8.16666666666667" style="3" customWidth="true"/>
    <col min="14605" max="14605" width="80.5" style="3" customWidth="true"/>
    <col min="14606" max="14848" width="26.3333333333333" style="3"/>
    <col min="14849" max="14849" width="11.8333333333333" style="3" customWidth="true"/>
    <col min="14850" max="14850" width="5.16666666666667" style="3" customWidth="true"/>
    <col min="14851" max="14851" width="10" style="3" customWidth="true"/>
    <col min="14852" max="14852" width="15.8333333333333" style="3" customWidth="true"/>
    <col min="14853" max="14853" width="40.1666666666667" style="3" customWidth="true"/>
    <col min="14854" max="14854" width="20.6666666666667" style="3" customWidth="true"/>
    <col min="14855" max="14855" width="5.33333333333333" style="3" customWidth="true"/>
    <col min="14856" max="14856" width="4.66666666666667" style="3" customWidth="true"/>
    <col min="14857" max="14859" width="6.66666666666667" style="3" customWidth="true"/>
    <col min="14860" max="14860" width="8.16666666666667" style="3" customWidth="true"/>
    <col min="14861" max="14861" width="80.5" style="3" customWidth="true"/>
    <col min="14862" max="15104" width="26.3333333333333" style="3"/>
    <col min="15105" max="15105" width="11.8333333333333" style="3" customWidth="true"/>
    <col min="15106" max="15106" width="5.16666666666667" style="3" customWidth="true"/>
    <col min="15107" max="15107" width="10" style="3" customWidth="true"/>
    <col min="15108" max="15108" width="15.8333333333333" style="3" customWidth="true"/>
    <col min="15109" max="15109" width="40.1666666666667" style="3" customWidth="true"/>
    <col min="15110" max="15110" width="20.6666666666667" style="3" customWidth="true"/>
    <col min="15111" max="15111" width="5.33333333333333" style="3" customWidth="true"/>
    <col min="15112" max="15112" width="4.66666666666667" style="3" customWidth="true"/>
    <col min="15113" max="15115" width="6.66666666666667" style="3" customWidth="true"/>
    <col min="15116" max="15116" width="8.16666666666667" style="3" customWidth="true"/>
    <col min="15117" max="15117" width="80.5" style="3" customWidth="true"/>
    <col min="15118" max="15360" width="26.3333333333333" style="3"/>
    <col min="15361" max="15361" width="11.8333333333333" style="3" customWidth="true"/>
    <col min="15362" max="15362" width="5.16666666666667" style="3" customWidth="true"/>
    <col min="15363" max="15363" width="10" style="3" customWidth="true"/>
    <col min="15364" max="15364" width="15.8333333333333" style="3" customWidth="true"/>
    <col min="15365" max="15365" width="40.1666666666667" style="3" customWidth="true"/>
    <col min="15366" max="15366" width="20.6666666666667" style="3" customWidth="true"/>
    <col min="15367" max="15367" width="5.33333333333333" style="3" customWidth="true"/>
    <col min="15368" max="15368" width="4.66666666666667" style="3" customWidth="true"/>
    <col min="15369" max="15371" width="6.66666666666667" style="3" customWidth="true"/>
    <col min="15372" max="15372" width="8.16666666666667" style="3" customWidth="true"/>
    <col min="15373" max="15373" width="80.5" style="3" customWidth="true"/>
    <col min="15374" max="15616" width="26.3333333333333" style="3"/>
    <col min="15617" max="15617" width="11.8333333333333" style="3" customWidth="true"/>
    <col min="15618" max="15618" width="5.16666666666667" style="3" customWidth="true"/>
    <col min="15619" max="15619" width="10" style="3" customWidth="true"/>
    <col min="15620" max="15620" width="15.8333333333333" style="3" customWidth="true"/>
    <col min="15621" max="15621" width="40.1666666666667" style="3" customWidth="true"/>
    <col min="15622" max="15622" width="20.6666666666667" style="3" customWidth="true"/>
    <col min="15623" max="15623" width="5.33333333333333" style="3" customWidth="true"/>
    <col min="15624" max="15624" width="4.66666666666667" style="3" customWidth="true"/>
    <col min="15625" max="15627" width="6.66666666666667" style="3" customWidth="true"/>
    <col min="15628" max="15628" width="8.16666666666667" style="3" customWidth="true"/>
    <col min="15629" max="15629" width="80.5" style="3" customWidth="true"/>
    <col min="15630" max="15872" width="26.3333333333333" style="3"/>
    <col min="15873" max="15873" width="11.8333333333333" style="3" customWidth="true"/>
    <col min="15874" max="15874" width="5.16666666666667" style="3" customWidth="true"/>
    <col min="15875" max="15875" width="10" style="3" customWidth="true"/>
    <col min="15876" max="15876" width="15.8333333333333" style="3" customWidth="true"/>
    <col min="15877" max="15877" width="40.1666666666667" style="3" customWidth="true"/>
    <col min="15878" max="15878" width="20.6666666666667" style="3" customWidth="true"/>
    <col min="15879" max="15879" width="5.33333333333333" style="3" customWidth="true"/>
    <col min="15880" max="15880" width="4.66666666666667" style="3" customWidth="true"/>
    <col min="15881" max="15883" width="6.66666666666667" style="3" customWidth="true"/>
    <col min="15884" max="15884" width="8.16666666666667" style="3" customWidth="true"/>
    <col min="15885" max="15885" width="80.5" style="3" customWidth="true"/>
    <col min="15886" max="16128" width="26.3333333333333" style="3"/>
    <col min="16129" max="16129" width="11.8333333333333" style="3" customWidth="true"/>
    <col min="16130" max="16130" width="5.16666666666667" style="3" customWidth="true"/>
    <col min="16131" max="16131" width="10" style="3" customWidth="true"/>
    <col min="16132" max="16132" width="15.8333333333333" style="3" customWidth="true"/>
    <col min="16133" max="16133" width="40.1666666666667" style="3" customWidth="true"/>
    <col min="16134" max="16134" width="20.6666666666667" style="3" customWidth="true"/>
    <col min="16135" max="16135" width="5.33333333333333" style="3" customWidth="true"/>
    <col min="16136" max="16136" width="4.66666666666667" style="3" customWidth="true"/>
    <col min="16137" max="16139" width="6.66666666666667" style="3" customWidth="true"/>
    <col min="16140" max="16140" width="8.16666666666667" style="3" customWidth="true"/>
    <col min="16141" max="16141" width="80.5" style="3" customWidth="true"/>
    <col min="16142" max="16384" width="26.3333333333333" style="3"/>
  </cols>
  <sheetData>
    <row r="1" s="1" customFormat="true" customHeight="true" spans="1:13">
      <c r="A1" s="14" t="s">
        <v>5591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97"/>
    </row>
    <row r="2" s="1" customFormat="true" customHeight="true" spans="1:13">
      <c r="A2" s="55" t="s">
        <v>131</v>
      </c>
      <c r="B2" s="55" t="s">
        <v>1</v>
      </c>
      <c r="C2" s="55" t="s">
        <v>132</v>
      </c>
      <c r="D2" s="55" t="s">
        <v>133</v>
      </c>
      <c r="E2" s="90" t="s">
        <v>134</v>
      </c>
      <c r="F2" s="55" t="s">
        <v>135</v>
      </c>
      <c r="G2" s="55" t="s">
        <v>45</v>
      </c>
      <c r="H2" s="91"/>
      <c r="I2" s="91"/>
      <c r="J2" s="94" t="s">
        <v>46</v>
      </c>
      <c r="K2" s="94"/>
      <c r="L2" s="94"/>
      <c r="M2" s="94" t="s">
        <v>47</v>
      </c>
    </row>
    <row r="3" s="1" customFormat="true" customHeight="true" spans="1:13">
      <c r="A3" s="86"/>
      <c r="B3" s="86"/>
      <c r="C3" s="86"/>
      <c r="D3" s="86"/>
      <c r="E3" s="92"/>
      <c r="F3" s="86"/>
      <c r="G3" s="86" t="s">
        <v>136</v>
      </c>
      <c r="H3" s="86" t="s">
        <v>137</v>
      </c>
      <c r="I3" s="95" t="s">
        <v>138</v>
      </c>
      <c r="J3" s="96" t="s">
        <v>136</v>
      </c>
      <c r="K3" s="96" t="s">
        <v>137</v>
      </c>
      <c r="L3" s="96" t="s">
        <v>138</v>
      </c>
      <c r="M3" s="98"/>
    </row>
    <row r="4" ht="34.75" customHeight="true" spans="1:13">
      <c r="A4" s="25" t="s">
        <v>4894</v>
      </c>
      <c r="B4" s="25">
        <v>1</v>
      </c>
      <c r="C4" s="25" t="s">
        <v>5260</v>
      </c>
      <c r="D4" s="87" t="s">
        <v>5592</v>
      </c>
      <c r="E4" s="93" t="s">
        <v>5216</v>
      </c>
      <c r="F4" s="25" t="s">
        <v>5593</v>
      </c>
      <c r="G4" s="25">
        <v>25</v>
      </c>
      <c r="H4" s="25">
        <v>4</v>
      </c>
      <c r="I4" s="25">
        <v>100</v>
      </c>
      <c r="J4" s="25">
        <v>0</v>
      </c>
      <c r="K4" s="25">
        <v>0</v>
      </c>
      <c r="L4" s="25">
        <f>J4*K4</f>
        <v>0</v>
      </c>
      <c r="M4" s="99" t="s">
        <v>5594</v>
      </c>
    </row>
    <row r="5" ht="29.5" customHeight="true" spans="1:13">
      <c r="A5" s="25" t="s">
        <v>4894</v>
      </c>
      <c r="B5" s="25">
        <v>2</v>
      </c>
      <c r="C5" s="25" t="s">
        <v>5260</v>
      </c>
      <c r="D5" s="25" t="s">
        <v>5595</v>
      </c>
      <c r="E5" s="93" t="s">
        <v>4326</v>
      </c>
      <c r="F5" s="25" t="s">
        <v>2557</v>
      </c>
      <c r="G5" s="25">
        <v>41</v>
      </c>
      <c r="H5" s="25">
        <v>4</v>
      </c>
      <c r="I5" s="25">
        <v>164</v>
      </c>
      <c r="J5" s="25">
        <v>0</v>
      </c>
      <c r="K5" s="25">
        <v>0</v>
      </c>
      <c r="L5" s="25">
        <f>J5*K5</f>
        <v>0</v>
      </c>
      <c r="M5" s="99" t="s">
        <v>5596</v>
      </c>
    </row>
    <row r="6" customHeight="true" spans="1:13">
      <c r="A6" s="25" t="s">
        <v>4894</v>
      </c>
      <c r="B6" s="25">
        <v>3</v>
      </c>
      <c r="C6" s="25" t="s">
        <v>5260</v>
      </c>
      <c r="D6" s="25" t="s">
        <v>5597</v>
      </c>
      <c r="E6" s="93" t="s">
        <v>5244</v>
      </c>
      <c r="F6" s="25" t="s">
        <v>1833</v>
      </c>
      <c r="G6" s="25">
        <v>4</v>
      </c>
      <c r="H6" s="25">
        <v>3</v>
      </c>
      <c r="I6" s="25">
        <v>12</v>
      </c>
      <c r="J6" s="25">
        <v>4</v>
      </c>
      <c r="K6" s="25">
        <v>2</v>
      </c>
      <c r="L6" s="25">
        <f>J6*K6</f>
        <v>8</v>
      </c>
      <c r="M6" s="100" t="s">
        <v>1089</v>
      </c>
    </row>
    <row r="7" s="82" customFormat="true" customHeight="true" spans="1:13">
      <c r="A7" s="23" t="s">
        <v>164</v>
      </c>
      <c r="B7" s="24"/>
      <c r="C7" s="24"/>
      <c r="D7" s="24"/>
      <c r="E7" s="24"/>
      <c r="F7" s="24"/>
      <c r="G7" s="24">
        <f t="shared" ref="G7:L7" si="0">SUM(G4:G6)</f>
        <v>70</v>
      </c>
      <c r="H7" s="24">
        <f t="shared" si="0"/>
        <v>11</v>
      </c>
      <c r="I7" s="24">
        <f t="shared" si="0"/>
        <v>276</v>
      </c>
      <c r="J7" s="24">
        <f t="shared" si="0"/>
        <v>4</v>
      </c>
      <c r="K7" s="24">
        <f t="shared" si="0"/>
        <v>2</v>
      </c>
      <c r="L7" s="24">
        <f t="shared" si="0"/>
        <v>8</v>
      </c>
      <c r="M7" s="101"/>
    </row>
    <row r="8" ht="30" customHeight="true" spans="1:13">
      <c r="A8" s="25" t="s">
        <v>4302</v>
      </c>
      <c r="B8" s="25">
        <v>1</v>
      </c>
      <c r="C8" s="25" t="s">
        <v>5214</v>
      </c>
      <c r="D8" s="25" t="s">
        <v>5598</v>
      </c>
      <c r="E8" s="93" t="s">
        <v>4304</v>
      </c>
      <c r="F8" s="25" t="s">
        <v>277</v>
      </c>
      <c r="G8" s="25">
        <v>28</v>
      </c>
      <c r="H8" s="25">
        <v>8</v>
      </c>
      <c r="I8" s="25">
        <v>224</v>
      </c>
      <c r="J8" s="25">
        <v>28</v>
      </c>
      <c r="K8" s="25">
        <v>5</v>
      </c>
      <c r="L8" s="25">
        <f t="shared" ref="L8:L56" si="1">J8*K8</f>
        <v>140</v>
      </c>
      <c r="M8" s="99" t="s">
        <v>1840</v>
      </c>
    </row>
    <row r="9" ht="28.25" customHeight="true" spans="1:13">
      <c r="A9" s="25" t="s">
        <v>4302</v>
      </c>
      <c r="B9" s="25">
        <v>2</v>
      </c>
      <c r="C9" s="25" t="s">
        <v>5260</v>
      </c>
      <c r="D9" s="25" t="s">
        <v>5599</v>
      </c>
      <c r="E9" s="93" t="s">
        <v>5218</v>
      </c>
      <c r="F9" s="25" t="s">
        <v>4020</v>
      </c>
      <c r="G9" s="25">
        <v>29</v>
      </c>
      <c r="H9" s="25">
        <v>8</v>
      </c>
      <c r="I9" s="25">
        <v>232</v>
      </c>
      <c r="J9" s="25">
        <v>29</v>
      </c>
      <c r="K9" s="25">
        <v>4</v>
      </c>
      <c r="L9" s="25">
        <f t="shared" si="1"/>
        <v>116</v>
      </c>
      <c r="M9" s="99" t="s">
        <v>5600</v>
      </c>
    </row>
    <row r="10" customHeight="true" spans="1:13">
      <c r="A10" s="25" t="s">
        <v>4302</v>
      </c>
      <c r="B10" s="25">
        <v>3</v>
      </c>
      <c r="C10" s="25" t="s">
        <v>5214</v>
      </c>
      <c r="D10" s="25" t="s">
        <v>5601</v>
      </c>
      <c r="E10" s="93" t="s">
        <v>4304</v>
      </c>
      <c r="F10" s="25" t="s">
        <v>1180</v>
      </c>
      <c r="G10" s="25">
        <v>32</v>
      </c>
      <c r="H10" s="25">
        <v>8</v>
      </c>
      <c r="I10" s="25">
        <v>256</v>
      </c>
      <c r="J10" s="25">
        <v>32</v>
      </c>
      <c r="K10" s="25">
        <v>3</v>
      </c>
      <c r="L10" s="25">
        <f t="shared" si="1"/>
        <v>96</v>
      </c>
      <c r="M10" s="100" t="s">
        <v>5602</v>
      </c>
    </row>
    <row r="11" customHeight="true" spans="1:13">
      <c r="A11" s="25" t="s">
        <v>4302</v>
      </c>
      <c r="B11" s="25">
        <v>4</v>
      </c>
      <c r="C11" s="25" t="s">
        <v>5214</v>
      </c>
      <c r="D11" s="25" t="s">
        <v>5603</v>
      </c>
      <c r="E11" s="93" t="s">
        <v>4304</v>
      </c>
      <c r="F11" s="25" t="s">
        <v>3665</v>
      </c>
      <c r="G11" s="25">
        <v>19</v>
      </c>
      <c r="H11" s="25">
        <v>8</v>
      </c>
      <c r="I11" s="25">
        <v>152</v>
      </c>
      <c r="J11" s="25">
        <v>19</v>
      </c>
      <c r="K11" s="25">
        <v>2</v>
      </c>
      <c r="L11" s="25">
        <f t="shared" si="1"/>
        <v>38</v>
      </c>
      <c r="M11" s="100" t="s">
        <v>5604</v>
      </c>
    </row>
    <row r="12" customHeight="true" spans="1:13">
      <c r="A12" s="25" t="s">
        <v>4302</v>
      </c>
      <c r="B12" s="25">
        <v>5</v>
      </c>
      <c r="C12" s="25" t="s">
        <v>5257</v>
      </c>
      <c r="D12" s="25" t="s">
        <v>5605</v>
      </c>
      <c r="E12" s="93" t="s">
        <v>4304</v>
      </c>
      <c r="F12" s="25" t="s">
        <v>1187</v>
      </c>
      <c r="G12" s="25">
        <v>2</v>
      </c>
      <c r="H12" s="25">
        <v>8</v>
      </c>
      <c r="I12" s="25">
        <v>16</v>
      </c>
      <c r="J12" s="25">
        <v>2</v>
      </c>
      <c r="K12" s="25">
        <v>4</v>
      </c>
      <c r="L12" s="25">
        <f t="shared" si="1"/>
        <v>8</v>
      </c>
      <c r="M12" s="100" t="s">
        <v>1117</v>
      </c>
    </row>
    <row r="13" customHeight="true" spans="1:13">
      <c r="A13" s="25" t="s">
        <v>4302</v>
      </c>
      <c r="B13" s="25">
        <v>6</v>
      </c>
      <c r="C13" s="25" t="s">
        <v>5260</v>
      </c>
      <c r="D13" s="25" t="s">
        <v>5606</v>
      </c>
      <c r="E13" s="93" t="s">
        <v>5216</v>
      </c>
      <c r="F13" s="25" t="s">
        <v>1823</v>
      </c>
      <c r="G13" s="25">
        <v>10</v>
      </c>
      <c r="H13" s="25">
        <v>4</v>
      </c>
      <c r="I13" s="25">
        <v>40</v>
      </c>
      <c r="J13" s="25">
        <v>10</v>
      </c>
      <c r="K13" s="25">
        <v>2</v>
      </c>
      <c r="L13" s="25">
        <f t="shared" si="1"/>
        <v>20</v>
      </c>
      <c r="M13" s="100" t="s">
        <v>1092</v>
      </c>
    </row>
    <row r="14" ht="13.5" spans="1:13">
      <c r="A14" s="25" t="s">
        <v>4302</v>
      </c>
      <c r="B14" s="25">
        <v>7</v>
      </c>
      <c r="C14" s="25" t="s">
        <v>5249</v>
      </c>
      <c r="D14" s="87" t="s">
        <v>5607</v>
      </c>
      <c r="E14" s="93" t="s">
        <v>5216</v>
      </c>
      <c r="F14" s="25" t="s">
        <v>1432</v>
      </c>
      <c r="G14" s="25">
        <v>12</v>
      </c>
      <c r="H14" s="25">
        <v>5</v>
      </c>
      <c r="I14" s="25">
        <v>60</v>
      </c>
      <c r="J14" s="25">
        <v>0</v>
      </c>
      <c r="K14" s="25">
        <v>0</v>
      </c>
      <c r="L14" s="25">
        <f t="shared" si="1"/>
        <v>0</v>
      </c>
      <c r="M14" s="100" t="s">
        <v>1148</v>
      </c>
    </row>
    <row r="15" customHeight="true" spans="1:13">
      <c r="A15" s="25" t="s">
        <v>4302</v>
      </c>
      <c r="B15" s="25">
        <v>8</v>
      </c>
      <c r="C15" s="25" t="s">
        <v>5214</v>
      </c>
      <c r="D15" s="25" t="s">
        <v>5608</v>
      </c>
      <c r="E15" s="93" t="s">
        <v>4304</v>
      </c>
      <c r="F15" s="25" t="s">
        <v>265</v>
      </c>
      <c r="G15" s="25">
        <v>37</v>
      </c>
      <c r="H15" s="25">
        <v>8</v>
      </c>
      <c r="I15" s="25">
        <v>296</v>
      </c>
      <c r="J15" s="25">
        <v>37</v>
      </c>
      <c r="K15" s="25">
        <v>5</v>
      </c>
      <c r="L15" s="25">
        <f t="shared" si="1"/>
        <v>185</v>
      </c>
      <c r="M15" s="100" t="s">
        <v>1104</v>
      </c>
    </row>
    <row r="16" customHeight="true" spans="1:13">
      <c r="A16" s="25" t="s">
        <v>4302</v>
      </c>
      <c r="B16" s="25">
        <v>9</v>
      </c>
      <c r="C16" s="25" t="s">
        <v>5260</v>
      </c>
      <c r="D16" s="25" t="s">
        <v>5609</v>
      </c>
      <c r="E16" s="93" t="s">
        <v>4304</v>
      </c>
      <c r="F16" s="25" t="s">
        <v>1939</v>
      </c>
      <c r="G16" s="25">
        <v>14</v>
      </c>
      <c r="H16" s="25">
        <v>8</v>
      </c>
      <c r="I16" s="25">
        <v>112</v>
      </c>
      <c r="J16" s="25">
        <v>14</v>
      </c>
      <c r="K16" s="25">
        <v>5</v>
      </c>
      <c r="L16" s="25">
        <f t="shared" si="1"/>
        <v>70</v>
      </c>
      <c r="M16" s="100" t="s">
        <v>1104</v>
      </c>
    </row>
    <row r="17" customHeight="true" spans="1:13">
      <c r="A17" s="25" t="s">
        <v>4302</v>
      </c>
      <c r="B17" s="25">
        <v>10</v>
      </c>
      <c r="C17" s="25" t="s">
        <v>5257</v>
      </c>
      <c r="D17" s="25" t="s">
        <v>5610</v>
      </c>
      <c r="E17" s="93" t="s">
        <v>4304</v>
      </c>
      <c r="F17" s="25" t="s">
        <v>2464</v>
      </c>
      <c r="G17" s="25">
        <v>2</v>
      </c>
      <c r="H17" s="25">
        <v>8</v>
      </c>
      <c r="I17" s="25">
        <v>16</v>
      </c>
      <c r="J17" s="25">
        <v>2</v>
      </c>
      <c r="K17" s="25">
        <v>4</v>
      </c>
      <c r="L17" s="25">
        <f t="shared" si="1"/>
        <v>8</v>
      </c>
      <c r="M17" s="100" t="s">
        <v>1117</v>
      </c>
    </row>
    <row r="18" ht="29" customHeight="true" spans="1:13">
      <c r="A18" s="25" t="s">
        <v>4302</v>
      </c>
      <c r="B18" s="25">
        <v>11</v>
      </c>
      <c r="C18" s="25" t="s">
        <v>5260</v>
      </c>
      <c r="D18" s="87" t="s">
        <v>5611</v>
      </c>
      <c r="E18" s="93" t="s">
        <v>4326</v>
      </c>
      <c r="F18" s="25" t="s">
        <v>2849</v>
      </c>
      <c r="G18" s="25">
        <v>24</v>
      </c>
      <c r="H18" s="25">
        <v>5</v>
      </c>
      <c r="I18" s="25">
        <v>120</v>
      </c>
      <c r="J18" s="25">
        <v>24</v>
      </c>
      <c r="K18" s="25">
        <v>4</v>
      </c>
      <c r="L18" s="25">
        <f t="shared" si="1"/>
        <v>96</v>
      </c>
      <c r="M18" s="100" t="s">
        <v>1089</v>
      </c>
    </row>
    <row r="19" customHeight="true" spans="1:13">
      <c r="A19" s="25" t="s">
        <v>4302</v>
      </c>
      <c r="B19" s="25">
        <v>12</v>
      </c>
      <c r="C19" s="25" t="s">
        <v>5260</v>
      </c>
      <c r="D19" s="25" t="s">
        <v>5612</v>
      </c>
      <c r="E19" s="93" t="s">
        <v>4304</v>
      </c>
      <c r="F19" s="25" t="s">
        <v>2931</v>
      </c>
      <c r="G19" s="25">
        <v>16</v>
      </c>
      <c r="H19" s="25">
        <v>6</v>
      </c>
      <c r="I19" s="25">
        <v>96</v>
      </c>
      <c r="J19" s="25">
        <v>16</v>
      </c>
      <c r="K19" s="25">
        <v>5</v>
      </c>
      <c r="L19" s="25">
        <f t="shared" si="1"/>
        <v>80</v>
      </c>
      <c r="M19" s="100" t="s">
        <v>1089</v>
      </c>
    </row>
    <row r="20" ht="28.75" customHeight="true" spans="1:13">
      <c r="A20" s="25" t="s">
        <v>4302</v>
      </c>
      <c r="B20" s="25">
        <v>13</v>
      </c>
      <c r="C20" s="25" t="s">
        <v>5260</v>
      </c>
      <c r="D20" s="25" t="s">
        <v>5613</v>
      </c>
      <c r="E20" s="93" t="s">
        <v>4386</v>
      </c>
      <c r="F20" s="25" t="s">
        <v>1165</v>
      </c>
      <c r="G20" s="25">
        <v>21</v>
      </c>
      <c r="H20" s="25">
        <v>6</v>
      </c>
      <c r="I20" s="25">
        <v>126</v>
      </c>
      <c r="J20" s="25">
        <v>21</v>
      </c>
      <c r="K20" s="25">
        <v>4</v>
      </c>
      <c r="L20" s="25">
        <f t="shared" si="1"/>
        <v>84</v>
      </c>
      <c r="M20" s="102" t="s">
        <v>5614</v>
      </c>
    </row>
    <row r="21" customHeight="true" spans="1:13">
      <c r="A21" s="25" t="s">
        <v>4302</v>
      </c>
      <c r="B21" s="25">
        <v>14</v>
      </c>
      <c r="C21" s="25" t="s">
        <v>5257</v>
      </c>
      <c r="D21" s="25" t="s">
        <v>5615</v>
      </c>
      <c r="E21" s="93" t="s">
        <v>4304</v>
      </c>
      <c r="F21" s="25" t="s">
        <v>368</v>
      </c>
      <c r="G21" s="25">
        <v>37</v>
      </c>
      <c r="H21" s="25">
        <v>8</v>
      </c>
      <c r="I21" s="25">
        <v>296</v>
      </c>
      <c r="J21" s="25">
        <v>37</v>
      </c>
      <c r="K21" s="25">
        <v>3</v>
      </c>
      <c r="L21" s="25">
        <f t="shared" si="1"/>
        <v>111</v>
      </c>
      <c r="M21" s="103" t="s">
        <v>1148</v>
      </c>
    </row>
    <row r="22" customHeight="true" spans="1:13">
      <c r="A22" s="25" t="s">
        <v>4302</v>
      </c>
      <c r="B22" s="25">
        <v>15</v>
      </c>
      <c r="C22" s="25" t="s">
        <v>5257</v>
      </c>
      <c r="D22" s="25" t="s">
        <v>5616</v>
      </c>
      <c r="E22" s="93" t="s">
        <v>4304</v>
      </c>
      <c r="F22" s="25" t="s">
        <v>456</v>
      </c>
      <c r="G22" s="25">
        <v>36</v>
      </c>
      <c r="H22" s="25">
        <v>8</v>
      </c>
      <c r="I22" s="25">
        <v>288</v>
      </c>
      <c r="J22" s="25">
        <v>36</v>
      </c>
      <c r="K22" s="25">
        <v>4</v>
      </c>
      <c r="L22" s="25">
        <f t="shared" si="1"/>
        <v>144</v>
      </c>
      <c r="M22" s="103" t="s">
        <v>1117</v>
      </c>
    </row>
    <row r="23" customHeight="true" spans="1:13">
      <c r="A23" s="25" t="s">
        <v>4302</v>
      </c>
      <c r="B23" s="25">
        <v>16</v>
      </c>
      <c r="C23" s="25" t="s">
        <v>5214</v>
      </c>
      <c r="D23" s="25" t="s">
        <v>5617</v>
      </c>
      <c r="E23" s="93" t="s">
        <v>5218</v>
      </c>
      <c r="F23" s="25" t="s">
        <v>393</v>
      </c>
      <c r="G23" s="25">
        <v>18</v>
      </c>
      <c r="H23" s="25">
        <v>8</v>
      </c>
      <c r="I23" s="25">
        <v>144</v>
      </c>
      <c r="J23" s="25">
        <v>18</v>
      </c>
      <c r="K23" s="25">
        <v>4</v>
      </c>
      <c r="L23" s="25">
        <f t="shared" si="1"/>
        <v>72</v>
      </c>
      <c r="M23" s="103" t="s">
        <v>1117</v>
      </c>
    </row>
    <row r="24" ht="28.25" customHeight="true" spans="1:13">
      <c r="A24" s="25" t="s">
        <v>4302</v>
      </c>
      <c r="B24" s="25">
        <v>17</v>
      </c>
      <c r="C24" s="25" t="s">
        <v>5260</v>
      </c>
      <c r="D24" s="25" t="s">
        <v>5618</v>
      </c>
      <c r="E24" s="93" t="s">
        <v>4386</v>
      </c>
      <c r="F24" s="25" t="s">
        <v>478</v>
      </c>
      <c r="G24" s="25">
        <v>26</v>
      </c>
      <c r="H24" s="25">
        <v>6</v>
      </c>
      <c r="I24" s="25">
        <v>156</v>
      </c>
      <c r="J24" s="25">
        <v>26</v>
      </c>
      <c r="K24" s="25">
        <v>2</v>
      </c>
      <c r="L24" s="25">
        <f t="shared" si="1"/>
        <v>52</v>
      </c>
      <c r="M24" s="102" t="s">
        <v>5619</v>
      </c>
    </row>
    <row r="25" ht="27.5" customHeight="true" spans="1:13">
      <c r="A25" s="25" t="s">
        <v>4302</v>
      </c>
      <c r="B25" s="25">
        <v>18</v>
      </c>
      <c r="C25" s="25" t="s">
        <v>5438</v>
      </c>
      <c r="D25" s="25" t="s">
        <v>5620</v>
      </c>
      <c r="E25" s="93" t="s">
        <v>4304</v>
      </c>
      <c r="F25" s="25" t="s">
        <v>1950</v>
      </c>
      <c r="G25" s="25">
        <v>15</v>
      </c>
      <c r="H25" s="25">
        <v>7</v>
      </c>
      <c r="I25" s="25">
        <v>105</v>
      </c>
      <c r="J25" s="25">
        <v>15</v>
      </c>
      <c r="K25" s="25">
        <v>4</v>
      </c>
      <c r="L25" s="25">
        <f t="shared" si="1"/>
        <v>60</v>
      </c>
      <c r="M25" s="102" t="s">
        <v>5621</v>
      </c>
    </row>
    <row r="26" customHeight="true" spans="1:13">
      <c r="A26" s="25" t="s">
        <v>4302</v>
      </c>
      <c r="B26" s="25">
        <v>19</v>
      </c>
      <c r="C26" s="25" t="s">
        <v>5214</v>
      </c>
      <c r="D26" s="25" t="s">
        <v>5622</v>
      </c>
      <c r="E26" s="93" t="s">
        <v>5218</v>
      </c>
      <c r="F26" s="25" t="s">
        <v>1216</v>
      </c>
      <c r="G26" s="25">
        <v>22</v>
      </c>
      <c r="H26" s="25">
        <v>8</v>
      </c>
      <c r="I26" s="25">
        <v>176</v>
      </c>
      <c r="J26" s="25">
        <v>22</v>
      </c>
      <c r="K26" s="25">
        <v>4</v>
      </c>
      <c r="L26" s="25">
        <f t="shared" si="1"/>
        <v>88</v>
      </c>
      <c r="M26" s="100" t="s">
        <v>1117</v>
      </c>
    </row>
    <row r="27" customHeight="true" spans="1:13">
      <c r="A27" s="25" t="s">
        <v>4302</v>
      </c>
      <c r="B27" s="25">
        <v>20</v>
      </c>
      <c r="C27" s="25" t="s">
        <v>5214</v>
      </c>
      <c r="D27" s="25" t="s">
        <v>5623</v>
      </c>
      <c r="E27" s="93" t="s">
        <v>4304</v>
      </c>
      <c r="F27" s="25" t="s">
        <v>1216</v>
      </c>
      <c r="G27" s="25">
        <v>17</v>
      </c>
      <c r="H27" s="25">
        <v>8</v>
      </c>
      <c r="I27" s="25">
        <v>136</v>
      </c>
      <c r="J27" s="25">
        <v>17</v>
      </c>
      <c r="K27" s="25">
        <v>3</v>
      </c>
      <c r="L27" s="25">
        <f t="shared" si="1"/>
        <v>51</v>
      </c>
      <c r="M27" s="100" t="s">
        <v>1148</v>
      </c>
    </row>
    <row r="28" customHeight="true" spans="1:13">
      <c r="A28" s="25" t="s">
        <v>4302</v>
      </c>
      <c r="B28" s="25">
        <v>21</v>
      </c>
      <c r="C28" s="25" t="s">
        <v>5214</v>
      </c>
      <c r="D28" s="25" t="s">
        <v>5624</v>
      </c>
      <c r="E28" s="93" t="s">
        <v>4304</v>
      </c>
      <c r="F28" s="25" t="s">
        <v>374</v>
      </c>
      <c r="G28" s="25">
        <v>21</v>
      </c>
      <c r="H28" s="25">
        <v>8</v>
      </c>
      <c r="I28" s="25">
        <v>168</v>
      </c>
      <c r="J28" s="25">
        <v>21</v>
      </c>
      <c r="K28" s="25">
        <v>4</v>
      </c>
      <c r="L28" s="25">
        <f t="shared" si="1"/>
        <v>84</v>
      </c>
      <c r="M28" s="100" t="s">
        <v>1117</v>
      </c>
    </row>
    <row r="29" ht="31.75" customHeight="true" spans="1:13">
      <c r="A29" s="25" t="s">
        <v>4302</v>
      </c>
      <c r="B29" s="25">
        <v>22</v>
      </c>
      <c r="C29" s="25" t="s">
        <v>5260</v>
      </c>
      <c r="D29" s="25" t="s">
        <v>5625</v>
      </c>
      <c r="E29" s="93" t="s">
        <v>4304</v>
      </c>
      <c r="F29" s="25" t="s">
        <v>512</v>
      </c>
      <c r="G29" s="25">
        <v>23</v>
      </c>
      <c r="H29" s="25">
        <v>6</v>
      </c>
      <c r="I29" s="25">
        <v>138</v>
      </c>
      <c r="J29" s="25">
        <v>23</v>
      </c>
      <c r="K29" s="25">
        <v>4</v>
      </c>
      <c r="L29" s="25">
        <f t="shared" si="1"/>
        <v>92</v>
      </c>
      <c r="M29" s="104" t="s">
        <v>5626</v>
      </c>
    </row>
    <row r="30" ht="28.75" customHeight="true" spans="1:13">
      <c r="A30" s="25" t="s">
        <v>4302</v>
      </c>
      <c r="B30" s="25">
        <v>23</v>
      </c>
      <c r="C30" s="25" t="s">
        <v>5260</v>
      </c>
      <c r="D30" s="87" t="s">
        <v>5627</v>
      </c>
      <c r="E30" s="93" t="s">
        <v>4386</v>
      </c>
      <c r="F30" s="25" t="s">
        <v>470</v>
      </c>
      <c r="G30" s="25">
        <v>26</v>
      </c>
      <c r="H30" s="25">
        <v>6</v>
      </c>
      <c r="I30" s="25">
        <v>156</v>
      </c>
      <c r="J30" s="25">
        <v>25</v>
      </c>
      <c r="K30" s="25">
        <v>5</v>
      </c>
      <c r="L30" s="25">
        <f t="shared" si="1"/>
        <v>125</v>
      </c>
      <c r="M30" s="99" t="s">
        <v>5628</v>
      </c>
    </row>
    <row r="31" customHeight="true" spans="1:13">
      <c r="A31" s="25" t="s">
        <v>4302</v>
      </c>
      <c r="B31" s="25">
        <v>24</v>
      </c>
      <c r="C31" s="25" t="s">
        <v>5214</v>
      </c>
      <c r="D31" s="25" t="s">
        <v>5629</v>
      </c>
      <c r="E31" s="93" t="s">
        <v>4386</v>
      </c>
      <c r="F31" s="25" t="s">
        <v>797</v>
      </c>
      <c r="G31" s="25">
        <v>26</v>
      </c>
      <c r="H31" s="25">
        <v>6</v>
      </c>
      <c r="I31" s="25">
        <v>156</v>
      </c>
      <c r="J31" s="25">
        <v>0</v>
      </c>
      <c r="K31" s="25">
        <v>0</v>
      </c>
      <c r="L31" s="25">
        <f t="shared" si="1"/>
        <v>0</v>
      </c>
      <c r="M31" s="105" t="s">
        <v>5630</v>
      </c>
    </row>
    <row r="32" ht="28.75" customHeight="true" spans="1:13">
      <c r="A32" s="25" t="s">
        <v>4302</v>
      </c>
      <c r="B32" s="25">
        <v>25</v>
      </c>
      <c r="C32" s="25" t="s">
        <v>5260</v>
      </c>
      <c r="D32" s="25" t="s">
        <v>5631</v>
      </c>
      <c r="E32" s="93" t="s">
        <v>5218</v>
      </c>
      <c r="F32" s="25" t="s">
        <v>2077</v>
      </c>
      <c r="G32" s="25">
        <v>19</v>
      </c>
      <c r="H32" s="25">
        <v>8</v>
      </c>
      <c r="I32" s="25">
        <v>152</v>
      </c>
      <c r="J32" s="25">
        <v>19</v>
      </c>
      <c r="K32" s="25">
        <v>4</v>
      </c>
      <c r="L32" s="25">
        <f t="shared" si="1"/>
        <v>76</v>
      </c>
      <c r="M32" s="104" t="s">
        <v>2268</v>
      </c>
    </row>
    <row r="33" ht="26.5" customHeight="true" spans="1:13">
      <c r="A33" s="25" t="s">
        <v>4302</v>
      </c>
      <c r="B33" s="25">
        <v>26</v>
      </c>
      <c r="C33" s="25" t="s">
        <v>5214</v>
      </c>
      <c r="D33" s="25" t="s">
        <v>5632</v>
      </c>
      <c r="E33" s="93" t="s">
        <v>5218</v>
      </c>
      <c r="F33" s="25" t="s">
        <v>5633</v>
      </c>
      <c r="G33" s="25">
        <v>32</v>
      </c>
      <c r="H33" s="25">
        <v>11</v>
      </c>
      <c r="I33" s="25">
        <v>352</v>
      </c>
      <c r="J33" s="25">
        <v>32</v>
      </c>
      <c r="K33" s="25">
        <v>4</v>
      </c>
      <c r="L33" s="25">
        <f t="shared" si="1"/>
        <v>128</v>
      </c>
      <c r="M33" s="104" t="s">
        <v>1249</v>
      </c>
    </row>
    <row r="34" ht="37.75" customHeight="true" spans="1:13">
      <c r="A34" s="25" t="s">
        <v>4302</v>
      </c>
      <c r="B34" s="25">
        <v>27</v>
      </c>
      <c r="C34" s="25" t="s">
        <v>5260</v>
      </c>
      <c r="D34" s="25" t="s">
        <v>5634</v>
      </c>
      <c r="E34" s="93" t="s">
        <v>4949</v>
      </c>
      <c r="F34" s="25" t="s">
        <v>2071</v>
      </c>
      <c r="G34" s="25">
        <v>16</v>
      </c>
      <c r="H34" s="25">
        <v>7</v>
      </c>
      <c r="I34" s="25">
        <v>112</v>
      </c>
      <c r="J34" s="25">
        <v>16</v>
      </c>
      <c r="K34" s="25">
        <v>3</v>
      </c>
      <c r="L34" s="25">
        <f t="shared" si="1"/>
        <v>48</v>
      </c>
      <c r="M34" s="104" t="s">
        <v>5635</v>
      </c>
    </row>
    <row r="35" ht="26.25" spans="1:13">
      <c r="A35" s="25" t="s">
        <v>4302</v>
      </c>
      <c r="B35" s="25">
        <v>28</v>
      </c>
      <c r="C35" s="25" t="s">
        <v>5214</v>
      </c>
      <c r="D35" s="87" t="s">
        <v>5636</v>
      </c>
      <c r="E35" s="93" t="s">
        <v>4304</v>
      </c>
      <c r="F35" s="25" t="s">
        <v>535</v>
      </c>
      <c r="G35" s="25">
        <v>18</v>
      </c>
      <c r="H35" s="25">
        <v>8</v>
      </c>
      <c r="I35" s="25">
        <v>144</v>
      </c>
      <c r="J35" s="25">
        <v>18</v>
      </c>
      <c r="K35" s="25">
        <v>4</v>
      </c>
      <c r="L35" s="25">
        <f t="shared" si="1"/>
        <v>72</v>
      </c>
      <c r="M35" s="100" t="s">
        <v>1117</v>
      </c>
    </row>
    <row r="36" customHeight="true" spans="1:13">
      <c r="A36" s="25" t="s">
        <v>4302</v>
      </c>
      <c r="B36" s="25">
        <v>29</v>
      </c>
      <c r="C36" s="25" t="s">
        <v>5214</v>
      </c>
      <c r="D36" s="25" t="s">
        <v>5637</v>
      </c>
      <c r="E36" s="93" t="s">
        <v>5352</v>
      </c>
      <c r="F36" s="25" t="s">
        <v>563</v>
      </c>
      <c r="G36" s="25">
        <v>27</v>
      </c>
      <c r="H36" s="25">
        <v>8</v>
      </c>
      <c r="I36" s="25">
        <v>216</v>
      </c>
      <c r="J36" s="25">
        <v>27</v>
      </c>
      <c r="K36" s="25">
        <v>4</v>
      </c>
      <c r="L36" s="25">
        <f t="shared" si="1"/>
        <v>108</v>
      </c>
      <c r="M36" s="100" t="s">
        <v>1117</v>
      </c>
    </row>
    <row r="37" customHeight="true" spans="1:13">
      <c r="A37" s="25" t="s">
        <v>4302</v>
      </c>
      <c r="B37" s="25">
        <v>30</v>
      </c>
      <c r="C37" s="25" t="s">
        <v>5214</v>
      </c>
      <c r="D37" s="25" t="s">
        <v>5638</v>
      </c>
      <c r="E37" s="93" t="s">
        <v>5639</v>
      </c>
      <c r="F37" s="25" t="s">
        <v>1397</v>
      </c>
      <c r="G37" s="25">
        <v>20</v>
      </c>
      <c r="H37" s="25">
        <v>11</v>
      </c>
      <c r="I37" s="25">
        <v>220</v>
      </c>
      <c r="J37" s="25">
        <v>20</v>
      </c>
      <c r="K37" s="25">
        <v>4</v>
      </c>
      <c r="L37" s="25">
        <f t="shared" si="1"/>
        <v>80</v>
      </c>
      <c r="M37" s="100" t="s">
        <v>1249</v>
      </c>
    </row>
    <row r="38" ht="23.5" customHeight="true" spans="1:13">
      <c r="A38" s="25" t="s">
        <v>4302</v>
      </c>
      <c r="B38" s="25">
        <v>31</v>
      </c>
      <c r="C38" s="25" t="s">
        <v>5438</v>
      </c>
      <c r="D38" s="25" t="s">
        <v>5640</v>
      </c>
      <c r="E38" s="93" t="s">
        <v>4386</v>
      </c>
      <c r="F38" s="25" t="s">
        <v>623</v>
      </c>
      <c r="G38" s="25">
        <v>17</v>
      </c>
      <c r="H38" s="25">
        <v>6</v>
      </c>
      <c r="I38" s="25">
        <v>102</v>
      </c>
      <c r="J38" s="25">
        <v>17</v>
      </c>
      <c r="K38" s="25">
        <v>4</v>
      </c>
      <c r="L38" s="25">
        <f t="shared" si="1"/>
        <v>68</v>
      </c>
      <c r="M38" s="99" t="s">
        <v>5641</v>
      </c>
    </row>
    <row r="39" customHeight="true" spans="1:13">
      <c r="A39" s="25" t="s">
        <v>4302</v>
      </c>
      <c r="B39" s="25">
        <v>32</v>
      </c>
      <c r="C39" s="25" t="s">
        <v>5214</v>
      </c>
      <c r="D39" s="25" t="s">
        <v>5642</v>
      </c>
      <c r="E39" s="93" t="s">
        <v>5218</v>
      </c>
      <c r="F39" s="25" t="s">
        <v>537</v>
      </c>
      <c r="G39" s="25">
        <v>26</v>
      </c>
      <c r="H39" s="25">
        <v>8</v>
      </c>
      <c r="I39" s="25">
        <v>208</v>
      </c>
      <c r="J39" s="25">
        <v>26</v>
      </c>
      <c r="K39" s="25">
        <v>4</v>
      </c>
      <c r="L39" s="25">
        <f t="shared" si="1"/>
        <v>104</v>
      </c>
      <c r="M39" s="100" t="s">
        <v>1117</v>
      </c>
    </row>
    <row r="40" customHeight="true" spans="1:13">
      <c r="A40" s="25" t="s">
        <v>4302</v>
      </c>
      <c r="B40" s="25">
        <v>33</v>
      </c>
      <c r="C40" s="25" t="s">
        <v>5214</v>
      </c>
      <c r="D40" s="25" t="s">
        <v>5643</v>
      </c>
      <c r="E40" s="93" t="s">
        <v>4304</v>
      </c>
      <c r="F40" s="25" t="s">
        <v>569</v>
      </c>
      <c r="G40" s="25">
        <v>24</v>
      </c>
      <c r="H40" s="25">
        <v>8</v>
      </c>
      <c r="I40" s="25">
        <v>192</v>
      </c>
      <c r="J40" s="25">
        <v>24</v>
      </c>
      <c r="K40" s="25">
        <v>4</v>
      </c>
      <c r="L40" s="25">
        <f t="shared" si="1"/>
        <v>96</v>
      </c>
      <c r="M40" s="100" t="s">
        <v>1117</v>
      </c>
    </row>
    <row r="41" customHeight="true" spans="1:13">
      <c r="A41" s="25" t="s">
        <v>4302</v>
      </c>
      <c r="B41" s="25">
        <v>34</v>
      </c>
      <c r="C41" s="25" t="s">
        <v>5214</v>
      </c>
      <c r="D41" s="25" t="s">
        <v>5644</v>
      </c>
      <c r="E41" s="93" t="s">
        <v>4949</v>
      </c>
      <c r="F41" s="25" t="s">
        <v>5645</v>
      </c>
      <c r="G41" s="25">
        <v>16</v>
      </c>
      <c r="H41" s="25">
        <v>8</v>
      </c>
      <c r="I41" s="25">
        <v>128</v>
      </c>
      <c r="J41" s="25">
        <v>16</v>
      </c>
      <c r="K41" s="25">
        <v>4</v>
      </c>
      <c r="L41" s="25">
        <f t="shared" si="1"/>
        <v>64</v>
      </c>
      <c r="M41" s="100" t="s">
        <v>1117</v>
      </c>
    </row>
    <row r="42" customHeight="true" spans="1:13">
      <c r="A42" s="25" t="s">
        <v>4302</v>
      </c>
      <c r="B42" s="25">
        <v>35</v>
      </c>
      <c r="C42" s="25" t="s">
        <v>5260</v>
      </c>
      <c r="D42" s="25" t="s">
        <v>5646</v>
      </c>
      <c r="E42" s="93" t="s">
        <v>4949</v>
      </c>
      <c r="F42" s="25" t="s">
        <v>617</v>
      </c>
      <c r="G42" s="25">
        <v>26</v>
      </c>
      <c r="H42" s="25">
        <v>6</v>
      </c>
      <c r="I42" s="25">
        <v>156</v>
      </c>
      <c r="J42" s="25">
        <v>26</v>
      </c>
      <c r="K42" s="25">
        <v>5</v>
      </c>
      <c r="L42" s="25">
        <f t="shared" si="1"/>
        <v>130</v>
      </c>
      <c r="M42" s="105" t="s">
        <v>5647</v>
      </c>
    </row>
    <row r="43" customHeight="true" spans="1:13">
      <c r="A43" s="25" t="s">
        <v>4302</v>
      </c>
      <c r="B43" s="25">
        <v>36</v>
      </c>
      <c r="C43" s="25" t="s">
        <v>5214</v>
      </c>
      <c r="D43" s="25" t="s">
        <v>5648</v>
      </c>
      <c r="E43" s="93" t="s">
        <v>5218</v>
      </c>
      <c r="F43" s="25" t="s">
        <v>2278</v>
      </c>
      <c r="G43" s="25">
        <v>17</v>
      </c>
      <c r="H43" s="25">
        <v>8</v>
      </c>
      <c r="I43" s="25">
        <v>136</v>
      </c>
      <c r="J43" s="25">
        <v>17</v>
      </c>
      <c r="K43" s="25">
        <v>4</v>
      </c>
      <c r="L43" s="25">
        <f t="shared" si="1"/>
        <v>68</v>
      </c>
      <c r="M43" s="100" t="s">
        <v>1117</v>
      </c>
    </row>
    <row r="44" customHeight="true" spans="1:13">
      <c r="A44" s="25" t="s">
        <v>4302</v>
      </c>
      <c r="B44" s="25">
        <v>37</v>
      </c>
      <c r="C44" s="25" t="s">
        <v>5214</v>
      </c>
      <c r="D44" s="25" t="s">
        <v>5649</v>
      </c>
      <c r="E44" s="93" t="s">
        <v>4386</v>
      </c>
      <c r="F44" s="25" t="s">
        <v>1334</v>
      </c>
      <c r="G44" s="25">
        <v>15</v>
      </c>
      <c r="H44" s="25">
        <v>8</v>
      </c>
      <c r="I44" s="25">
        <v>120</v>
      </c>
      <c r="J44" s="25">
        <v>15</v>
      </c>
      <c r="K44" s="25">
        <v>4</v>
      </c>
      <c r="L44" s="25">
        <f t="shared" si="1"/>
        <v>60</v>
      </c>
      <c r="M44" s="100" t="s">
        <v>1117</v>
      </c>
    </row>
    <row r="45" ht="25.25" customHeight="true" spans="1:13">
      <c r="A45" s="25" t="s">
        <v>4302</v>
      </c>
      <c r="B45" s="25">
        <v>38</v>
      </c>
      <c r="C45" s="25" t="s">
        <v>5214</v>
      </c>
      <c r="D45" s="25" t="s">
        <v>5650</v>
      </c>
      <c r="E45" s="93" t="s">
        <v>5218</v>
      </c>
      <c r="F45" s="25" t="s">
        <v>5651</v>
      </c>
      <c r="G45" s="25">
        <v>25</v>
      </c>
      <c r="H45" s="25">
        <v>8</v>
      </c>
      <c r="I45" s="25">
        <v>200</v>
      </c>
      <c r="J45" s="25">
        <v>25</v>
      </c>
      <c r="K45" s="25">
        <v>3</v>
      </c>
      <c r="L45" s="25">
        <f>K45*J45</f>
        <v>75</v>
      </c>
      <c r="M45" s="102" t="s">
        <v>1974</v>
      </c>
    </row>
    <row r="46" customHeight="true" spans="1:13">
      <c r="A46" s="25" t="s">
        <v>4302</v>
      </c>
      <c r="B46" s="25">
        <v>39</v>
      </c>
      <c r="C46" s="25" t="s">
        <v>5214</v>
      </c>
      <c r="D46" s="25" t="s">
        <v>5652</v>
      </c>
      <c r="E46" s="93" t="s">
        <v>5218</v>
      </c>
      <c r="F46" s="25" t="s">
        <v>5653</v>
      </c>
      <c r="G46" s="25">
        <v>19</v>
      </c>
      <c r="H46" s="25">
        <v>8</v>
      </c>
      <c r="I46" s="25">
        <v>152</v>
      </c>
      <c r="J46" s="25">
        <v>19</v>
      </c>
      <c r="K46" s="25">
        <v>4</v>
      </c>
      <c r="L46" s="25">
        <f t="shared" si="1"/>
        <v>76</v>
      </c>
      <c r="M46" s="100" t="s">
        <v>1117</v>
      </c>
    </row>
    <row r="47" customHeight="true" spans="1:13">
      <c r="A47" s="25" t="s">
        <v>4302</v>
      </c>
      <c r="B47" s="25">
        <v>40</v>
      </c>
      <c r="C47" s="25" t="s">
        <v>5214</v>
      </c>
      <c r="D47" s="25" t="s">
        <v>5654</v>
      </c>
      <c r="E47" s="93" t="s">
        <v>5218</v>
      </c>
      <c r="F47" s="25" t="s">
        <v>1358</v>
      </c>
      <c r="G47" s="25">
        <v>23</v>
      </c>
      <c r="H47" s="25">
        <v>8</v>
      </c>
      <c r="I47" s="25">
        <v>184</v>
      </c>
      <c r="J47" s="25">
        <v>23</v>
      </c>
      <c r="K47" s="25">
        <v>4</v>
      </c>
      <c r="L47" s="25">
        <f t="shared" si="1"/>
        <v>92</v>
      </c>
      <c r="M47" s="100" t="s">
        <v>1117</v>
      </c>
    </row>
    <row r="48" customHeight="true" spans="1:13">
      <c r="A48" s="25" t="s">
        <v>4302</v>
      </c>
      <c r="B48" s="25">
        <v>41</v>
      </c>
      <c r="C48" s="25" t="s">
        <v>5214</v>
      </c>
      <c r="D48" s="25" t="s">
        <v>5655</v>
      </c>
      <c r="E48" s="93" t="s">
        <v>5218</v>
      </c>
      <c r="F48" s="25" t="s">
        <v>763</v>
      </c>
      <c r="G48" s="25">
        <v>30</v>
      </c>
      <c r="H48" s="25">
        <v>8</v>
      </c>
      <c r="I48" s="25">
        <v>240</v>
      </c>
      <c r="J48" s="25">
        <v>30</v>
      </c>
      <c r="K48" s="25">
        <v>4</v>
      </c>
      <c r="L48" s="25">
        <f t="shared" si="1"/>
        <v>120</v>
      </c>
      <c r="M48" s="100" t="s">
        <v>1117</v>
      </c>
    </row>
    <row r="49" customHeight="true" spans="1:13">
      <c r="A49" s="25" t="s">
        <v>4302</v>
      </c>
      <c r="B49" s="25">
        <v>42</v>
      </c>
      <c r="C49" s="25" t="s">
        <v>5214</v>
      </c>
      <c r="D49" s="25" t="s">
        <v>5656</v>
      </c>
      <c r="E49" s="93" t="s">
        <v>5218</v>
      </c>
      <c r="F49" s="25" t="s">
        <v>766</v>
      </c>
      <c r="G49" s="25">
        <v>42</v>
      </c>
      <c r="H49" s="25">
        <v>8</v>
      </c>
      <c r="I49" s="25">
        <v>336</v>
      </c>
      <c r="J49" s="25">
        <v>42</v>
      </c>
      <c r="K49" s="25">
        <v>4</v>
      </c>
      <c r="L49" s="25">
        <f t="shared" si="1"/>
        <v>168</v>
      </c>
      <c r="M49" s="100" t="s">
        <v>1117</v>
      </c>
    </row>
    <row r="50" customHeight="true" spans="1:13">
      <c r="A50" s="25" t="s">
        <v>4302</v>
      </c>
      <c r="B50" s="25">
        <v>43</v>
      </c>
      <c r="C50" s="25" t="s">
        <v>5214</v>
      </c>
      <c r="D50" s="25" t="s">
        <v>5657</v>
      </c>
      <c r="E50" s="93" t="s">
        <v>5448</v>
      </c>
      <c r="F50" s="25" t="s">
        <v>810</v>
      </c>
      <c r="G50" s="25">
        <v>49</v>
      </c>
      <c r="H50" s="25">
        <v>6</v>
      </c>
      <c r="I50" s="25">
        <v>294</v>
      </c>
      <c r="J50" s="25">
        <v>49</v>
      </c>
      <c r="K50" s="25">
        <v>3</v>
      </c>
      <c r="L50" s="25">
        <f t="shared" si="1"/>
        <v>147</v>
      </c>
      <c r="M50" s="100" t="s">
        <v>1104</v>
      </c>
    </row>
    <row r="51" customHeight="true" spans="1:13">
      <c r="A51" s="25" t="s">
        <v>4302</v>
      </c>
      <c r="B51" s="25">
        <v>44</v>
      </c>
      <c r="C51" s="25" t="s">
        <v>5214</v>
      </c>
      <c r="D51" s="25" t="s">
        <v>5658</v>
      </c>
      <c r="E51" s="93" t="s">
        <v>5218</v>
      </c>
      <c r="F51" s="25" t="s">
        <v>1618</v>
      </c>
      <c r="G51" s="25">
        <v>28</v>
      </c>
      <c r="H51" s="25">
        <v>8</v>
      </c>
      <c r="I51" s="25">
        <v>224</v>
      </c>
      <c r="J51" s="25">
        <v>28</v>
      </c>
      <c r="K51" s="25">
        <v>4</v>
      </c>
      <c r="L51" s="25">
        <f t="shared" si="1"/>
        <v>112</v>
      </c>
      <c r="M51" s="100" t="s">
        <v>1117</v>
      </c>
    </row>
    <row r="52" ht="30.5" customHeight="true" spans="1:13">
      <c r="A52" s="25" t="s">
        <v>4302</v>
      </c>
      <c r="B52" s="25">
        <v>45</v>
      </c>
      <c r="C52" s="25" t="s">
        <v>5438</v>
      </c>
      <c r="D52" s="25" t="s">
        <v>5659</v>
      </c>
      <c r="E52" s="93" t="s">
        <v>4304</v>
      </c>
      <c r="F52" s="25" t="s">
        <v>784</v>
      </c>
      <c r="G52" s="25">
        <v>26</v>
      </c>
      <c r="H52" s="25">
        <v>6</v>
      </c>
      <c r="I52" s="25">
        <v>156</v>
      </c>
      <c r="J52" s="25">
        <v>26</v>
      </c>
      <c r="K52" s="25">
        <v>3</v>
      </c>
      <c r="L52" s="25">
        <f t="shared" si="1"/>
        <v>78</v>
      </c>
      <c r="M52" s="99" t="s">
        <v>1840</v>
      </c>
    </row>
    <row r="53" customHeight="true" spans="1:13">
      <c r="A53" s="25" t="s">
        <v>4302</v>
      </c>
      <c r="B53" s="25">
        <v>46</v>
      </c>
      <c r="C53" s="25" t="s">
        <v>5214</v>
      </c>
      <c r="D53" s="25" t="s">
        <v>5660</v>
      </c>
      <c r="E53" s="93" t="s">
        <v>5218</v>
      </c>
      <c r="F53" s="25" t="s">
        <v>5661</v>
      </c>
      <c r="G53" s="25">
        <v>16</v>
      </c>
      <c r="H53" s="25">
        <v>7</v>
      </c>
      <c r="I53" s="25">
        <v>112</v>
      </c>
      <c r="J53" s="25">
        <v>16</v>
      </c>
      <c r="K53" s="25">
        <v>3</v>
      </c>
      <c r="L53" s="25">
        <f t="shared" si="1"/>
        <v>48</v>
      </c>
      <c r="M53" s="100" t="s">
        <v>5662</v>
      </c>
    </row>
    <row r="54" customHeight="true" spans="1:13">
      <c r="A54" s="25" t="s">
        <v>4302</v>
      </c>
      <c r="B54" s="25">
        <v>47</v>
      </c>
      <c r="C54" s="25" t="s">
        <v>5214</v>
      </c>
      <c r="D54" s="25" t="s">
        <v>5663</v>
      </c>
      <c r="E54" s="93" t="s">
        <v>4304</v>
      </c>
      <c r="F54" s="25" t="s">
        <v>771</v>
      </c>
      <c r="G54" s="25">
        <v>37</v>
      </c>
      <c r="H54" s="25">
        <v>8</v>
      </c>
      <c r="I54" s="25">
        <v>296</v>
      </c>
      <c r="J54" s="25">
        <v>37</v>
      </c>
      <c r="K54" s="25">
        <v>4</v>
      </c>
      <c r="L54" s="25">
        <f t="shared" si="1"/>
        <v>148</v>
      </c>
      <c r="M54" s="100" t="s">
        <v>5662</v>
      </c>
    </row>
    <row r="55" customHeight="true" spans="1:13">
      <c r="A55" s="25" t="s">
        <v>4302</v>
      </c>
      <c r="B55" s="25">
        <v>48</v>
      </c>
      <c r="C55" s="25" t="s">
        <v>5214</v>
      </c>
      <c r="D55" s="25" t="s">
        <v>5664</v>
      </c>
      <c r="E55" s="93" t="s">
        <v>5218</v>
      </c>
      <c r="F55" s="25" t="s">
        <v>4081</v>
      </c>
      <c r="G55" s="25">
        <v>22</v>
      </c>
      <c r="H55" s="25">
        <v>8</v>
      </c>
      <c r="I55" s="25">
        <v>176</v>
      </c>
      <c r="J55" s="25">
        <v>22</v>
      </c>
      <c r="K55" s="25">
        <v>4</v>
      </c>
      <c r="L55" s="25">
        <f t="shared" si="1"/>
        <v>88</v>
      </c>
      <c r="M55" s="100" t="s">
        <v>1117</v>
      </c>
    </row>
    <row r="56" customHeight="true" spans="1:13">
      <c r="A56" s="25" t="s">
        <v>4302</v>
      </c>
      <c r="B56" s="25">
        <v>49</v>
      </c>
      <c r="C56" s="25" t="s">
        <v>5214</v>
      </c>
      <c r="D56" s="25" t="s">
        <v>5665</v>
      </c>
      <c r="E56" s="93" t="s">
        <v>5218</v>
      </c>
      <c r="F56" s="25" t="s">
        <v>5666</v>
      </c>
      <c r="G56" s="25">
        <v>15</v>
      </c>
      <c r="H56" s="25">
        <v>8</v>
      </c>
      <c r="I56" s="25">
        <v>120</v>
      </c>
      <c r="J56" s="25">
        <v>15</v>
      </c>
      <c r="K56" s="25">
        <v>4</v>
      </c>
      <c r="L56" s="25">
        <f t="shared" si="1"/>
        <v>60</v>
      </c>
      <c r="M56" s="100" t="s">
        <v>1117</v>
      </c>
    </row>
    <row r="57" s="82" customFormat="true" customHeight="true" spans="1:13">
      <c r="A57" s="88" t="s">
        <v>164</v>
      </c>
      <c r="B57" s="89"/>
      <c r="C57" s="89"/>
      <c r="D57" s="89"/>
      <c r="E57" s="89"/>
      <c r="F57" s="89"/>
      <c r="G57" s="89">
        <f>SUM(G8:G56)</f>
        <v>1118</v>
      </c>
      <c r="H57" s="89">
        <f t="shared" ref="H57:L57" si="2">SUM(H8:H56)</f>
        <v>365</v>
      </c>
      <c r="I57" s="89">
        <f t="shared" si="2"/>
        <v>8393</v>
      </c>
      <c r="J57" s="89">
        <f t="shared" si="2"/>
        <v>1079</v>
      </c>
      <c r="K57" s="89">
        <f t="shared" si="2"/>
        <v>180</v>
      </c>
      <c r="L57" s="89">
        <f t="shared" si="2"/>
        <v>4134</v>
      </c>
      <c r="M57" s="106"/>
    </row>
    <row r="58" customHeight="true" spans="10:13">
      <c r="J58" s="83">
        <f>SUBTOTAL(9,J4:J57)</f>
        <v>2166</v>
      </c>
      <c r="M58" s="41"/>
    </row>
    <row r="60" customHeight="true" spans="13:13">
      <c r="M60" s="41"/>
    </row>
  </sheetData>
  <mergeCells count="11">
    <mergeCell ref="A1:M1"/>
    <mergeCell ref="G2:I2"/>
    <mergeCell ref="J2:L2"/>
    <mergeCell ref="A7:F7"/>
    <mergeCell ref="A57:F57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headerFooter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5"/>
  <sheetViews>
    <sheetView workbookViewId="0">
      <pane ySplit="3" topLeftCell="A35" activePane="bottomLeft" state="frozen"/>
      <selection/>
      <selection pane="bottomLeft" activeCell="J103" sqref="J35:J103"/>
    </sheetView>
  </sheetViews>
  <sheetFormatPr defaultColWidth="27.8333333333333" defaultRowHeight="13.5"/>
  <cols>
    <col min="1" max="1" width="15" style="3" customWidth="true"/>
    <col min="2" max="2" width="6" style="3" customWidth="true"/>
    <col min="3" max="3" width="9" style="3" customWidth="true"/>
    <col min="4" max="4" width="16.6666666666667" style="3" customWidth="true"/>
    <col min="5" max="5" width="28.8333333333333" style="3" customWidth="true"/>
    <col min="6" max="6" width="23.8333333333333" style="3" customWidth="true"/>
    <col min="7" max="7" width="7.83333333333333" style="3" customWidth="true"/>
    <col min="8" max="8" width="6.83333333333333" style="3" customWidth="true"/>
    <col min="9" max="9" width="7.5" style="3" customWidth="true"/>
    <col min="10" max="10" width="8.5" style="3" customWidth="true"/>
    <col min="11" max="11" width="9.16666666666667" style="3" customWidth="true"/>
    <col min="12" max="12" width="8.5" style="3" customWidth="true"/>
    <col min="13" max="13" width="58.5" style="3" customWidth="true"/>
    <col min="14" max="256" width="27.8333333333333" style="3"/>
    <col min="257" max="257" width="16.1666666666667" style="3" customWidth="true"/>
    <col min="258" max="258" width="6" style="3" customWidth="true"/>
    <col min="259" max="259" width="9" style="3" customWidth="true"/>
    <col min="260" max="260" width="16.6666666666667" style="3" customWidth="true"/>
    <col min="261" max="261" width="31.1666666666667" style="3" customWidth="true"/>
    <col min="262" max="262" width="23.8333333333333" style="3" customWidth="true"/>
    <col min="263" max="263" width="7.83333333333333" style="3" customWidth="true"/>
    <col min="264" max="264" width="6.83333333333333" style="3" customWidth="true"/>
    <col min="265" max="265" width="7.5" style="3" customWidth="true"/>
    <col min="266" max="266" width="8.5" style="3" customWidth="true"/>
    <col min="267" max="267" width="9.16666666666667" style="3" customWidth="true"/>
    <col min="268" max="268" width="8.5" style="3" customWidth="true"/>
    <col min="269" max="269" width="75.8333333333333" style="3" customWidth="true"/>
    <col min="270" max="512" width="27.8333333333333" style="3"/>
    <col min="513" max="513" width="16.1666666666667" style="3" customWidth="true"/>
    <col min="514" max="514" width="6" style="3" customWidth="true"/>
    <col min="515" max="515" width="9" style="3" customWidth="true"/>
    <col min="516" max="516" width="16.6666666666667" style="3" customWidth="true"/>
    <col min="517" max="517" width="31.1666666666667" style="3" customWidth="true"/>
    <col min="518" max="518" width="23.8333333333333" style="3" customWidth="true"/>
    <col min="519" max="519" width="7.83333333333333" style="3" customWidth="true"/>
    <col min="520" max="520" width="6.83333333333333" style="3" customWidth="true"/>
    <col min="521" max="521" width="7.5" style="3" customWidth="true"/>
    <col min="522" max="522" width="8.5" style="3" customWidth="true"/>
    <col min="523" max="523" width="9.16666666666667" style="3" customWidth="true"/>
    <col min="524" max="524" width="8.5" style="3" customWidth="true"/>
    <col min="525" max="525" width="75.8333333333333" style="3" customWidth="true"/>
    <col min="526" max="768" width="27.8333333333333" style="3"/>
    <col min="769" max="769" width="16.1666666666667" style="3" customWidth="true"/>
    <col min="770" max="770" width="6" style="3" customWidth="true"/>
    <col min="771" max="771" width="9" style="3" customWidth="true"/>
    <col min="772" max="772" width="16.6666666666667" style="3" customWidth="true"/>
    <col min="773" max="773" width="31.1666666666667" style="3" customWidth="true"/>
    <col min="774" max="774" width="23.8333333333333" style="3" customWidth="true"/>
    <col min="775" max="775" width="7.83333333333333" style="3" customWidth="true"/>
    <col min="776" max="776" width="6.83333333333333" style="3" customWidth="true"/>
    <col min="777" max="777" width="7.5" style="3" customWidth="true"/>
    <col min="778" max="778" width="8.5" style="3" customWidth="true"/>
    <col min="779" max="779" width="9.16666666666667" style="3" customWidth="true"/>
    <col min="780" max="780" width="8.5" style="3" customWidth="true"/>
    <col min="781" max="781" width="75.8333333333333" style="3" customWidth="true"/>
    <col min="782" max="1024" width="27.8333333333333" style="3"/>
    <col min="1025" max="1025" width="16.1666666666667" style="3" customWidth="true"/>
    <col min="1026" max="1026" width="6" style="3" customWidth="true"/>
    <col min="1027" max="1027" width="9" style="3" customWidth="true"/>
    <col min="1028" max="1028" width="16.6666666666667" style="3" customWidth="true"/>
    <col min="1029" max="1029" width="31.1666666666667" style="3" customWidth="true"/>
    <col min="1030" max="1030" width="23.8333333333333" style="3" customWidth="true"/>
    <col min="1031" max="1031" width="7.83333333333333" style="3" customWidth="true"/>
    <col min="1032" max="1032" width="6.83333333333333" style="3" customWidth="true"/>
    <col min="1033" max="1033" width="7.5" style="3" customWidth="true"/>
    <col min="1034" max="1034" width="8.5" style="3" customWidth="true"/>
    <col min="1035" max="1035" width="9.16666666666667" style="3" customWidth="true"/>
    <col min="1036" max="1036" width="8.5" style="3" customWidth="true"/>
    <col min="1037" max="1037" width="75.8333333333333" style="3" customWidth="true"/>
    <col min="1038" max="1280" width="27.8333333333333" style="3"/>
    <col min="1281" max="1281" width="16.1666666666667" style="3" customWidth="true"/>
    <col min="1282" max="1282" width="6" style="3" customWidth="true"/>
    <col min="1283" max="1283" width="9" style="3" customWidth="true"/>
    <col min="1284" max="1284" width="16.6666666666667" style="3" customWidth="true"/>
    <col min="1285" max="1285" width="31.1666666666667" style="3" customWidth="true"/>
    <col min="1286" max="1286" width="23.8333333333333" style="3" customWidth="true"/>
    <col min="1287" max="1287" width="7.83333333333333" style="3" customWidth="true"/>
    <col min="1288" max="1288" width="6.83333333333333" style="3" customWidth="true"/>
    <col min="1289" max="1289" width="7.5" style="3" customWidth="true"/>
    <col min="1290" max="1290" width="8.5" style="3" customWidth="true"/>
    <col min="1291" max="1291" width="9.16666666666667" style="3" customWidth="true"/>
    <col min="1292" max="1292" width="8.5" style="3" customWidth="true"/>
    <col min="1293" max="1293" width="75.8333333333333" style="3" customWidth="true"/>
    <col min="1294" max="1536" width="27.8333333333333" style="3"/>
    <col min="1537" max="1537" width="16.1666666666667" style="3" customWidth="true"/>
    <col min="1538" max="1538" width="6" style="3" customWidth="true"/>
    <col min="1539" max="1539" width="9" style="3" customWidth="true"/>
    <col min="1540" max="1540" width="16.6666666666667" style="3" customWidth="true"/>
    <col min="1541" max="1541" width="31.1666666666667" style="3" customWidth="true"/>
    <col min="1542" max="1542" width="23.8333333333333" style="3" customWidth="true"/>
    <col min="1543" max="1543" width="7.83333333333333" style="3" customWidth="true"/>
    <col min="1544" max="1544" width="6.83333333333333" style="3" customWidth="true"/>
    <col min="1545" max="1545" width="7.5" style="3" customWidth="true"/>
    <col min="1546" max="1546" width="8.5" style="3" customWidth="true"/>
    <col min="1547" max="1547" width="9.16666666666667" style="3" customWidth="true"/>
    <col min="1548" max="1548" width="8.5" style="3" customWidth="true"/>
    <col min="1549" max="1549" width="75.8333333333333" style="3" customWidth="true"/>
    <col min="1550" max="1792" width="27.8333333333333" style="3"/>
    <col min="1793" max="1793" width="16.1666666666667" style="3" customWidth="true"/>
    <col min="1794" max="1794" width="6" style="3" customWidth="true"/>
    <col min="1795" max="1795" width="9" style="3" customWidth="true"/>
    <col min="1796" max="1796" width="16.6666666666667" style="3" customWidth="true"/>
    <col min="1797" max="1797" width="31.1666666666667" style="3" customWidth="true"/>
    <col min="1798" max="1798" width="23.8333333333333" style="3" customWidth="true"/>
    <col min="1799" max="1799" width="7.83333333333333" style="3" customWidth="true"/>
    <col min="1800" max="1800" width="6.83333333333333" style="3" customWidth="true"/>
    <col min="1801" max="1801" width="7.5" style="3" customWidth="true"/>
    <col min="1802" max="1802" width="8.5" style="3" customWidth="true"/>
    <col min="1803" max="1803" width="9.16666666666667" style="3" customWidth="true"/>
    <col min="1804" max="1804" width="8.5" style="3" customWidth="true"/>
    <col min="1805" max="1805" width="75.8333333333333" style="3" customWidth="true"/>
    <col min="1806" max="2048" width="27.8333333333333" style="3"/>
    <col min="2049" max="2049" width="16.1666666666667" style="3" customWidth="true"/>
    <col min="2050" max="2050" width="6" style="3" customWidth="true"/>
    <col min="2051" max="2051" width="9" style="3" customWidth="true"/>
    <col min="2052" max="2052" width="16.6666666666667" style="3" customWidth="true"/>
    <col min="2053" max="2053" width="31.1666666666667" style="3" customWidth="true"/>
    <col min="2054" max="2054" width="23.8333333333333" style="3" customWidth="true"/>
    <col min="2055" max="2055" width="7.83333333333333" style="3" customWidth="true"/>
    <col min="2056" max="2056" width="6.83333333333333" style="3" customWidth="true"/>
    <col min="2057" max="2057" width="7.5" style="3" customWidth="true"/>
    <col min="2058" max="2058" width="8.5" style="3" customWidth="true"/>
    <col min="2059" max="2059" width="9.16666666666667" style="3" customWidth="true"/>
    <col min="2060" max="2060" width="8.5" style="3" customWidth="true"/>
    <col min="2061" max="2061" width="75.8333333333333" style="3" customWidth="true"/>
    <col min="2062" max="2304" width="27.8333333333333" style="3"/>
    <col min="2305" max="2305" width="16.1666666666667" style="3" customWidth="true"/>
    <col min="2306" max="2306" width="6" style="3" customWidth="true"/>
    <col min="2307" max="2307" width="9" style="3" customWidth="true"/>
    <col min="2308" max="2308" width="16.6666666666667" style="3" customWidth="true"/>
    <col min="2309" max="2309" width="31.1666666666667" style="3" customWidth="true"/>
    <col min="2310" max="2310" width="23.8333333333333" style="3" customWidth="true"/>
    <col min="2311" max="2311" width="7.83333333333333" style="3" customWidth="true"/>
    <col min="2312" max="2312" width="6.83333333333333" style="3" customWidth="true"/>
    <col min="2313" max="2313" width="7.5" style="3" customWidth="true"/>
    <col min="2314" max="2314" width="8.5" style="3" customWidth="true"/>
    <col min="2315" max="2315" width="9.16666666666667" style="3" customWidth="true"/>
    <col min="2316" max="2316" width="8.5" style="3" customWidth="true"/>
    <col min="2317" max="2317" width="75.8333333333333" style="3" customWidth="true"/>
    <col min="2318" max="2560" width="27.8333333333333" style="3"/>
    <col min="2561" max="2561" width="16.1666666666667" style="3" customWidth="true"/>
    <col min="2562" max="2562" width="6" style="3" customWidth="true"/>
    <col min="2563" max="2563" width="9" style="3" customWidth="true"/>
    <col min="2564" max="2564" width="16.6666666666667" style="3" customWidth="true"/>
    <col min="2565" max="2565" width="31.1666666666667" style="3" customWidth="true"/>
    <col min="2566" max="2566" width="23.8333333333333" style="3" customWidth="true"/>
    <col min="2567" max="2567" width="7.83333333333333" style="3" customWidth="true"/>
    <col min="2568" max="2568" width="6.83333333333333" style="3" customWidth="true"/>
    <col min="2569" max="2569" width="7.5" style="3" customWidth="true"/>
    <col min="2570" max="2570" width="8.5" style="3" customWidth="true"/>
    <col min="2571" max="2571" width="9.16666666666667" style="3" customWidth="true"/>
    <col min="2572" max="2572" width="8.5" style="3" customWidth="true"/>
    <col min="2573" max="2573" width="75.8333333333333" style="3" customWidth="true"/>
    <col min="2574" max="2816" width="27.8333333333333" style="3"/>
    <col min="2817" max="2817" width="16.1666666666667" style="3" customWidth="true"/>
    <col min="2818" max="2818" width="6" style="3" customWidth="true"/>
    <col min="2819" max="2819" width="9" style="3" customWidth="true"/>
    <col min="2820" max="2820" width="16.6666666666667" style="3" customWidth="true"/>
    <col min="2821" max="2821" width="31.1666666666667" style="3" customWidth="true"/>
    <col min="2822" max="2822" width="23.8333333333333" style="3" customWidth="true"/>
    <col min="2823" max="2823" width="7.83333333333333" style="3" customWidth="true"/>
    <col min="2824" max="2824" width="6.83333333333333" style="3" customWidth="true"/>
    <col min="2825" max="2825" width="7.5" style="3" customWidth="true"/>
    <col min="2826" max="2826" width="8.5" style="3" customWidth="true"/>
    <col min="2827" max="2827" width="9.16666666666667" style="3" customWidth="true"/>
    <col min="2828" max="2828" width="8.5" style="3" customWidth="true"/>
    <col min="2829" max="2829" width="75.8333333333333" style="3" customWidth="true"/>
    <col min="2830" max="3072" width="27.8333333333333" style="3"/>
    <col min="3073" max="3073" width="16.1666666666667" style="3" customWidth="true"/>
    <col min="3074" max="3074" width="6" style="3" customWidth="true"/>
    <col min="3075" max="3075" width="9" style="3" customWidth="true"/>
    <col min="3076" max="3076" width="16.6666666666667" style="3" customWidth="true"/>
    <col min="3077" max="3077" width="31.1666666666667" style="3" customWidth="true"/>
    <col min="3078" max="3078" width="23.8333333333333" style="3" customWidth="true"/>
    <col min="3079" max="3079" width="7.83333333333333" style="3" customWidth="true"/>
    <col min="3080" max="3080" width="6.83333333333333" style="3" customWidth="true"/>
    <col min="3081" max="3081" width="7.5" style="3" customWidth="true"/>
    <col min="3082" max="3082" width="8.5" style="3" customWidth="true"/>
    <col min="3083" max="3083" width="9.16666666666667" style="3" customWidth="true"/>
    <col min="3084" max="3084" width="8.5" style="3" customWidth="true"/>
    <col min="3085" max="3085" width="75.8333333333333" style="3" customWidth="true"/>
    <col min="3086" max="3328" width="27.8333333333333" style="3"/>
    <col min="3329" max="3329" width="16.1666666666667" style="3" customWidth="true"/>
    <col min="3330" max="3330" width="6" style="3" customWidth="true"/>
    <col min="3331" max="3331" width="9" style="3" customWidth="true"/>
    <col min="3332" max="3332" width="16.6666666666667" style="3" customWidth="true"/>
    <col min="3333" max="3333" width="31.1666666666667" style="3" customWidth="true"/>
    <col min="3334" max="3334" width="23.8333333333333" style="3" customWidth="true"/>
    <col min="3335" max="3335" width="7.83333333333333" style="3" customWidth="true"/>
    <col min="3336" max="3336" width="6.83333333333333" style="3" customWidth="true"/>
    <col min="3337" max="3337" width="7.5" style="3" customWidth="true"/>
    <col min="3338" max="3338" width="8.5" style="3" customWidth="true"/>
    <col min="3339" max="3339" width="9.16666666666667" style="3" customWidth="true"/>
    <col min="3340" max="3340" width="8.5" style="3" customWidth="true"/>
    <col min="3341" max="3341" width="75.8333333333333" style="3" customWidth="true"/>
    <col min="3342" max="3584" width="27.8333333333333" style="3"/>
    <col min="3585" max="3585" width="16.1666666666667" style="3" customWidth="true"/>
    <col min="3586" max="3586" width="6" style="3" customWidth="true"/>
    <col min="3587" max="3587" width="9" style="3" customWidth="true"/>
    <col min="3588" max="3588" width="16.6666666666667" style="3" customWidth="true"/>
    <col min="3589" max="3589" width="31.1666666666667" style="3" customWidth="true"/>
    <col min="3590" max="3590" width="23.8333333333333" style="3" customWidth="true"/>
    <col min="3591" max="3591" width="7.83333333333333" style="3" customWidth="true"/>
    <col min="3592" max="3592" width="6.83333333333333" style="3" customWidth="true"/>
    <col min="3593" max="3593" width="7.5" style="3" customWidth="true"/>
    <col min="3594" max="3594" width="8.5" style="3" customWidth="true"/>
    <col min="3595" max="3595" width="9.16666666666667" style="3" customWidth="true"/>
    <col min="3596" max="3596" width="8.5" style="3" customWidth="true"/>
    <col min="3597" max="3597" width="75.8333333333333" style="3" customWidth="true"/>
    <col min="3598" max="3840" width="27.8333333333333" style="3"/>
    <col min="3841" max="3841" width="16.1666666666667" style="3" customWidth="true"/>
    <col min="3842" max="3842" width="6" style="3" customWidth="true"/>
    <col min="3843" max="3843" width="9" style="3" customWidth="true"/>
    <col min="3844" max="3844" width="16.6666666666667" style="3" customWidth="true"/>
    <col min="3845" max="3845" width="31.1666666666667" style="3" customWidth="true"/>
    <col min="3846" max="3846" width="23.8333333333333" style="3" customWidth="true"/>
    <col min="3847" max="3847" width="7.83333333333333" style="3" customWidth="true"/>
    <col min="3848" max="3848" width="6.83333333333333" style="3" customWidth="true"/>
    <col min="3849" max="3849" width="7.5" style="3" customWidth="true"/>
    <col min="3850" max="3850" width="8.5" style="3" customWidth="true"/>
    <col min="3851" max="3851" width="9.16666666666667" style="3" customWidth="true"/>
    <col min="3852" max="3852" width="8.5" style="3" customWidth="true"/>
    <col min="3853" max="3853" width="75.8333333333333" style="3" customWidth="true"/>
    <col min="3854" max="4096" width="27.8333333333333" style="3"/>
    <col min="4097" max="4097" width="16.1666666666667" style="3" customWidth="true"/>
    <col min="4098" max="4098" width="6" style="3" customWidth="true"/>
    <col min="4099" max="4099" width="9" style="3" customWidth="true"/>
    <col min="4100" max="4100" width="16.6666666666667" style="3" customWidth="true"/>
    <col min="4101" max="4101" width="31.1666666666667" style="3" customWidth="true"/>
    <col min="4102" max="4102" width="23.8333333333333" style="3" customWidth="true"/>
    <col min="4103" max="4103" width="7.83333333333333" style="3" customWidth="true"/>
    <col min="4104" max="4104" width="6.83333333333333" style="3" customWidth="true"/>
    <col min="4105" max="4105" width="7.5" style="3" customWidth="true"/>
    <col min="4106" max="4106" width="8.5" style="3" customWidth="true"/>
    <col min="4107" max="4107" width="9.16666666666667" style="3" customWidth="true"/>
    <col min="4108" max="4108" width="8.5" style="3" customWidth="true"/>
    <col min="4109" max="4109" width="75.8333333333333" style="3" customWidth="true"/>
    <col min="4110" max="4352" width="27.8333333333333" style="3"/>
    <col min="4353" max="4353" width="16.1666666666667" style="3" customWidth="true"/>
    <col min="4354" max="4354" width="6" style="3" customWidth="true"/>
    <col min="4355" max="4355" width="9" style="3" customWidth="true"/>
    <col min="4356" max="4356" width="16.6666666666667" style="3" customWidth="true"/>
    <col min="4357" max="4357" width="31.1666666666667" style="3" customWidth="true"/>
    <col min="4358" max="4358" width="23.8333333333333" style="3" customWidth="true"/>
    <col min="4359" max="4359" width="7.83333333333333" style="3" customWidth="true"/>
    <col min="4360" max="4360" width="6.83333333333333" style="3" customWidth="true"/>
    <col min="4361" max="4361" width="7.5" style="3" customWidth="true"/>
    <col min="4362" max="4362" width="8.5" style="3" customWidth="true"/>
    <col min="4363" max="4363" width="9.16666666666667" style="3" customWidth="true"/>
    <col min="4364" max="4364" width="8.5" style="3" customWidth="true"/>
    <col min="4365" max="4365" width="75.8333333333333" style="3" customWidth="true"/>
    <col min="4366" max="4608" width="27.8333333333333" style="3"/>
    <col min="4609" max="4609" width="16.1666666666667" style="3" customWidth="true"/>
    <col min="4610" max="4610" width="6" style="3" customWidth="true"/>
    <col min="4611" max="4611" width="9" style="3" customWidth="true"/>
    <col min="4612" max="4612" width="16.6666666666667" style="3" customWidth="true"/>
    <col min="4613" max="4613" width="31.1666666666667" style="3" customWidth="true"/>
    <col min="4614" max="4614" width="23.8333333333333" style="3" customWidth="true"/>
    <col min="4615" max="4615" width="7.83333333333333" style="3" customWidth="true"/>
    <col min="4616" max="4616" width="6.83333333333333" style="3" customWidth="true"/>
    <col min="4617" max="4617" width="7.5" style="3" customWidth="true"/>
    <col min="4618" max="4618" width="8.5" style="3" customWidth="true"/>
    <col min="4619" max="4619" width="9.16666666666667" style="3" customWidth="true"/>
    <col min="4620" max="4620" width="8.5" style="3" customWidth="true"/>
    <col min="4621" max="4621" width="75.8333333333333" style="3" customWidth="true"/>
    <col min="4622" max="4864" width="27.8333333333333" style="3"/>
    <col min="4865" max="4865" width="16.1666666666667" style="3" customWidth="true"/>
    <col min="4866" max="4866" width="6" style="3" customWidth="true"/>
    <col min="4867" max="4867" width="9" style="3" customWidth="true"/>
    <col min="4868" max="4868" width="16.6666666666667" style="3" customWidth="true"/>
    <col min="4869" max="4869" width="31.1666666666667" style="3" customWidth="true"/>
    <col min="4870" max="4870" width="23.8333333333333" style="3" customWidth="true"/>
    <col min="4871" max="4871" width="7.83333333333333" style="3" customWidth="true"/>
    <col min="4872" max="4872" width="6.83333333333333" style="3" customWidth="true"/>
    <col min="4873" max="4873" width="7.5" style="3" customWidth="true"/>
    <col min="4874" max="4874" width="8.5" style="3" customWidth="true"/>
    <col min="4875" max="4875" width="9.16666666666667" style="3" customWidth="true"/>
    <col min="4876" max="4876" width="8.5" style="3" customWidth="true"/>
    <col min="4877" max="4877" width="75.8333333333333" style="3" customWidth="true"/>
    <col min="4878" max="5120" width="27.8333333333333" style="3"/>
    <col min="5121" max="5121" width="16.1666666666667" style="3" customWidth="true"/>
    <col min="5122" max="5122" width="6" style="3" customWidth="true"/>
    <col min="5123" max="5123" width="9" style="3" customWidth="true"/>
    <col min="5124" max="5124" width="16.6666666666667" style="3" customWidth="true"/>
    <col min="5125" max="5125" width="31.1666666666667" style="3" customWidth="true"/>
    <col min="5126" max="5126" width="23.8333333333333" style="3" customWidth="true"/>
    <col min="5127" max="5127" width="7.83333333333333" style="3" customWidth="true"/>
    <col min="5128" max="5128" width="6.83333333333333" style="3" customWidth="true"/>
    <col min="5129" max="5129" width="7.5" style="3" customWidth="true"/>
    <col min="5130" max="5130" width="8.5" style="3" customWidth="true"/>
    <col min="5131" max="5131" width="9.16666666666667" style="3" customWidth="true"/>
    <col min="5132" max="5132" width="8.5" style="3" customWidth="true"/>
    <col min="5133" max="5133" width="75.8333333333333" style="3" customWidth="true"/>
    <col min="5134" max="5376" width="27.8333333333333" style="3"/>
    <col min="5377" max="5377" width="16.1666666666667" style="3" customWidth="true"/>
    <col min="5378" max="5378" width="6" style="3" customWidth="true"/>
    <col min="5379" max="5379" width="9" style="3" customWidth="true"/>
    <col min="5380" max="5380" width="16.6666666666667" style="3" customWidth="true"/>
    <col min="5381" max="5381" width="31.1666666666667" style="3" customWidth="true"/>
    <col min="5382" max="5382" width="23.8333333333333" style="3" customWidth="true"/>
    <col min="5383" max="5383" width="7.83333333333333" style="3" customWidth="true"/>
    <col min="5384" max="5384" width="6.83333333333333" style="3" customWidth="true"/>
    <col min="5385" max="5385" width="7.5" style="3" customWidth="true"/>
    <col min="5386" max="5386" width="8.5" style="3" customWidth="true"/>
    <col min="5387" max="5387" width="9.16666666666667" style="3" customWidth="true"/>
    <col min="5388" max="5388" width="8.5" style="3" customWidth="true"/>
    <col min="5389" max="5389" width="75.8333333333333" style="3" customWidth="true"/>
    <col min="5390" max="5632" width="27.8333333333333" style="3"/>
    <col min="5633" max="5633" width="16.1666666666667" style="3" customWidth="true"/>
    <col min="5634" max="5634" width="6" style="3" customWidth="true"/>
    <col min="5635" max="5635" width="9" style="3" customWidth="true"/>
    <col min="5636" max="5636" width="16.6666666666667" style="3" customWidth="true"/>
    <col min="5637" max="5637" width="31.1666666666667" style="3" customWidth="true"/>
    <col min="5638" max="5638" width="23.8333333333333" style="3" customWidth="true"/>
    <col min="5639" max="5639" width="7.83333333333333" style="3" customWidth="true"/>
    <col min="5640" max="5640" width="6.83333333333333" style="3" customWidth="true"/>
    <col min="5641" max="5641" width="7.5" style="3" customWidth="true"/>
    <col min="5642" max="5642" width="8.5" style="3" customWidth="true"/>
    <col min="5643" max="5643" width="9.16666666666667" style="3" customWidth="true"/>
    <col min="5644" max="5644" width="8.5" style="3" customWidth="true"/>
    <col min="5645" max="5645" width="75.8333333333333" style="3" customWidth="true"/>
    <col min="5646" max="5888" width="27.8333333333333" style="3"/>
    <col min="5889" max="5889" width="16.1666666666667" style="3" customWidth="true"/>
    <col min="5890" max="5890" width="6" style="3" customWidth="true"/>
    <col min="5891" max="5891" width="9" style="3" customWidth="true"/>
    <col min="5892" max="5892" width="16.6666666666667" style="3" customWidth="true"/>
    <col min="5893" max="5893" width="31.1666666666667" style="3" customWidth="true"/>
    <col min="5894" max="5894" width="23.8333333333333" style="3" customWidth="true"/>
    <col min="5895" max="5895" width="7.83333333333333" style="3" customWidth="true"/>
    <col min="5896" max="5896" width="6.83333333333333" style="3" customWidth="true"/>
    <col min="5897" max="5897" width="7.5" style="3" customWidth="true"/>
    <col min="5898" max="5898" width="8.5" style="3" customWidth="true"/>
    <col min="5899" max="5899" width="9.16666666666667" style="3" customWidth="true"/>
    <col min="5900" max="5900" width="8.5" style="3" customWidth="true"/>
    <col min="5901" max="5901" width="75.8333333333333" style="3" customWidth="true"/>
    <col min="5902" max="6144" width="27.8333333333333" style="3"/>
    <col min="6145" max="6145" width="16.1666666666667" style="3" customWidth="true"/>
    <col min="6146" max="6146" width="6" style="3" customWidth="true"/>
    <col min="6147" max="6147" width="9" style="3" customWidth="true"/>
    <col min="6148" max="6148" width="16.6666666666667" style="3" customWidth="true"/>
    <col min="6149" max="6149" width="31.1666666666667" style="3" customWidth="true"/>
    <col min="6150" max="6150" width="23.8333333333333" style="3" customWidth="true"/>
    <col min="6151" max="6151" width="7.83333333333333" style="3" customWidth="true"/>
    <col min="6152" max="6152" width="6.83333333333333" style="3" customWidth="true"/>
    <col min="6153" max="6153" width="7.5" style="3" customWidth="true"/>
    <col min="6154" max="6154" width="8.5" style="3" customWidth="true"/>
    <col min="6155" max="6155" width="9.16666666666667" style="3" customWidth="true"/>
    <col min="6156" max="6156" width="8.5" style="3" customWidth="true"/>
    <col min="6157" max="6157" width="75.8333333333333" style="3" customWidth="true"/>
    <col min="6158" max="6400" width="27.8333333333333" style="3"/>
    <col min="6401" max="6401" width="16.1666666666667" style="3" customWidth="true"/>
    <col min="6402" max="6402" width="6" style="3" customWidth="true"/>
    <col min="6403" max="6403" width="9" style="3" customWidth="true"/>
    <col min="6404" max="6404" width="16.6666666666667" style="3" customWidth="true"/>
    <col min="6405" max="6405" width="31.1666666666667" style="3" customWidth="true"/>
    <col min="6406" max="6406" width="23.8333333333333" style="3" customWidth="true"/>
    <col min="6407" max="6407" width="7.83333333333333" style="3" customWidth="true"/>
    <col min="6408" max="6408" width="6.83333333333333" style="3" customWidth="true"/>
    <col min="6409" max="6409" width="7.5" style="3" customWidth="true"/>
    <col min="6410" max="6410" width="8.5" style="3" customWidth="true"/>
    <col min="6411" max="6411" width="9.16666666666667" style="3" customWidth="true"/>
    <col min="6412" max="6412" width="8.5" style="3" customWidth="true"/>
    <col min="6413" max="6413" width="75.8333333333333" style="3" customWidth="true"/>
    <col min="6414" max="6656" width="27.8333333333333" style="3"/>
    <col min="6657" max="6657" width="16.1666666666667" style="3" customWidth="true"/>
    <col min="6658" max="6658" width="6" style="3" customWidth="true"/>
    <col min="6659" max="6659" width="9" style="3" customWidth="true"/>
    <col min="6660" max="6660" width="16.6666666666667" style="3" customWidth="true"/>
    <col min="6661" max="6661" width="31.1666666666667" style="3" customWidth="true"/>
    <col min="6662" max="6662" width="23.8333333333333" style="3" customWidth="true"/>
    <col min="6663" max="6663" width="7.83333333333333" style="3" customWidth="true"/>
    <col min="6664" max="6664" width="6.83333333333333" style="3" customWidth="true"/>
    <col min="6665" max="6665" width="7.5" style="3" customWidth="true"/>
    <col min="6666" max="6666" width="8.5" style="3" customWidth="true"/>
    <col min="6667" max="6667" width="9.16666666666667" style="3" customWidth="true"/>
    <col min="6668" max="6668" width="8.5" style="3" customWidth="true"/>
    <col min="6669" max="6669" width="75.8333333333333" style="3" customWidth="true"/>
    <col min="6670" max="6912" width="27.8333333333333" style="3"/>
    <col min="6913" max="6913" width="16.1666666666667" style="3" customWidth="true"/>
    <col min="6914" max="6914" width="6" style="3" customWidth="true"/>
    <col min="6915" max="6915" width="9" style="3" customWidth="true"/>
    <col min="6916" max="6916" width="16.6666666666667" style="3" customWidth="true"/>
    <col min="6917" max="6917" width="31.1666666666667" style="3" customWidth="true"/>
    <col min="6918" max="6918" width="23.8333333333333" style="3" customWidth="true"/>
    <col min="6919" max="6919" width="7.83333333333333" style="3" customWidth="true"/>
    <col min="6920" max="6920" width="6.83333333333333" style="3" customWidth="true"/>
    <col min="6921" max="6921" width="7.5" style="3" customWidth="true"/>
    <col min="6922" max="6922" width="8.5" style="3" customWidth="true"/>
    <col min="6923" max="6923" width="9.16666666666667" style="3" customWidth="true"/>
    <col min="6924" max="6924" width="8.5" style="3" customWidth="true"/>
    <col min="6925" max="6925" width="75.8333333333333" style="3" customWidth="true"/>
    <col min="6926" max="7168" width="27.8333333333333" style="3"/>
    <col min="7169" max="7169" width="16.1666666666667" style="3" customWidth="true"/>
    <col min="7170" max="7170" width="6" style="3" customWidth="true"/>
    <col min="7171" max="7171" width="9" style="3" customWidth="true"/>
    <col min="7172" max="7172" width="16.6666666666667" style="3" customWidth="true"/>
    <col min="7173" max="7173" width="31.1666666666667" style="3" customWidth="true"/>
    <col min="7174" max="7174" width="23.8333333333333" style="3" customWidth="true"/>
    <col min="7175" max="7175" width="7.83333333333333" style="3" customWidth="true"/>
    <col min="7176" max="7176" width="6.83333333333333" style="3" customWidth="true"/>
    <col min="7177" max="7177" width="7.5" style="3" customWidth="true"/>
    <col min="7178" max="7178" width="8.5" style="3" customWidth="true"/>
    <col min="7179" max="7179" width="9.16666666666667" style="3" customWidth="true"/>
    <col min="7180" max="7180" width="8.5" style="3" customWidth="true"/>
    <col min="7181" max="7181" width="75.8333333333333" style="3" customWidth="true"/>
    <col min="7182" max="7424" width="27.8333333333333" style="3"/>
    <col min="7425" max="7425" width="16.1666666666667" style="3" customWidth="true"/>
    <col min="7426" max="7426" width="6" style="3" customWidth="true"/>
    <col min="7427" max="7427" width="9" style="3" customWidth="true"/>
    <col min="7428" max="7428" width="16.6666666666667" style="3" customWidth="true"/>
    <col min="7429" max="7429" width="31.1666666666667" style="3" customWidth="true"/>
    <col min="7430" max="7430" width="23.8333333333333" style="3" customWidth="true"/>
    <col min="7431" max="7431" width="7.83333333333333" style="3" customWidth="true"/>
    <col min="7432" max="7432" width="6.83333333333333" style="3" customWidth="true"/>
    <col min="7433" max="7433" width="7.5" style="3" customWidth="true"/>
    <col min="7434" max="7434" width="8.5" style="3" customWidth="true"/>
    <col min="7435" max="7435" width="9.16666666666667" style="3" customWidth="true"/>
    <col min="7436" max="7436" width="8.5" style="3" customWidth="true"/>
    <col min="7437" max="7437" width="75.8333333333333" style="3" customWidth="true"/>
    <col min="7438" max="7680" width="27.8333333333333" style="3"/>
    <col min="7681" max="7681" width="16.1666666666667" style="3" customWidth="true"/>
    <col min="7682" max="7682" width="6" style="3" customWidth="true"/>
    <col min="7683" max="7683" width="9" style="3" customWidth="true"/>
    <col min="7684" max="7684" width="16.6666666666667" style="3" customWidth="true"/>
    <col min="7685" max="7685" width="31.1666666666667" style="3" customWidth="true"/>
    <col min="7686" max="7686" width="23.8333333333333" style="3" customWidth="true"/>
    <col min="7687" max="7687" width="7.83333333333333" style="3" customWidth="true"/>
    <col min="7688" max="7688" width="6.83333333333333" style="3" customWidth="true"/>
    <col min="7689" max="7689" width="7.5" style="3" customWidth="true"/>
    <col min="7690" max="7690" width="8.5" style="3" customWidth="true"/>
    <col min="7691" max="7691" width="9.16666666666667" style="3" customWidth="true"/>
    <col min="7692" max="7692" width="8.5" style="3" customWidth="true"/>
    <col min="7693" max="7693" width="75.8333333333333" style="3" customWidth="true"/>
    <col min="7694" max="7936" width="27.8333333333333" style="3"/>
    <col min="7937" max="7937" width="16.1666666666667" style="3" customWidth="true"/>
    <col min="7938" max="7938" width="6" style="3" customWidth="true"/>
    <col min="7939" max="7939" width="9" style="3" customWidth="true"/>
    <col min="7940" max="7940" width="16.6666666666667" style="3" customWidth="true"/>
    <col min="7941" max="7941" width="31.1666666666667" style="3" customWidth="true"/>
    <col min="7942" max="7942" width="23.8333333333333" style="3" customWidth="true"/>
    <col min="7943" max="7943" width="7.83333333333333" style="3" customWidth="true"/>
    <col min="7944" max="7944" width="6.83333333333333" style="3" customWidth="true"/>
    <col min="7945" max="7945" width="7.5" style="3" customWidth="true"/>
    <col min="7946" max="7946" width="8.5" style="3" customWidth="true"/>
    <col min="7947" max="7947" width="9.16666666666667" style="3" customWidth="true"/>
    <col min="7948" max="7948" width="8.5" style="3" customWidth="true"/>
    <col min="7949" max="7949" width="75.8333333333333" style="3" customWidth="true"/>
    <col min="7950" max="8192" width="27.8333333333333" style="3"/>
    <col min="8193" max="8193" width="16.1666666666667" style="3" customWidth="true"/>
    <col min="8194" max="8194" width="6" style="3" customWidth="true"/>
    <col min="8195" max="8195" width="9" style="3" customWidth="true"/>
    <col min="8196" max="8196" width="16.6666666666667" style="3" customWidth="true"/>
    <col min="8197" max="8197" width="31.1666666666667" style="3" customWidth="true"/>
    <col min="8198" max="8198" width="23.8333333333333" style="3" customWidth="true"/>
    <col min="8199" max="8199" width="7.83333333333333" style="3" customWidth="true"/>
    <col min="8200" max="8200" width="6.83333333333333" style="3" customWidth="true"/>
    <col min="8201" max="8201" width="7.5" style="3" customWidth="true"/>
    <col min="8202" max="8202" width="8.5" style="3" customWidth="true"/>
    <col min="8203" max="8203" width="9.16666666666667" style="3" customWidth="true"/>
    <col min="8204" max="8204" width="8.5" style="3" customWidth="true"/>
    <col min="8205" max="8205" width="75.8333333333333" style="3" customWidth="true"/>
    <col min="8206" max="8448" width="27.8333333333333" style="3"/>
    <col min="8449" max="8449" width="16.1666666666667" style="3" customWidth="true"/>
    <col min="8450" max="8450" width="6" style="3" customWidth="true"/>
    <col min="8451" max="8451" width="9" style="3" customWidth="true"/>
    <col min="8452" max="8452" width="16.6666666666667" style="3" customWidth="true"/>
    <col min="8453" max="8453" width="31.1666666666667" style="3" customWidth="true"/>
    <col min="8454" max="8454" width="23.8333333333333" style="3" customWidth="true"/>
    <col min="8455" max="8455" width="7.83333333333333" style="3" customWidth="true"/>
    <col min="8456" max="8456" width="6.83333333333333" style="3" customWidth="true"/>
    <col min="8457" max="8457" width="7.5" style="3" customWidth="true"/>
    <col min="8458" max="8458" width="8.5" style="3" customWidth="true"/>
    <col min="8459" max="8459" width="9.16666666666667" style="3" customWidth="true"/>
    <col min="8460" max="8460" width="8.5" style="3" customWidth="true"/>
    <col min="8461" max="8461" width="75.8333333333333" style="3" customWidth="true"/>
    <col min="8462" max="8704" width="27.8333333333333" style="3"/>
    <col min="8705" max="8705" width="16.1666666666667" style="3" customWidth="true"/>
    <col min="8706" max="8706" width="6" style="3" customWidth="true"/>
    <col min="8707" max="8707" width="9" style="3" customWidth="true"/>
    <col min="8708" max="8708" width="16.6666666666667" style="3" customWidth="true"/>
    <col min="8709" max="8709" width="31.1666666666667" style="3" customWidth="true"/>
    <col min="8710" max="8710" width="23.8333333333333" style="3" customWidth="true"/>
    <col min="8711" max="8711" width="7.83333333333333" style="3" customWidth="true"/>
    <col min="8712" max="8712" width="6.83333333333333" style="3" customWidth="true"/>
    <col min="8713" max="8713" width="7.5" style="3" customWidth="true"/>
    <col min="8714" max="8714" width="8.5" style="3" customWidth="true"/>
    <col min="8715" max="8715" width="9.16666666666667" style="3" customWidth="true"/>
    <col min="8716" max="8716" width="8.5" style="3" customWidth="true"/>
    <col min="8717" max="8717" width="75.8333333333333" style="3" customWidth="true"/>
    <col min="8718" max="8960" width="27.8333333333333" style="3"/>
    <col min="8961" max="8961" width="16.1666666666667" style="3" customWidth="true"/>
    <col min="8962" max="8962" width="6" style="3" customWidth="true"/>
    <col min="8963" max="8963" width="9" style="3" customWidth="true"/>
    <col min="8964" max="8964" width="16.6666666666667" style="3" customWidth="true"/>
    <col min="8965" max="8965" width="31.1666666666667" style="3" customWidth="true"/>
    <col min="8966" max="8966" width="23.8333333333333" style="3" customWidth="true"/>
    <col min="8967" max="8967" width="7.83333333333333" style="3" customWidth="true"/>
    <col min="8968" max="8968" width="6.83333333333333" style="3" customWidth="true"/>
    <col min="8969" max="8969" width="7.5" style="3" customWidth="true"/>
    <col min="8970" max="8970" width="8.5" style="3" customWidth="true"/>
    <col min="8971" max="8971" width="9.16666666666667" style="3" customWidth="true"/>
    <col min="8972" max="8972" width="8.5" style="3" customWidth="true"/>
    <col min="8973" max="8973" width="75.8333333333333" style="3" customWidth="true"/>
    <col min="8974" max="9216" width="27.8333333333333" style="3"/>
    <col min="9217" max="9217" width="16.1666666666667" style="3" customWidth="true"/>
    <col min="9218" max="9218" width="6" style="3" customWidth="true"/>
    <col min="9219" max="9219" width="9" style="3" customWidth="true"/>
    <col min="9220" max="9220" width="16.6666666666667" style="3" customWidth="true"/>
    <col min="9221" max="9221" width="31.1666666666667" style="3" customWidth="true"/>
    <col min="9222" max="9222" width="23.8333333333333" style="3" customWidth="true"/>
    <col min="9223" max="9223" width="7.83333333333333" style="3" customWidth="true"/>
    <col min="9224" max="9224" width="6.83333333333333" style="3" customWidth="true"/>
    <col min="9225" max="9225" width="7.5" style="3" customWidth="true"/>
    <col min="9226" max="9226" width="8.5" style="3" customWidth="true"/>
    <col min="9227" max="9227" width="9.16666666666667" style="3" customWidth="true"/>
    <col min="9228" max="9228" width="8.5" style="3" customWidth="true"/>
    <col min="9229" max="9229" width="75.8333333333333" style="3" customWidth="true"/>
    <col min="9230" max="9472" width="27.8333333333333" style="3"/>
    <col min="9473" max="9473" width="16.1666666666667" style="3" customWidth="true"/>
    <col min="9474" max="9474" width="6" style="3" customWidth="true"/>
    <col min="9475" max="9475" width="9" style="3" customWidth="true"/>
    <col min="9476" max="9476" width="16.6666666666667" style="3" customWidth="true"/>
    <col min="9477" max="9477" width="31.1666666666667" style="3" customWidth="true"/>
    <col min="9478" max="9478" width="23.8333333333333" style="3" customWidth="true"/>
    <col min="9479" max="9479" width="7.83333333333333" style="3" customWidth="true"/>
    <col min="9480" max="9480" width="6.83333333333333" style="3" customWidth="true"/>
    <col min="9481" max="9481" width="7.5" style="3" customWidth="true"/>
    <col min="9482" max="9482" width="8.5" style="3" customWidth="true"/>
    <col min="9483" max="9483" width="9.16666666666667" style="3" customWidth="true"/>
    <col min="9484" max="9484" width="8.5" style="3" customWidth="true"/>
    <col min="9485" max="9485" width="75.8333333333333" style="3" customWidth="true"/>
    <col min="9486" max="9728" width="27.8333333333333" style="3"/>
    <col min="9729" max="9729" width="16.1666666666667" style="3" customWidth="true"/>
    <col min="9730" max="9730" width="6" style="3" customWidth="true"/>
    <col min="9731" max="9731" width="9" style="3" customWidth="true"/>
    <col min="9732" max="9732" width="16.6666666666667" style="3" customWidth="true"/>
    <col min="9733" max="9733" width="31.1666666666667" style="3" customWidth="true"/>
    <col min="9734" max="9734" width="23.8333333333333" style="3" customWidth="true"/>
    <col min="9735" max="9735" width="7.83333333333333" style="3" customWidth="true"/>
    <col min="9736" max="9736" width="6.83333333333333" style="3" customWidth="true"/>
    <col min="9737" max="9737" width="7.5" style="3" customWidth="true"/>
    <col min="9738" max="9738" width="8.5" style="3" customWidth="true"/>
    <col min="9739" max="9739" width="9.16666666666667" style="3" customWidth="true"/>
    <col min="9740" max="9740" width="8.5" style="3" customWidth="true"/>
    <col min="9741" max="9741" width="75.8333333333333" style="3" customWidth="true"/>
    <col min="9742" max="9984" width="27.8333333333333" style="3"/>
    <col min="9985" max="9985" width="16.1666666666667" style="3" customWidth="true"/>
    <col min="9986" max="9986" width="6" style="3" customWidth="true"/>
    <col min="9987" max="9987" width="9" style="3" customWidth="true"/>
    <col min="9988" max="9988" width="16.6666666666667" style="3" customWidth="true"/>
    <col min="9989" max="9989" width="31.1666666666667" style="3" customWidth="true"/>
    <col min="9990" max="9990" width="23.8333333333333" style="3" customWidth="true"/>
    <col min="9991" max="9991" width="7.83333333333333" style="3" customWidth="true"/>
    <col min="9992" max="9992" width="6.83333333333333" style="3" customWidth="true"/>
    <col min="9993" max="9993" width="7.5" style="3" customWidth="true"/>
    <col min="9994" max="9994" width="8.5" style="3" customWidth="true"/>
    <col min="9995" max="9995" width="9.16666666666667" style="3" customWidth="true"/>
    <col min="9996" max="9996" width="8.5" style="3" customWidth="true"/>
    <col min="9997" max="9997" width="75.8333333333333" style="3" customWidth="true"/>
    <col min="9998" max="10240" width="27.8333333333333" style="3"/>
    <col min="10241" max="10241" width="16.1666666666667" style="3" customWidth="true"/>
    <col min="10242" max="10242" width="6" style="3" customWidth="true"/>
    <col min="10243" max="10243" width="9" style="3" customWidth="true"/>
    <col min="10244" max="10244" width="16.6666666666667" style="3" customWidth="true"/>
    <col min="10245" max="10245" width="31.1666666666667" style="3" customWidth="true"/>
    <col min="10246" max="10246" width="23.8333333333333" style="3" customWidth="true"/>
    <col min="10247" max="10247" width="7.83333333333333" style="3" customWidth="true"/>
    <col min="10248" max="10248" width="6.83333333333333" style="3" customWidth="true"/>
    <col min="10249" max="10249" width="7.5" style="3" customWidth="true"/>
    <col min="10250" max="10250" width="8.5" style="3" customWidth="true"/>
    <col min="10251" max="10251" width="9.16666666666667" style="3" customWidth="true"/>
    <col min="10252" max="10252" width="8.5" style="3" customWidth="true"/>
    <col min="10253" max="10253" width="75.8333333333333" style="3" customWidth="true"/>
    <col min="10254" max="10496" width="27.8333333333333" style="3"/>
    <col min="10497" max="10497" width="16.1666666666667" style="3" customWidth="true"/>
    <col min="10498" max="10498" width="6" style="3" customWidth="true"/>
    <col min="10499" max="10499" width="9" style="3" customWidth="true"/>
    <col min="10500" max="10500" width="16.6666666666667" style="3" customWidth="true"/>
    <col min="10501" max="10501" width="31.1666666666667" style="3" customWidth="true"/>
    <col min="10502" max="10502" width="23.8333333333333" style="3" customWidth="true"/>
    <col min="10503" max="10503" width="7.83333333333333" style="3" customWidth="true"/>
    <col min="10504" max="10504" width="6.83333333333333" style="3" customWidth="true"/>
    <col min="10505" max="10505" width="7.5" style="3" customWidth="true"/>
    <col min="10506" max="10506" width="8.5" style="3" customWidth="true"/>
    <col min="10507" max="10507" width="9.16666666666667" style="3" customWidth="true"/>
    <col min="10508" max="10508" width="8.5" style="3" customWidth="true"/>
    <col min="10509" max="10509" width="75.8333333333333" style="3" customWidth="true"/>
    <col min="10510" max="10752" width="27.8333333333333" style="3"/>
    <col min="10753" max="10753" width="16.1666666666667" style="3" customWidth="true"/>
    <col min="10754" max="10754" width="6" style="3" customWidth="true"/>
    <col min="10755" max="10755" width="9" style="3" customWidth="true"/>
    <col min="10756" max="10756" width="16.6666666666667" style="3" customWidth="true"/>
    <col min="10757" max="10757" width="31.1666666666667" style="3" customWidth="true"/>
    <col min="10758" max="10758" width="23.8333333333333" style="3" customWidth="true"/>
    <col min="10759" max="10759" width="7.83333333333333" style="3" customWidth="true"/>
    <col min="10760" max="10760" width="6.83333333333333" style="3" customWidth="true"/>
    <col min="10761" max="10761" width="7.5" style="3" customWidth="true"/>
    <col min="10762" max="10762" width="8.5" style="3" customWidth="true"/>
    <col min="10763" max="10763" width="9.16666666666667" style="3" customWidth="true"/>
    <col min="10764" max="10764" width="8.5" style="3" customWidth="true"/>
    <col min="10765" max="10765" width="75.8333333333333" style="3" customWidth="true"/>
    <col min="10766" max="11008" width="27.8333333333333" style="3"/>
    <col min="11009" max="11009" width="16.1666666666667" style="3" customWidth="true"/>
    <col min="11010" max="11010" width="6" style="3" customWidth="true"/>
    <col min="11011" max="11011" width="9" style="3" customWidth="true"/>
    <col min="11012" max="11012" width="16.6666666666667" style="3" customWidth="true"/>
    <col min="11013" max="11013" width="31.1666666666667" style="3" customWidth="true"/>
    <col min="11014" max="11014" width="23.8333333333333" style="3" customWidth="true"/>
    <col min="11015" max="11015" width="7.83333333333333" style="3" customWidth="true"/>
    <col min="11016" max="11016" width="6.83333333333333" style="3" customWidth="true"/>
    <col min="11017" max="11017" width="7.5" style="3" customWidth="true"/>
    <col min="11018" max="11018" width="8.5" style="3" customWidth="true"/>
    <col min="11019" max="11019" width="9.16666666666667" style="3" customWidth="true"/>
    <col min="11020" max="11020" width="8.5" style="3" customWidth="true"/>
    <col min="11021" max="11021" width="75.8333333333333" style="3" customWidth="true"/>
    <col min="11022" max="11264" width="27.8333333333333" style="3"/>
    <col min="11265" max="11265" width="16.1666666666667" style="3" customWidth="true"/>
    <col min="11266" max="11266" width="6" style="3" customWidth="true"/>
    <col min="11267" max="11267" width="9" style="3" customWidth="true"/>
    <col min="11268" max="11268" width="16.6666666666667" style="3" customWidth="true"/>
    <col min="11269" max="11269" width="31.1666666666667" style="3" customWidth="true"/>
    <col min="11270" max="11270" width="23.8333333333333" style="3" customWidth="true"/>
    <col min="11271" max="11271" width="7.83333333333333" style="3" customWidth="true"/>
    <col min="11272" max="11272" width="6.83333333333333" style="3" customWidth="true"/>
    <col min="11273" max="11273" width="7.5" style="3" customWidth="true"/>
    <col min="11274" max="11274" width="8.5" style="3" customWidth="true"/>
    <col min="11275" max="11275" width="9.16666666666667" style="3" customWidth="true"/>
    <col min="11276" max="11276" width="8.5" style="3" customWidth="true"/>
    <col min="11277" max="11277" width="75.8333333333333" style="3" customWidth="true"/>
    <col min="11278" max="11520" width="27.8333333333333" style="3"/>
    <col min="11521" max="11521" width="16.1666666666667" style="3" customWidth="true"/>
    <col min="11522" max="11522" width="6" style="3" customWidth="true"/>
    <col min="11523" max="11523" width="9" style="3" customWidth="true"/>
    <col min="11524" max="11524" width="16.6666666666667" style="3" customWidth="true"/>
    <col min="11525" max="11525" width="31.1666666666667" style="3" customWidth="true"/>
    <col min="11526" max="11526" width="23.8333333333333" style="3" customWidth="true"/>
    <col min="11527" max="11527" width="7.83333333333333" style="3" customWidth="true"/>
    <col min="11528" max="11528" width="6.83333333333333" style="3" customWidth="true"/>
    <col min="11529" max="11529" width="7.5" style="3" customWidth="true"/>
    <col min="11530" max="11530" width="8.5" style="3" customWidth="true"/>
    <col min="11531" max="11531" width="9.16666666666667" style="3" customWidth="true"/>
    <col min="11532" max="11532" width="8.5" style="3" customWidth="true"/>
    <col min="11533" max="11533" width="75.8333333333333" style="3" customWidth="true"/>
    <col min="11534" max="11776" width="27.8333333333333" style="3"/>
    <col min="11777" max="11777" width="16.1666666666667" style="3" customWidth="true"/>
    <col min="11778" max="11778" width="6" style="3" customWidth="true"/>
    <col min="11779" max="11779" width="9" style="3" customWidth="true"/>
    <col min="11780" max="11780" width="16.6666666666667" style="3" customWidth="true"/>
    <col min="11781" max="11781" width="31.1666666666667" style="3" customWidth="true"/>
    <col min="11782" max="11782" width="23.8333333333333" style="3" customWidth="true"/>
    <col min="11783" max="11783" width="7.83333333333333" style="3" customWidth="true"/>
    <col min="11784" max="11784" width="6.83333333333333" style="3" customWidth="true"/>
    <col min="11785" max="11785" width="7.5" style="3" customWidth="true"/>
    <col min="11786" max="11786" width="8.5" style="3" customWidth="true"/>
    <col min="11787" max="11787" width="9.16666666666667" style="3" customWidth="true"/>
    <col min="11788" max="11788" width="8.5" style="3" customWidth="true"/>
    <col min="11789" max="11789" width="75.8333333333333" style="3" customWidth="true"/>
    <col min="11790" max="12032" width="27.8333333333333" style="3"/>
    <col min="12033" max="12033" width="16.1666666666667" style="3" customWidth="true"/>
    <col min="12034" max="12034" width="6" style="3" customWidth="true"/>
    <col min="12035" max="12035" width="9" style="3" customWidth="true"/>
    <col min="12036" max="12036" width="16.6666666666667" style="3" customWidth="true"/>
    <col min="12037" max="12037" width="31.1666666666667" style="3" customWidth="true"/>
    <col min="12038" max="12038" width="23.8333333333333" style="3" customWidth="true"/>
    <col min="12039" max="12039" width="7.83333333333333" style="3" customWidth="true"/>
    <col min="12040" max="12040" width="6.83333333333333" style="3" customWidth="true"/>
    <col min="12041" max="12041" width="7.5" style="3" customWidth="true"/>
    <col min="12042" max="12042" width="8.5" style="3" customWidth="true"/>
    <col min="12043" max="12043" width="9.16666666666667" style="3" customWidth="true"/>
    <col min="12044" max="12044" width="8.5" style="3" customWidth="true"/>
    <col min="12045" max="12045" width="75.8333333333333" style="3" customWidth="true"/>
    <col min="12046" max="12288" width="27.8333333333333" style="3"/>
    <col min="12289" max="12289" width="16.1666666666667" style="3" customWidth="true"/>
    <col min="12290" max="12290" width="6" style="3" customWidth="true"/>
    <col min="12291" max="12291" width="9" style="3" customWidth="true"/>
    <col min="12292" max="12292" width="16.6666666666667" style="3" customWidth="true"/>
    <col min="12293" max="12293" width="31.1666666666667" style="3" customWidth="true"/>
    <col min="12294" max="12294" width="23.8333333333333" style="3" customWidth="true"/>
    <col min="12295" max="12295" width="7.83333333333333" style="3" customWidth="true"/>
    <col min="12296" max="12296" width="6.83333333333333" style="3" customWidth="true"/>
    <col min="12297" max="12297" width="7.5" style="3" customWidth="true"/>
    <col min="12298" max="12298" width="8.5" style="3" customWidth="true"/>
    <col min="12299" max="12299" width="9.16666666666667" style="3" customWidth="true"/>
    <col min="12300" max="12300" width="8.5" style="3" customWidth="true"/>
    <col min="12301" max="12301" width="75.8333333333333" style="3" customWidth="true"/>
    <col min="12302" max="12544" width="27.8333333333333" style="3"/>
    <col min="12545" max="12545" width="16.1666666666667" style="3" customWidth="true"/>
    <col min="12546" max="12546" width="6" style="3" customWidth="true"/>
    <col min="12547" max="12547" width="9" style="3" customWidth="true"/>
    <col min="12548" max="12548" width="16.6666666666667" style="3" customWidth="true"/>
    <col min="12549" max="12549" width="31.1666666666667" style="3" customWidth="true"/>
    <col min="12550" max="12550" width="23.8333333333333" style="3" customWidth="true"/>
    <col min="12551" max="12551" width="7.83333333333333" style="3" customWidth="true"/>
    <col min="12552" max="12552" width="6.83333333333333" style="3" customWidth="true"/>
    <col min="12553" max="12553" width="7.5" style="3" customWidth="true"/>
    <col min="12554" max="12554" width="8.5" style="3" customWidth="true"/>
    <col min="12555" max="12555" width="9.16666666666667" style="3" customWidth="true"/>
    <col min="12556" max="12556" width="8.5" style="3" customWidth="true"/>
    <col min="12557" max="12557" width="75.8333333333333" style="3" customWidth="true"/>
    <col min="12558" max="12800" width="27.8333333333333" style="3"/>
    <col min="12801" max="12801" width="16.1666666666667" style="3" customWidth="true"/>
    <col min="12802" max="12802" width="6" style="3" customWidth="true"/>
    <col min="12803" max="12803" width="9" style="3" customWidth="true"/>
    <col min="12804" max="12804" width="16.6666666666667" style="3" customWidth="true"/>
    <col min="12805" max="12805" width="31.1666666666667" style="3" customWidth="true"/>
    <col min="12806" max="12806" width="23.8333333333333" style="3" customWidth="true"/>
    <col min="12807" max="12807" width="7.83333333333333" style="3" customWidth="true"/>
    <col min="12808" max="12808" width="6.83333333333333" style="3" customWidth="true"/>
    <col min="12809" max="12809" width="7.5" style="3" customWidth="true"/>
    <col min="12810" max="12810" width="8.5" style="3" customWidth="true"/>
    <col min="12811" max="12811" width="9.16666666666667" style="3" customWidth="true"/>
    <col min="12812" max="12812" width="8.5" style="3" customWidth="true"/>
    <col min="12813" max="12813" width="75.8333333333333" style="3" customWidth="true"/>
    <col min="12814" max="13056" width="27.8333333333333" style="3"/>
    <col min="13057" max="13057" width="16.1666666666667" style="3" customWidth="true"/>
    <col min="13058" max="13058" width="6" style="3" customWidth="true"/>
    <col min="13059" max="13059" width="9" style="3" customWidth="true"/>
    <col min="13060" max="13060" width="16.6666666666667" style="3" customWidth="true"/>
    <col min="13061" max="13061" width="31.1666666666667" style="3" customWidth="true"/>
    <col min="13062" max="13062" width="23.8333333333333" style="3" customWidth="true"/>
    <col min="13063" max="13063" width="7.83333333333333" style="3" customWidth="true"/>
    <col min="13064" max="13064" width="6.83333333333333" style="3" customWidth="true"/>
    <col min="13065" max="13065" width="7.5" style="3" customWidth="true"/>
    <col min="13066" max="13066" width="8.5" style="3" customWidth="true"/>
    <col min="13067" max="13067" width="9.16666666666667" style="3" customWidth="true"/>
    <col min="13068" max="13068" width="8.5" style="3" customWidth="true"/>
    <col min="13069" max="13069" width="75.8333333333333" style="3" customWidth="true"/>
    <col min="13070" max="13312" width="27.8333333333333" style="3"/>
    <col min="13313" max="13313" width="16.1666666666667" style="3" customWidth="true"/>
    <col min="13314" max="13314" width="6" style="3" customWidth="true"/>
    <col min="13315" max="13315" width="9" style="3" customWidth="true"/>
    <col min="13316" max="13316" width="16.6666666666667" style="3" customWidth="true"/>
    <col min="13317" max="13317" width="31.1666666666667" style="3" customWidth="true"/>
    <col min="13318" max="13318" width="23.8333333333333" style="3" customWidth="true"/>
    <col min="13319" max="13319" width="7.83333333333333" style="3" customWidth="true"/>
    <col min="13320" max="13320" width="6.83333333333333" style="3" customWidth="true"/>
    <col min="13321" max="13321" width="7.5" style="3" customWidth="true"/>
    <col min="13322" max="13322" width="8.5" style="3" customWidth="true"/>
    <col min="13323" max="13323" width="9.16666666666667" style="3" customWidth="true"/>
    <col min="13324" max="13324" width="8.5" style="3" customWidth="true"/>
    <col min="13325" max="13325" width="75.8333333333333" style="3" customWidth="true"/>
    <col min="13326" max="13568" width="27.8333333333333" style="3"/>
    <col min="13569" max="13569" width="16.1666666666667" style="3" customWidth="true"/>
    <col min="13570" max="13570" width="6" style="3" customWidth="true"/>
    <col min="13571" max="13571" width="9" style="3" customWidth="true"/>
    <col min="13572" max="13572" width="16.6666666666667" style="3" customWidth="true"/>
    <col min="13573" max="13573" width="31.1666666666667" style="3" customWidth="true"/>
    <col min="13574" max="13574" width="23.8333333333333" style="3" customWidth="true"/>
    <col min="13575" max="13575" width="7.83333333333333" style="3" customWidth="true"/>
    <col min="13576" max="13576" width="6.83333333333333" style="3" customWidth="true"/>
    <col min="13577" max="13577" width="7.5" style="3" customWidth="true"/>
    <col min="13578" max="13578" width="8.5" style="3" customWidth="true"/>
    <col min="13579" max="13579" width="9.16666666666667" style="3" customWidth="true"/>
    <col min="13580" max="13580" width="8.5" style="3" customWidth="true"/>
    <col min="13581" max="13581" width="75.8333333333333" style="3" customWidth="true"/>
    <col min="13582" max="13824" width="27.8333333333333" style="3"/>
    <col min="13825" max="13825" width="16.1666666666667" style="3" customWidth="true"/>
    <col min="13826" max="13826" width="6" style="3" customWidth="true"/>
    <col min="13827" max="13827" width="9" style="3" customWidth="true"/>
    <col min="13828" max="13828" width="16.6666666666667" style="3" customWidth="true"/>
    <col min="13829" max="13829" width="31.1666666666667" style="3" customWidth="true"/>
    <col min="13830" max="13830" width="23.8333333333333" style="3" customWidth="true"/>
    <col min="13831" max="13831" width="7.83333333333333" style="3" customWidth="true"/>
    <col min="13832" max="13832" width="6.83333333333333" style="3" customWidth="true"/>
    <col min="13833" max="13833" width="7.5" style="3" customWidth="true"/>
    <col min="13834" max="13834" width="8.5" style="3" customWidth="true"/>
    <col min="13835" max="13835" width="9.16666666666667" style="3" customWidth="true"/>
    <col min="13836" max="13836" width="8.5" style="3" customWidth="true"/>
    <col min="13837" max="13837" width="75.8333333333333" style="3" customWidth="true"/>
    <col min="13838" max="14080" width="27.8333333333333" style="3"/>
    <col min="14081" max="14081" width="16.1666666666667" style="3" customWidth="true"/>
    <col min="14082" max="14082" width="6" style="3" customWidth="true"/>
    <col min="14083" max="14083" width="9" style="3" customWidth="true"/>
    <col min="14084" max="14084" width="16.6666666666667" style="3" customWidth="true"/>
    <col min="14085" max="14085" width="31.1666666666667" style="3" customWidth="true"/>
    <col min="14086" max="14086" width="23.8333333333333" style="3" customWidth="true"/>
    <col min="14087" max="14087" width="7.83333333333333" style="3" customWidth="true"/>
    <col min="14088" max="14088" width="6.83333333333333" style="3" customWidth="true"/>
    <col min="14089" max="14089" width="7.5" style="3" customWidth="true"/>
    <col min="14090" max="14090" width="8.5" style="3" customWidth="true"/>
    <col min="14091" max="14091" width="9.16666666666667" style="3" customWidth="true"/>
    <col min="14092" max="14092" width="8.5" style="3" customWidth="true"/>
    <col min="14093" max="14093" width="75.8333333333333" style="3" customWidth="true"/>
    <col min="14094" max="14336" width="27.8333333333333" style="3"/>
    <col min="14337" max="14337" width="16.1666666666667" style="3" customWidth="true"/>
    <col min="14338" max="14338" width="6" style="3" customWidth="true"/>
    <col min="14339" max="14339" width="9" style="3" customWidth="true"/>
    <col min="14340" max="14340" width="16.6666666666667" style="3" customWidth="true"/>
    <col min="14341" max="14341" width="31.1666666666667" style="3" customWidth="true"/>
    <col min="14342" max="14342" width="23.8333333333333" style="3" customWidth="true"/>
    <col min="14343" max="14343" width="7.83333333333333" style="3" customWidth="true"/>
    <col min="14344" max="14344" width="6.83333333333333" style="3" customWidth="true"/>
    <col min="14345" max="14345" width="7.5" style="3" customWidth="true"/>
    <col min="14346" max="14346" width="8.5" style="3" customWidth="true"/>
    <col min="14347" max="14347" width="9.16666666666667" style="3" customWidth="true"/>
    <col min="14348" max="14348" width="8.5" style="3" customWidth="true"/>
    <col min="14349" max="14349" width="75.8333333333333" style="3" customWidth="true"/>
    <col min="14350" max="14592" width="27.8333333333333" style="3"/>
    <col min="14593" max="14593" width="16.1666666666667" style="3" customWidth="true"/>
    <col min="14594" max="14594" width="6" style="3" customWidth="true"/>
    <col min="14595" max="14595" width="9" style="3" customWidth="true"/>
    <col min="14596" max="14596" width="16.6666666666667" style="3" customWidth="true"/>
    <col min="14597" max="14597" width="31.1666666666667" style="3" customWidth="true"/>
    <col min="14598" max="14598" width="23.8333333333333" style="3" customWidth="true"/>
    <col min="14599" max="14599" width="7.83333333333333" style="3" customWidth="true"/>
    <col min="14600" max="14600" width="6.83333333333333" style="3" customWidth="true"/>
    <col min="14601" max="14601" width="7.5" style="3" customWidth="true"/>
    <col min="14602" max="14602" width="8.5" style="3" customWidth="true"/>
    <col min="14603" max="14603" width="9.16666666666667" style="3" customWidth="true"/>
    <col min="14604" max="14604" width="8.5" style="3" customWidth="true"/>
    <col min="14605" max="14605" width="75.8333333333333" style="3" customWidth="true"/>
    <col min="14606" max="14848" width="27.8333333333333" style="3"/>
    <col min="14849" max="14849" width="16.1666666666667" style="3" customWidth="true"/>
    <col min="14850" max="14850" width="6" style="3" customWidth="true"/>
    <col min="14851" max="14851" width="9" style="3" customWidth="true"/>
    <col min="14852" max="14852" width="16.6666666666667" style="3" customWidth="true"/>
    <col min="14853" max="14853" width="31.1666666666667" style="3" customWidth="true"/>
    <col min="14854" max="14854" width="23.8333333333333" style="3" customWidth="true"/>
    <col min="14855" max="14855" width="7.83333333333333" style="3" customWidth="true"/>
    <col min="14856" max="14856" width="6.83333333333333" style="3" customWidth="true"/>
    <col min="14857" max="14857" width="7.5" style="3" customWidth="true"/>
    <col min="14858" max="14858" width="8.5" style="3" customWidth="true"/>
    <col min="14859" max="14859" width="9.16666666666667" style="3" customWidth="true"/>
    <col min="14860" max="14860" width="8.5" style="3" customWidth="true"/>
    <col min="14861" max="14861" width="75.8333333333333" style="3" customWidth="true"/>
    <col min="14862" max="15104" width="27.8333333333333" style="3"/>
    <col min="15105" max="15105" width="16.1666666666667" style="3" customWidth="true"/>
    <col min="15106" max="15106" width="6" style="3" customWidth="true"/>
    <col min="15107" max="15107" width="9" style="3" customWidth="true"/>
    <col min="15108" max="15108" width="16.6666666666667" style="3" customWidth="true"/>
    <col min="15109" max="15109" width="31.1666666666667" style="3" customWidth="true"/>
    <col min="15110" max="15110" width="23.8333333333333" style="3" customWidth="true"/>
    <col min="15111" max="15111" width="7.83333333333333" style="3" customWidth="true"/>
    <col min="15112" max="15112" width="6.83333333333333" style="3" customWidth="true"/>
    <col min="15113" max="15113" width="7.5" style="3" customWidth="true"/>
    <col min="15114" max="15114" width="8.5" style="3" customWidth="true"/>
    <col min="15115" max="15115" width="9.16666666666667" style="3" customWidth="true"/>
    <col min="15116" max="15116" width="8.5" style="3" customWidth="true"/>
    <col min="15117" max="15117" width="75.8333333333333" style="3" customWidth="true"/>
    <col min="15118" max="15360" width="27.8333333333333" style="3"/>
    <col min="15361" max="15361" width="16.1666666666667" style="3" customWidth="true"/>
    <col min="15362" max="15362" width="6" style="3" customWidth="true"/>
    <col min="15363" max="15363" width="9" style="3" customWidth="true"/>
    <col min="15364" max="15364" width="16.6666666666667" style="3" customWidth="true"/>
    <col min="15365" max="15365" width="31.1666666666667" style="3" customWidth="true"/>
    <col min="15366" max="15366" width="23.8333333333333" style="3" customWidth="true"/>
    <col min="15367" max="15367" width="7.83333333333333" style="3" customWidth="true"/>
    <col min="15368" max="15368" width="6.83333333333333" style="3" customWidth="true"/>
    <col min="15369" max="15369" width="7.5" style="3" customWidth="true"/>
    <col min="15370" max="15370" width="8.5" style="3" customWidth="true"/>
    <col min="15371" max="15371" width="9.16666666666667" style="3" customWidth="true"/>
    <col min="15372" max="15372" width="8.5" style="3" customWidth="true"/>
    <col min="15373" max="15373" width="75.8333333333333" style="3" customWidth="true"/>
    <col min="15374" max="15616" width="27.8333333333333" style="3"/>
    <col min="15617" max="15617" width="16.1666666666667" style="3" customWidth="true"/>
    <col min="15618" max="15618" width="6" style="3" customWidth="true"/>
    <col min="15619" max="15619" width="9" style="3" customWidth="true"/>
    <col min="15620" max="15620" width="16.6666666666667" style="3" customWidth="true"/>
    <col min="15621" max="15621" width="31.1666666666667" style="3" customWidth="true"/>
    <col min="15622" max="15622" width="23.8333333333333" style="3" customWidth="true"/>
    <col min="15623" max="15623" width="7.83333333333333" style="3" customWidth="true"/>
    <col min="15624" max="15624" width="6.83333333333333" style="3" customWidth="true"/>
    <col min="15625" max="15625" width="7.5" style="3" customWidth="true"/>
    <col min="15626" max="15626" width="8.5" style="3" customWidth="true"/>
    <col min="15627" max="15627" width="9.16666666666667" style="3" customWidth="true"/>
    <col min="15628" max="15628" width="8.5" style="3" customWidth="true"/>
    <col min="15629" max="15629" width="75.8333333333333" style="3" customWidth="true"/>
    <col min="15630" max="15872" width="27.8333333333333" style="3"/>
    <col min="15873" max="15873" width="16.1666666666667" style="3" customWidth="true"/>
    <col min="15874" max="15874" width="6" style="3" customWidth="true"/>
    <col min="15875" max="15875" width="9" style="3" customWidth="true"/>
    <col min="15876" max="15876" width="16.6666666666667" style="3" customWidth="true"/>
    <col min="15877" max="15877" width="31.1666666666667" style="3" customWidth="true"/>
    <col min="15878" max="15878" width="23.8333333333333" style="3" customWidth="true"/>
    <col min="15879" max="15879" width="7.83333333333333" style="3" customWidth="true"/>
    <col min="15880" max="15880" width="6.83333333333333" style="3" customWidth="true"/>
    <col min="15881" max="15881" width="7.5" style="3" customWidth="true"/>
    <col min="15882" max="15882" width="8.5" style="3" customWidth="true"/>
    <col min="15883" max="15883" width="9.16666666666667" style="3" customWidth="true"/>
    <col min="15884" max="15884" width="8.5" style="3" customWidth="true"/>
    <col min="15885" max="15885" width="75.8333333333333" style="3" customWidth="true"/>
    <col min="15886" max="16128" width="27.8333333333333" style="3"/>
    <col min="16129" max="16129" width="16.1666666666667" style="3" customWidth="true"/>
    <col min="16130" max="16130" width="6" style="3" customWidth="true"/>
    <col min="16131" max="16131" width="9" style="3" customWidth="true"/>
    <col min="16132" max="16132" width="16.6666666666667" style="3" customWidth="true"/>
    <col min="16133" max="16133" width="31.1666666666667" style="3" customWidth="true"/>
    <col min="16134" max="16134" width="23.8333333333333" style="3" customWidth="true"/>
    <col min="16135" max="16135" width="7.83333333333333" style="3" customWidth="true"/>
    <col min="16136" max="16136" width="6.83333333333333" style="3" customWidth="true"/>
    <col min="16137" max="16137" width="7.5" style="3" customWidth="true"/>
    <col min="16138" max="16138" width="8.5" style="3" customWidth="true"/>
    <col min="16139" max="16139" width="9.16666666666667" style="3" customWidth="true"/>
    <col min="16140" max="16140" width="8.5" style="3" customWidth="true"/>
    <col min="16141" max="16141" width="75.8333333333333" style="3" customWidth="true"/>
    <col min="16142" max="16384" width="27.8333333333333" style="3"/>
  </cols>
  <sheetData>
    <row r="1" s="1" customFormat="true" ht="20" customHeight="true" spans="1:13">
      <c r="A1" s="5" t="s">
        <v>5667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1"/>
    </row>
    <row r="2" s="1" customFormat="true" spans="1:13">
      <c r="A2" s="55" t="s">
        <v>131</v>
      </c>
      <c r="B2" s="55" t="s">
        <v>1</v>
      </c>
      <c r="C2" s="55" t="s">
        <v>132</v>
      </c>
      <c r="D2" s="55" t="s">
        <v>133</v>
      </c>
      <c r="E2" s="55" t="s">
        <v>134</v>
      </c>
      <c r="F2" s="55" t="s">
        <v>135</v>
      </c>
      <c r="G2" s="55" t="s">
        <v>45</v>
      </c>
      <c r="H2" s="59"/>
      <c r="I2" s="60"/>
      <c r="J2" s="61" t="s">
        <v>46</v>
      </c>
      <c r="K2" s="62"/>
      <c r="L2" s="63"/>
      <c r="M2" s="72" t="s">
        <v>4301</v>
      </c>
    </row>
    <row r="3" s="1" customFormat="true" spans="1:13">
      <c r="A3" s="56"/>
      <c r="B3" s="56"/>
      <c r="C3" s="56"/>
      <c r="D3" s="56"/>
      <c r="E3" s="56"/>
      <c r="F3" s="56"/>
      <c r="G3" s="56" t="s">
        <v>136</v>
      </c>
      <c r="H3" s="56" t="s">
        <v>137</v>
      </c>
      <c r="I3" s="56" t="s">
        <v>138</v>
      </c>
      <c r="J3" s="56" t="s">
        <v>136</v>
      </c>
      <c r="K3" s="56" t="s">
        <v>137</v>
      </c>
      <c r="L3" s="56" t="s">
        <v>138</v>
      </c>
      <c r="M3" s="73"/>
    </row>
    <row r="4" spans="1:13">
      <c r="A4" s="68" t="s">
        <v>4894</v>
      </c>
      <c r="B4" s="7">
        <v>1</v>
      </c>
      <c r="C4" s="68" t="s">
        <v>3551</v>
      </c>
      <c r="D4" s="7" t="s">
        <v>5668</v>
      </c>
      <c r="E4" s="68" t="s">
        <v>3504</v>
      </c>
      <c r="F4" s="7" t="s">
        <v>5669</v>
      </c>
      <c r="G4" s="7">
        <v>35</v>
      </c>
      <c r="H4" s="7">
        <v>4</v>
      </c>
      <c r="I4" s="7">
        <v>140</v>
      </c>
      <c r="J4" s="7">
        <v>0</v>
      </c>
      <c r="K4" s="7">
        <v>0</v>
      </c>
      <c r="L4" s="7">
        <v>0</v>
      </c>
      <c r="M4" s="74" t="s">
        <v>5670</v>
      </c>
    </row>
    <row r="5" spans="1:13">
      <c r="A5" s="68" t="s">
        <v>4894</v>
      </c>
      <c r="B5" s="7">
        <v>2</v>
      </c>
      <c r="C5" s="68" t="s">
        <v>3551</v>
      </c>
      <c r="D5" s="7" t="s">
        <v>5671</v>
      </c>
      <c r="E5" s="68" t="s">
        <v>3504</v>
      </c>
      <c r="F5" s="7" t="s">
        <v>5248</v>
      </c>
      <c r="G5" s="7">
        <v>3</v>
      </c>
      <c r="H5" s="7">
        <v>3</v>
      </c>
      <c r="I5" s="7">
        <v>9</v>
      </c>
      <c r="J5" s="7">
        <v>0</v>
      </c>
      <c r="K5" s="7">
        <v>0</v>
      </c>
      <c r="L5" s="7">
        <v>0</v>
      </c>
      <c r="M5" s="75" t="s">
        <v>5672</v>
      </c>
    </row>
    <row r="6" spans="1:13">
      <c r="A6" s="68" t="s">
        <v>4894</v>
      </c>
      <c r="B6" s="7">
        <v>3</v>
      </c>
      <c r="C6" s="68" t="s">
        <v>3551</v>
      </c>
      <c r="D6" s="7" t="s">
        <v>5673</v>
      </c>
      <c r="E6" s="68" t="s">
        <v>4386</v>
      </c>
      <c r="F6" s="7" t="s">
        <v>2403</v>
      </c>
      <c r="G6" s="7">
        <v>18</v>
      </c>
      <c r="H6" s="7">
        <v>4</v>
      </c>
      <c r="I6" s="7">
        <v>72</v>
      </c>
      <c r="J6" s="7">
        <v>0</v>
      </c>
      <c r="K6" s="7">
        <v>0</v>
      </c>
      <c r="L6" s="7">
        <v>0</v>
      </c>
      <c r="M6" s="76" t="s">
        <v>5674</v>
      </c>
    </row>
    <row r="7" spans="1:13">
      <c r="A7" s="68" t="s">
        <v>4894</v>
      </c>
      <c r="B7" s="7">
        <v>4</v>
      </c>
      <c r="C7" s="68" t="s">
        <v>3551</v>
      </c>
      <c r="D7" s="7" t="s">
        <v>5675</v>
      </c>
      <c r="E7" s="68" t="s">
        <v>4386</v>
      </c>
      <c r="F7" s="7" t="s">
        <v>2411</v>
      </c>
      <c r="G7" s="7">
        <v>32</v>
      </c>
      <c r="H7" s="7">
        <v>4</v>
      </c>
      <c r="I7" s="7">
        <v>128</v>
      </c>
      <c r="J7" s="7">
        <v>32</v>
      </c>
      <c r="K7" s="7">
        <v>2</v>
      </c>
      <c r="L7" s="7">
        <f>J7*K7</f>
        <v>64</v>
      </c>
      <c r="M7" s="77" t="s">
        <v>5542</v>
      </c>
    </row>
    <row r="8" spans="1:13">
      <c r="A8" s="68" t="s">
        <v>4894</v>
      </c>
      <c r="B8" s="7">
        <v>5</v>
      </c>
      <c r="C8" s="68" t="s">
        <v>3551</v>
      </c>
      <c r="D8" s="7" t="s">
        <v>5676</v>
      </c>
      <c r="E8" s="68" t="s">
        <v>3504</v>
      </c>
      <c r="F8" s="69" t="s">
        <v>5677</v>
      </c>
      <c r="G8" s="7">
        <v>10</v>
      </c>
      <c r="H8" s="7">
        <v>5</v>
      </c>
      <c r="I8" s="7">
        <v>50</v>
      </c>
      <c r="J8" s="7">
        <v>0</v>
      </c>
      <c r="K8" s="7">
        <v>0</v>
      </c>
      <c r="L8" s="7">
        <f>J8*K8</f>
        <v>0</v>
      </c>
      <c r="M8" s="77" t="s">
        <v>5678</v>
      </c>
    </row>
    <row r="9" s="2" customFormat="true" spans="1:13">
      <c r="A9" s="8" t="s">
        <v>1177</v>
      </c>
      <c r="B9" s="9"/>
      <c r="C9" s="9"/>
      <c r="D9" s="9"/>
      <c r="E9" s="9"/>
      <c r="F9" s="9"/>
      <c r="G9" s="9">
        <f t="shared" ref="G9:L9" si="0">SUM(G4:G8)</f>
        <v>98</v>
      </c>
      <c r="H9" s="9">
        <f t="shared" si="0"/>
        <v>20</v>
      </c>
      <c r="I9" s="9">
        <f t="shared" si="0"/>
        <v>399</v>
      </c>
      <c r="J9" s="9">
        <f t="shared" si="0"/>
        <v>32</v>
      </c>
      <c r="K9" s="9">
        <f t="shared" si="0"/>
        <v>2</v>
      </c>
      <c r="L9" s="9">
        <f t="shared" si="0"/>
        <v>64</v>
      </c>
      <c r="M9" s="78"/>
    </row>
    <row r="10" spans="1:13">
      <c r="A10" s="68" t="s">
        <v>4302</v>
      </c>
      <c r="B10" s="7">
        <v>1</v>
      </c>
      <c r="C10" s="68" t="s">
        <v>3551</v>
      </c>
      <c r="D10" s="7" t="s">
        <v>5679</v>
      </c>
      <c r="E10" s="68" t="s">
        <v>4386</v>
      </c>
      <c r="F10" s="7" t="s">
        <v>5680</v>
      </c>
      <c r="G10" s="7">
        <v>12</v>
      </c>
      <c r="H10" s="7">
        <v>6</v>
      </c>
      <c r="I10" s="7">
        <v>72</v>
      </c>
      <c r="J10" s="7">
        <v>0</v>
      </c>
      <c r="K10" s="7">
        <v>0</v>
      </c>
      <c r="L10" s="7">
        <v>0</v>
      </c>
      <c r="M10" s="74" t="s">
        <v>5670</v>
      </c>
    </row>
    <row r="11" spans="1:13">
      <c r="A11" s="68" t="s">
        <v>4302</v>
      </c>
      <c r="B11" s="7">
        <v>2</v>
      </c>
      <c r="C11" s="68" t="s">
        <v>3551</v>
      </c>
      <c r="D11" s="7" t="s">
        <v>5681</v>
      </c>
      <c r="E11" s="68" t="s">
        <v>4386</v>
      </c>
      <c r="F11" s="7" t="s">
        <v>5682</v>
      </c>
      <c r="G11" s="7">
        <v>35</v>
      </c>
      <c r="H11" s="7">
        <v>5</v>
      </c>
      <c r="I11" s="7">
        <v>175</v>
      </c>
      <c r="J11" s="7">
        <v>0</v>
      </c>
      <c r="K11" s="7">
        <v>0</v>
      </c>
      <c r="L11" s="7">
        <v>0</v>
      </c>
      <c r="M11" s="74" t="s">
        <v>5670</v>
      </c>
    </row>
    <row r="12" spans="1:13">
      <c r="A12" s="68" t="s">
        <v>4302</v>
      </c>
      <c r="B12" s="7">
        <v>3</v>
      </c>
      <c r="C12" s="68" t="s">
        <v>3551</v>
      </c>
      <c r="D12" s="7" t="s">
        <v>5683</v>
      </c>
      <c r="E12" s="68" t="s">
        <v>4386</v>
      </c>
      <c r="F12" s="7" t="s">
        <v>5684</v>
      </c>
      <c r="G12" s="7">
        <v>17</v>
      </c>
      <c r="H12" s="7">
        <v>5</v>
      </c>
      <c r="I12" s="7">
        <v>85</v>
      </c>
      <c r="J12" s="7">
        <v>0</v>
      </c>
      <c r="K12" s="7">
        <v>0</v>
      </c>
      <c r="L12" s="7">
        <v>0</v>
      </c>
      <c r="M12" s="74" t="s">
        <v>5670</v>
      </c>
    </row>
    <row r="13" spans="1:13">
      <c r="A13" s="68" t="s">
        <v>4302</v>
      </c>
      <c r="B13" s="7">
        <v>4</v>
      </c>
      <c r="C13" s="68" t="s">
        <v>3551</v>
      </c>
      <c r="D13" s="7" t="s">
        <v>5685</v>
      </c>
      <c r="E13" s="68" t="s">
        <v>4386</v>
      </c>
      <c r="F13" s="7" t="s">
        <v>5686</v>
      </c>
      <c r="G13" s="7">
        <v>21</v>
      </c>
      <c r="H13" s="7">
        <v>6</v>
      </c>
      <c r="I13" s="7">
        <v>126</v>
      </c>
      <c r="J13" s="7">
        <v>0</v>
      </c>
      <c r="K13" s="7">
        <v>0</v>
      </c>
      <c r="L13" s="7">
        <v>0</v>
      </c>
      <c r="M13" s="74" t="s">
        <v>5670</v>
      </c>
    </row>
    <row r="14" spans="1:13">
      <c r="A14" s="68" t="s">
        <v>4302</v>
      </c>
      <c r="B14" s="7">
        <v>5</v>
      </c>
      <c r="C14" s="68" t="s">
        <v>3551</v>
      </c>
      <c r="D14" s="7" t="s">
        <v>5687</v>
      </c>
      <c r="E14" s="68" t="s">
        <v>4386</v>
      </c>
      <c r="F14" s="7" t="s">
        <v>5688</v>
      </c>
      <c r="G14" s="7">
        <v>20</v>
      </c>
      <c r="H14" s="7">
        <v>5</v>
      </c>
      <c r="I14" s="7">
        <v>100</v>
      </c>
      <c r="J14" s="7">
        <v>0</v>
      </c>
      <c r="K14" s="7">
        <v>0</v>
      </c>
      <c r="L14" s="7">
        <v>0</v>
      </c>
      <c r="M14" s="74" t="s">
        <v>5670</v>
      </c>
    </row>
    <row r="15" spans="1:13">
      <c r="A15" s="68" t="s">
        <v>4302</v>
      </c>
      <c r="B15" s="7">
        <v>6</v>
      </c>
      <c r="C15" s="68" t="s">
        <v>3551</v>
      </c>
      <c r="D15" s="7" t="s">
        <v>5689</v>
      </c>
      <c r="E15" s="68" t="s">
        <v>4386</v>
      </c>
      <c r="F15" s="7" t="s">
        <v>5690</v>
      </c>
      <c r="G15" s="7">
        <v>21</v>
      </c>
      <c r="H15" s="7">
        <v>5</v>
      </c>
      <c r="I15" s="7">
        <v>105</v>
      </c>
      <c r="J15" s="7">
        <v>0</v>
      </c>
      <c r="K15" s="7">
        <v>0</v>
      </c>
      <c r="L15" s="7">
        <v>0</v>
      </c>
      <c r="M15" s="74" t="s">
        <v>5670</v>
      </c>
    </row>
    <row r="16" spans="1:13">
      <c r="A16" s="68" t="s">
        <v>4302</v>
      </c>
      <c r="B16" s="7">
        <v>7</v>
      </c>
      <c r="C16" s="68" t="s">
        <v>3551</v>
      </c>
      <c r="D16" s="7" t="s">
        <v>5691</v>
      </c>
      <c r="E16" s="68" t="s">
        <v>4386</v>
      </c>
      <c r="F16" s="7" t="s">
        <v>5692</v>
      </c>
      <c r="G16" s="7">
        <v>22</v>
      </c>
      <c r="H16" s="7">
        <v>5</v>
      </c>
      <c r="I16" s="7">
        <v>110</v>
      </c>
      <c r="J16" s="7">
        <v>0</v>
      </c>
      <c r="K16" s="7">
        <v>0</v>
      </c>
      <c r="L16" s="7">
        <v>0</v>
      </c>
      <c r="M16" s="74" t="s">
        <v>5670</v>
      </c>
    </row>
    <row r="17" spans="1:13">
      <c r="A17" s="68" t="s">
        <v>4302</v>
      </c>
      <c r="B17" s="7">
        <v>8</v>
      </c>
      <c r="C17" s="68" t="s">
        <v>3551</v>
      </c>
      <c r="D17" s="7" t="s">
        <v>5693</v>
      </c>
      <c r="E17" s="68" t="s">
        <v>4386</v>
      </c>
      <c r="F17" s="7" t="s">
        <v>5694</v>
      </c>
      <c r="G17" s="7">
        <v>21</v>
      </c>
      <c r="H17" s="7">
        <v>6</v>
      </c>
      <c r="I17" s="7">
        <v>126</v>
      </c>
      <c r="J17" s="7">
        <v>0</v>
      </c>
      <c r="K17" s="7">
        <v>0</v>
      </c>
      <c r="L17" s="7">
        <v>0</v>
      </c>
      <c r="M17" s="74" t="s">
        <v>5670</v>
      </c>
    </row>
    <row r="18" spans="1:13">
      <c r="A18" s="68" t="s">
        <v>4302</v>
      </c>
      <c r="B18" s="7">
        <v>9</v>
      </c>
      <c r="C18" s="68" t="s">
        <v>3551</v>
      </c>
      <c r="D18" s="7" t="s">
        <v>5695</v>
      </c>
      <c r="E18" s="68" t="s">
        <v>4386</v>
      </c>
      <c r="F18" s="7" t="s">
        <v>5696</v>
      </c>
      <c r="G18" s="7">
        <v>25</v>
      </c>
      <c r="H18" s="7">
        <v>6</v>
      </c>
      <c r="I18" s="7">
        <v>150</v>
      </c>
      <c r="J18" s="7">
        <v>0</v>
      </c>
      <c r="K18" s="7">
        <v>0</v>
      </c>
      <c r="L18" s="7">
        <v>0</v>
      </c>
      <c r="M18" s="74" t="s">
        <v>5670</v>
      </c>
    </row>
    <row r="19" spans="1:13">
      <c r="A19" s="68" t="s">
        <v>4302</v>
      </c>
      <c r="B19" s="7">
        <v>10</v>
      </c>
      <c r="C19" s="68" t="s">
        <v>3551</v>
      </c>
      <c r="D19" s="7" t="s">
        <v>5697</v>
      </c>
      <c r="E19" s="68" t="s">
        <v>4386</v>
      </c>
      <c r="F19" s="7" t="s">
        <v>5696</v>
      </c>
      <c r="G19" s="7">
        <v>39</v>
      </c>
      <c r="H19" s="7">
        <v>6</v>
      </c>
      <c r="I19" s="7">
        <v>234</v>
      </c>
      <c r="J19" s="7">
        <v>0</v>
      </c>
      <c r="K19" s="7">
        <v>0</v>
      </c>
      <c r="L19" s="7">
        <v>0</v>
      </c>
      <c r="M19" s="74" t="s">
        <v>5670</v>
      </c>
    </row>
    <row r="20" spans="1:13">
      <c r="A20" s="68" t="s">
        <v>4302</v>
      </c>
      <c r="B20" s="7">
        <v>11</v>
      </c>
      <c r="C20" s="68" t="s">
        <v>3551</v>
      </c>
      <c r="D20" s="7" t="s">
        <v>5698</v>
      </c>
      <c r="E20" s="68" t="s">
        <v>3504</v>
      </c>
      <c r="F20" s="7" t="s">
        <v>5669</v>
      </c>
      <c r="G20" s="7">
        <v>34</v>
      </c>
      <c r="H20" s="7">
        <v>4</v>
      </c>
      <c r="I20" s="7">
        <v>136</v>
      </c>
      <c r="J20" s="7">
        <v>0</v>
      </c>
      <c r="K20" s="7">
        <v>0</v>
      </c>
      <c r="L20" s="7">
        <v>0</v>
      </c>
      <c r="M20" s="74" t="s">
        <v>5670</v>
      </c>
    </row>
    <row r="21" spans="1:13">
      <c r="A21" s="68" t="s">
        <v>4302</v>
      </c>
      <c r="B21" s="7">
        <v>12</v>
      </c>
      <c r="C21" s="68" t="s">
        <v>3551</v>
      </c>
      <c r="D21" s="7" t="s">
        <v>5699</v>
      </c>
      <c r="E21" s="68" t="s">
        <v>4386</v>
      </c>
      <c r="F21" s="7" t="s">
        <v>5700</v>
      </c>
      <c r="G21" s="7">
        <v>21</v>
      </c>
      <c r="H21" s="7">
        <v>4</v>
      </c>
      <c r="I21" s="7">
        <v>84</v>
      </c>
      <c r="J21" s="7">
        <v>0</v>
      </c>
      <c r="K21" s="7">
        <v>0</v>
      </c>
      <c r="L21" s="7">
        <v>0</v>
      </c>
      <c r="M21" s="74" t="s">
        <v>5670</v>
      </c>
    </row>
    <row r="22" spans="1:13">
      <c r="A22" s="68" t="s">
        <v>4302</v>
      </c>
      <c r="B22" s="7">
        <v>13</v>
      </c>
      <c r="C22" s="68" t="s">
        <v>3551</v>
      </c>
      <c r="D22" s="7" t="s">
        <v>5701</v>
      </c>
      <c r="E22" s="68" t="s">
        <v>4326</v>
      </c>
      <c r="F22" s="7" t="s">
        <v>5702</v>
      </c>
      <c r="G22" s="7">
        <v>20</v>
      </c>
      <c r="H22" s="7">
        <v>6</v>
      </c>
      <c r="I22" s="7">
        <v>120</v>
      </c>
      <c r="J22" s="7">
        <v>0</v>
      </c>
      <c r="K22" s="7">
        <v>0</v>
      </c>
      <c r="L22" s="7">
        <v>0</v>
      </c>
      <c r="M22" s="74" t="s">
        <v>5670</v>
      </c>
    </row>
    <row r="23" spans="1:13">
      <c r="A23" s="68" t="s">
        <v>4302</v>
      </c>
      <c r="B23" s="7">
        <v>14</v>
      </c>
      <c r="C23" s="68" t="s">
        <v>3551</v>
      </c>
      <c r="D23" s="7" t="s">
        <v>5703</v>
      </c>
      <c r="E23" s="68" t="s">
        <v>4386</v>
      </c>
      <c r="F23" s="7" t="s">
        <v>5704</v>
      </c>
      <c r="G23" s="7">
        <v>21</v>
      </c>
      <c r="H23" s="7">
        <v>4</v>
      </c>
      <c r="I23" s="7">
        <v>84</v>
      </c>
      <c r="J23" s="7">
        <v>0</v>
      </c>
      <c r="K23" s="7">
        <v>0</v>
      </c>
      <c r="L23" s="7">
        <v>0</v>
      </c>
      <c r="M23" s="74" t="s">
        <v>5670</v>
      </c>
    </row>
    <row r="24" spans="1:13">
      <c r="A24" s="68" t="s">
        <v>4302</v>
      </c>
      <c r="B24" s="7">
        <v>15</v>
      </c>
      <c r="C24" s="68" t="s">
        <v>3551</v>
      </c>
      <c r="D24" s="7" t="s">
        <v>5705</v>
      </c>
      <c r="E24" s="68" t="s">
        <v>4386</v>
      </c>
      <c r="F24" s="7" t="s">
        <v>5706</v>
      </c>
      <c r="G24" s="7">
        <v>27</v>
      </c>
      <c r="H24" s="7">
        <v>6</v>
      </c>
      <c r="I24" s="7">
        <v>162</v>
      </c>
      <c r="J24" s="7">
        <v>0</v>
      </c>
      <c r="K24" s="7">
        <v>0</v>
      </c>
      <c r="L24" s="7">
        <v>0</v>
      </c>
      <c r="M24" s="74" t="s">
        <v>5670</v>
      </c>
    </row>
    <row r="25" spans="1:13">
      <c r="A25" s="68" t="s">
        <v>4302</v>
      </c>
      <c r="B25" s="7">
        <v>16</v>
      </c>
      <c r="C25" s="68" t="s">
        <v>3551</v>
      </c>
      <c r="D25" s="7" t="s">
        <v>5707</v>
      </c>
      <c r="E25" s="68" t="s">
        <v>4326</v>
      </c>
      <c r="F25" s="7" t="s">
        <v>5708</v>
      </c>
      <c r="G25" s="7">
        <v>33</v>
      </c>
      <c r="H25" s="7">
        <v>4</v>
      </c>
      <c r="I25" s="7">
        <v>132</v>
      </c>
      <c r="J25" s="7">
        <v>0</v>
      </c>
      <c r="K25" s="7">
        <v>0</v>
      </c>
      <c r="L25" s="7">
        <v>0</v>
      </c>
      <c r="M25" s="74" t="s">
        <v>5670</v>
      </c>
    </row>
    <row r="26" spans="1:13">
      <c r="A26" s="68" t="s">
        <v>4302</v>
      </c>
      <c r="B26" s="7">
        <v>17</v>
      </c>
      <c r="C26" s="68" t="s">
        <v>3551</v>
      </c>
      <c r="D26" s="7" t="s">
        <v>5709</v>
      </c>
      <c r="E26" s="68" t="s">
        <v>4386</v>
      </c>
      <c r="F26" s="7" t="s">
        <v>5708</v>
      </c>
      <c r="G26" s="7">
        <v>36</v>
      </c>
      <c r="H26" s="7">
        <v>4</v>
      </c>
      <c r="I26" s="7">
        <v>144</v>
      </c>
      <c r="J26" s="7">
        <v>0</v>
      </c>
      <c r="K26" s="7">
        <v>0</v>
      </c>
      <c r="L26" s="7">
        <v>0</v>
      </c>
      <c r="M26" s="74" t="s">
        <v>5670</v>
      </c>
    </row>
    <row r="27" spans="1:13">
      <c r="A27" s="68" t="s">
        <v>4302</v>
      </c>
      <c r="B27" s="7">
        <v>18</v>
      </c>
      <c r="C27" s="68" t="s">
        <v>3551</v>
      </c>
      <c r="D27" s="7" t="s">
        <v>5710</v>
      </c>
      <c r="E27" s="68" t="s">
        <v>4386</v>
      </c>
      <c r="F27" s="7" t="s">
        <v>5711</v>
      </c>
      <c r="G27" s="7">
        <v>21</v>
      </c>
      <c r="H27" s="7">
        <v>6</v>
      </c>
      <c r="I27" s="7">
        <v>126</v>
      </c>
      <c r="J27" s="7">
        <v>0</v>
      </c>
      <c r="K27" s="7">
        <v>0</v>
      </c>
      <c r="L27" s="7">
        <v>0</v>
      </c>
      <c r="M27" s="74" t="s">
        <v>5670</v>
      </c>
    </row>
    <row r="28" spans="1:13">
      <c r="A28" s="68" t="s">
        <v>4302</v>
      </c>
      <c r="B28" s="7">
        <v>19</v>
      </c>
      <c r="C28" s="68" t="s">
        <v>3551</v>
      </c>
      <c r="D28" s="7" t="s">
        <v>5712</v>
      </c>
      <c r="E28" s="68" t="s">
        <v>4326</v>
      </c>
      <c r="F28" s="7" t="s">
        <v>5713</v>
      </c>
      <c r="G28" s="7">
        <v>17</v>
      </c>
      <c r="H28" s="7">
        <v>6</v>
      </c>
      <c r="I28" s="7">
        <v>102</v>
      </c>
      <c r="J28" s="7">
        <v>0</v>
      </c>
      <c r="K28" s="7">
        <v>0</v>
      </c>
      <c r="L28" s="7">
        <v>0</v>
      </c>
      <c r="M28" s="74" t="s">
        <v>5670</v>
      </c>
    </row>
    <row r="29" spans="1:13">
      <c r="A29" s="68" t="s">
        <v>4302</v>
      </c>
      <c r="B29" s="7">
        <v>20</v>
      </c>
      <c r="C29" s="68" t="s">
        <v>3551</v>
      </c>
      <c r="D29" s="7" t="s">
        <v>5714</v>
      </c>
      <c r="E29" s="68" t="s">
        <v>4386</v>
      </c>
      <c r="F29" s="7" t="s">
        <v>5715</v>
      </c>
      <c r="G29" s="7">
        <v>21</v>
      </c>
      <c r="H29" s="7">
        <v>6</v>
      </c>
      <c r="I29" s="7">
        <v>126</v>
      </c>
      <c r="J29" s="7">
        <v>0</v>
      </c>
      <c r="K29" s="7">
        <v>0</v>
      </c>
      <c r="L29" s="7">
        <v>0</v>
      </c>
      <c r="M29" s="74" t="s">
        <v>5670</v>
      </c>
    </row>
    <row r="30" spans="1:13">
      <c r="A30" s="68" t="s">
        <v>4302</v>
      </c>
      <c r="B30" s="7">
        <v>21</v>
      </c>
      <c r="C30" s="68" t="s">
        <v>3551</v>
      </c>
      <c r="D30" s="7" t="s">
        <v>5716</v>
      </c>
      <c r="E30" s="68" t="s">
        <v>4304</v>
      </c>
      <c r="F30" s="7" t="s">
        <v>5717</v>
      </c>
      <c r="G30" s="7">
        <v>38</v>
      </c>
      <c r="H30" s="7">
        <v>6</v>
      </c>
      <c r="I30" s="7">
        <v>228</v>
      </c>
      <c r="J30" s="7">
        <v>0</v>
      </c>
      <c r="K30" s="7">
        <v>0</v>
      </c>
      <c r="L30" s="7">
        <v>0</v>
      </c>
      <c r="M30" s="74" t="s">
        <v>5670</v>
      </c>
    </row>
    <row r="31" spans="1:13">
      <c r="A31" s="68" t="s">
        <v>4302</v>
      </c>
      <c r="B31" s="7">
        <v>22</v>
      </c>
      <c r="C31" s="68" t="s">
        <v>3551</v>
      </c>
      <c r="D31" s="7" t="s">
        <v>5718</v>
      </c>
      <c r="E31" s="68" t="s">
        <v>4326</v>
      </c>
      <c r="F31" s="7" t="s">
        <v>5719</v>
      </c>
      <c r="G31" s="7">
        <v>22</v>
      </c>
      <c r="H31" s="7">
        <v>6</v>
      </c>
      <c r="I31" s="7">
        <v>132</v>
      </c>
      <c r="J31" s="7">
        <v>0</v>
      </c>
      <c r="K31" s="7">
        <v>0</v>
      </c>
      <c r="L31" s="7">
        <v>0</v>
      </c>
      <c r="M31" s="74" t="s">
        <v>5670</v>
      </c>
    </row>
    <row r="32" spans="1:13">
      <c r="A32" s="68" t="s">
        <v>4302</v>
      </c>
      <c r="B32" s="7">
        <v>23</v>
      </c>
      <c r="C32" s="68" t="s">
        <v>3551</v>
      </c>
      <c r="D32" s="7" t="s">
        <v>5720</v>
      </c>
      <c r="E32" s="68" t="s">
        <v>4326</v>
      </c>
      <c r="F32" s="7" t="s">
        <v>5717</v>
      </c>
      <c r="G32" s="7">
        <v>12</v>
      </c>
      <c r="H32" s="7">
        <v>6</v>
      </c>
      <c r="I32" s="7">
        <v>72</v>
      </c>
      <c r="J32" s="7">
        <v>0</v>
      </c>
      <c r="K32" s="7">
        <v>0</v>
      </c>
      <c r="L32" s="7">
        <v>0</v>
      </c>
      <c r="M32" s="74" t="s">
        <v>5670</v>
      </c>
    </row>
    <row r="33" spans="1:14">
      <c r="A33" s="68" t="s">
        <v>4302</v>
      </c>
      <c r="B33" s="7">
        <v>24</v>
      </c>
      <c r="C33" s="68" t="s">
        <v>3551</v>
      </c>
      <c r="D33" s="7" t="s">
        <v>5721</v>
      </c>
      <c r="E33" s="68" t="s">
        <v>4386</v>
      </c>
      <c r="F33" s="7" t="s">
        <v>2336</v>
      </c>
      <c r="G33" s="7">
        <v>20</v>
      </c>
      <c r="H33" s="7">
        <v>6</v>
      </c>
      <c r="I33" s="7">
        <v>120</v>
      </c>
      <c r="J33" s="7">
        <v>20</v>
      </c>
      <c r="K33" s="7">
        <v>3</v>
      </c>
      <c r="L33" s="7">
        <f>J33*K33</f>
        <v>60</v>
      </c>
      <c r="M33" s="77" t="s">
        <v>5722</v>
      </c>
      <c r="N33" s="36"/>
    </row>
    <row r="34" spans="1:14">
      <c r="A34" s="68" t="s">
        <v>4302</v>
      </c>
      <c r="B34" s="7">
        <v>25</v>
      </c>
      <c r="C34" s="68" t="s">
        <v>3551</v>
      </c>
      <c r="D34" s="7" t="s">
        <v>5723</v>
      </c>
      <c r="E34" s="68" t="s">
        <v>4386</v>
      </c>
      <c r="F34" s="7" t="s">
        <v>2355</v>
      </c>
      <c r="G34" s="7">
        <v>19</v>
      </c>
      <c r="H34" s="7">
        <v>5</v>
      </c>
      <c r="I34" s="7">
        <v>95</v>
      </c>
      <c r="J34" s="7">
        <v>19</v>
      </c>
      <c r="K34" s="7">
        <v>2</v>
      </c>
      <c r="L34" s="7">
        <f t="shared" ref="L34:L46" si="1">J34*K34</f>
        <v>38</v>
      </c>
      <c r="M34" s="77" t="s">
        <v>5437</v>
      </c>
      <c r="N34" s="36"/>
    </row>
    <row r="35" spans="1:13">
      <c r="A35" s="68" t="s">
        <v>4302</v>
      </c>
      <c r="B35" s="7">
        <v>26</v>
      </c>
      <c r="C35" s="68" t="s">
        <v>3551</v>
      </c>
      <c r="D35" s="7" t="s">
        <v>5724</v>
      </c>
      <c r="E35" s="68" t="s">
        <v>4386</v>
      </c>
      <c r="F35" s="7" t="s">
        <v>183</v>
      </c>
      <c r="G35" s="7">
        <v>23</v>
      </c>
      <c r="H35" s="7">
        <v>6</v>
      </c>
      <c r="I35" s="7">
        <v>138</v>
      </c>
      <c r="J35" s="7">
        <v>20</v>
      </c>
      <c r="K35" s="7">
        <v>4</v>
      </c>
      <c r="L35" s="7">
        <f t="shared" si="1"/>
        <v>80</v>
      </c>
      <c r="M35" s="77" t="s">
        <v>5725</v>
      </c>
    </row>
    <row r="36" spans="1:14">
      <c r="A36" s="68" t="s">
        <v>4302</v>
      </c>
      <c r="B36" s="7">
        <v>27</v>
      </c>
      <c r="C36" s="68" t="s">
        <v>3551</v>
      </c>
      <c r="D36" s="7" t="s">
        <v>5726</v>
      </c>
      <c r="E36" s="68" t="s">
        <v>4386</v>
      </c>
      <c r="F36" s="7" t="s">
        <v>190</v>
      </c>
      <c r="G36" s="7">
        <v>19</v>
      </c>
      <c r="H36" s="7">
        <v>6</v>
      </c>
      <c r="I36" s="7">
        <v>114</v>
      </c>
      <c r="J36" s="7">
        <v>19</v>
      </c>
      <c r="K36" s="7">
        <v>4</v>
      </c>
      <c r="L36" s="7">
        <f t="shared" si="1"/>
        <v>76</v>
      </c>
      <c r="M36" s="77" t="s">
        <v>5542</v>
      </c>
      <c r="N36" s="36"/>
    </row>
    <row r="37" spans="1:13">
      <c r="A37" s="68" t="s">
        <v>4302</v>
      </c>
      <c r="B37" s="7">
        <v>28</v>
      </c>
      <c r="C37" s="68" t="s">
        <v>3551</v>
      </c>
      <c r="D37" s="7" t="s">
        <v>5727</v>
      </c>
      <c r="E37" s="68" t="s">
        <v>4386</v>
      </c>
      <c r="F37" s="7" t="s">
        <v>219</v>
      </c>
      <c r="G37" s="7">
        <v>20</v>
      </c>
      <c r="H37" s="7">
        <v>6</v>
      </c>
      <c r="I37" s="7">
        <v>120</v>
      </c>
      <c r="J37" s="7">
        <v>20</v>
      </c>
      <c r="K37" s="7">
        <v>2</v>
      </c>
      <c r="L37" s="7">
        <f t="shared" si="1"/>
        <v>40</v>
      </c>
      <c r="M37" s="77" t="s">
        <v>5728</v>
      </c>
    </row>
    <row r="38" spans="1:13">
      <c r="A38" s="68" t="s">
        <v>4302</v>
      </c>
      <c r="B38" s="7">
        <v>29</v>
      </c>
      <c r="C38" s="68" t="s">
        <v>3551</v>
      </c>
      <c r="D38" s="7" t="s">
        <v>5729</v>
      </c>
      <c r="E38" s="68" t="s">
        <v>4386</v>
      </c>
      <c r="F38" s="7" t="s">
        <v>5730</v>
      </c>
      <c r="G38" s="7">
        <v>12</v>
      </c>
      <c r="H38" s="7">
        <v>6</v>
      </c>
      <c r="I38" s="7">
        <v>72</v>
      </c>
      <c r="J38" s="7">
        <v>12</v>
      </c>
      <c r="K38" s="7">
        <v>3</v>
      </c>
      <c r="L38" s="7">
        <f t="shared" si="1"/>
        <v>36</v>
      </c>
      <c r="M38" s="77" t="s">
        <v>5584</v>
      </c>
    </row>
    <row r="39" spans="1:14">
      <c r="A39" s="68" t="s">
        <v>4302</v>
      </c>
      <c r="B39" s="7">
        <v>30</v>
      </c>
      <c r="C39" s="68" t="s">
        <v>3551</v>
      </c>
      <c r="D39" s="7" t="s">
        <v>5731</v>
      </c>
      <c r="E39" s="68" t="s">
        <v>4386</v>
      </c>
      <c r="F39" s="7" t="s">
        <v>5732</v>
      </c>
      <c r="G39" s="7">
        <v>21</v>
      </c>
      <c r="H39" s="7">
        <v>6</v>
      </c>
      <c r="I39" s="7">
        <v>126</v>
      </c>
      <c r="J39" s="7">
        <v>21</v>
      </c>
      <c r="K39" s="7">
        <v>3</v>
      </c>
      <c r="L39" s="7">
        <f t="shared" si="1"/>
        <v>63</v>
      </c>
      <c r="M39" s="77" t="s">
        <v>5733</v>
      </c>
      <c r="N39" s="36"/>
    </row>
    <row r="40" spans="1:13">
      <c r="A40" s="68" t="s">
        <v>4302</v>
      </c>
      <c r="B40" s="7">
        <v>31</v>
      </c>
      <c r="C40" s="68" t="s">
        <v>3551</v>
      </c>
      <c r="D40" s="7" t="s">
        <v>5734</v>
      </c>
      <c r="E40" s="68" t="s">
        <v>4386</v>
      </c>
      <c r="F40" s="7" t="s">
        <v>180</v>
      </c>
      <c r="G40" s="7">
        <v>12</v>
      </c>
      <c r="H40" s="7">
        <v>6</v>
      </c>
      <c r="I40" s="7">
        <v>72</v>
      </c>
      <c r="J40" s="7">
        <v>0</v>
      </c>
      <c r="K40" s="7">
        <v>0</v>
      </c>
      <c r="L40" s="7">
        <f t="shared" si="1"/>
        <v>0</v>
      </c>
      <c r="M40" s="77" t="s">
        <v>5735</v>
      </c>
    </row>
    <row r="41" spans="1:13">
      <c r="A41" s="68" t="s">
        <v>4302</v>
      </c>
      <c r="B41" s="7">
        <v>32</v>
      </c>
      <c r="C41" s="68" t="s">
        <v>3551</v>
      </c>
      <c r="D41" s="7" t="s">
        <v>5736</v>
      </c>
      <c r="E41" s="68" t="s">
        <v>4386</v>
      </c>
      <c r="F41" s="7" t="s">
        <v>2989</v>
      </c>
      <c r="G41" s="7">
        <v>24</v>
      </c>
      <c r="H41" s="7">
        <v>8</v>
      </c>
      <c r="I41" s="7">
        <v>192</v>
      </c>
      <c r="J41" s="7">
        <v>24</v>
      </c>
      <c r="K41" s="7">
        <v>4</v>
      </c>
      <c r="L41" s="7">
        <f t="shared" si="1"/>
        <v>96</v>
      </c>
      <c r="M41" s="77" t="s">
        <v>5737</v>
      </c>
    </row>
    <row r="42" spans="1:13">
      <c r="A42" s="68" t="s">
        <v>4302</v>
      </c>
      <c r="B42" s="7">
        <v>33</v>
      </c>
      <c r="C42" s="68" t="s">
        <v>3551</v>
      </c>
      <c r="D42" s="7" t="s">
        <v>5738</v>
      </c>
      <c r="E42" s="68" t="s">
        <v>4386</v>
      </c>
      <c r="F42" s="7" t="s">
        <v>202</v>
      </c>
      <c r="G42" s="7">
        <v>11</v>
      </c>
      <c r="H42" s="7">
        <v>6</v>
      </c>
      <c r="I42" s="7">
        <v>66</v>
      </c>
      <c r="J42" s="7">
        <v>11</v>
      </c>
      <c r="K42" s="7">
        <v>3</v>
      </c>
      <c r="L42" s="7">
        <f t="shared" si="1"/>
        <v>33</v>
      </c>
      <c r="M42" s="77" t="s">
        <v>5584</v>
      </c>
    </row>
    <row r="43" spans="1:14">
      <c r="A43" s="68" t="s">
        <v>4302</v>
      </c>
      <c r="B43" s="7">
        <v>34</v>
      </c>
      <c r="C43" s="68" t="s">
        <v>3551</v>
      </c>
      <c r="D43" s="7" t="s">
        <v>5739</v>
      </c>
      <c r="E43" s="68" t="s">
        <v>4386</v>
      </c>
      <c r="F43" s="7" t="s">
        <v>2468</v>
      </c>
      <c r="G43" s="7">
        <v>21</v>
      </c>
      <c r="H43" s="7">
        <v>6</v>
      </c>
      <c r="I43" s="7">
        <v>126</v>
      </c>
      <c r="J43" s="7">
        <v>21</v>
      </c>
      <c r="K43" s="7">
        <v>3</v>
      </c>
      <c r="L43" s="7">
        <f t="shared" si="1"/>
        <v>63</v>
      </c>
      <c r="M43" s="77" t="s">
        <v>5740</v>
      </c>
      <c r="N43" s="36"/>
    </row>
    <row r="44" spans="1:13">
      <c r="A44" s="68" t="s">
        <v>4302</v>
      </c>
      <c r="B44" s="7">
        <v>35</v>
      </c>
      <c r="C44" s="68" t="s">
        <v>3551</v>
      </c>
      <c r="D44" s="7" t="s">
        <v>5741</v>
      </c>
      <c r="E44" s="68" t="s">
        <v>4386</v>
      </c>
      <c r="F44" s="7" t="s">
        <v>1160</v>
      </c>
      <c r="G44" s="7">
        <v>16</v>
      </c>
      <c r="H44" s="7">
        <v>6</v>
      </c>
      <c r="I44" s="7">
        <v>96</v>
      </c>
      <c r="J44" s="7">
        <v>16</v>
      </c>
      <c r="K44" s="7">
        <v>3</v>
      </c>
      <c r="L44" s="7">
        <f t="shared" si="1"/>
        <v>48</v>
      </c>
      <c r="M44" s="77" t="s">
        <v>5742</v>
      </c>
    </row>
    <row r="45" spans="1:14">
      <c r="A45" s="68" t="s">
        <v>4302</v>
      </c>
      <c r="B45" s="7">
        <v>36</v>
      </c>
      <c r="C45" s="68" t="s">
        <v>3551</v>
      </c>
      <c r="D45" s="7" t="s">
        <v>5743</v>
      </c>
      <c r="E45" s="68" t="s">
        <v>4386</v>
      </c>
      <c r="F45" s="7" t="s">
        <v>5744</v>
      </c>
      <c r="G45" s="7">
        <v>19</v>
      </c>
      <c r="H45" s="7">
        <v>5</v>
      </c>
      <c r="I45" s="7">
        <v>95</v>
      </c>
      <c r="J45" s="7">
        <v>19</v>
      </c>
      <c r="K45" s="7">
        <v>3</v>
      </c>
      <c r="L45" s="7">
        <f t="shared" si="1"/>
        <v>57</v>
      </c>
      <c r="M45" s="77" t="s">
        <v>5542</v>
      </c>
      <c r="N45" s="36"/>
    </row>
    <row r="46" spans="1:13">
      <c r="A46" s="68" t="s">
        <v>4302</v>
      </c>
      <c r="B46" s="7">
        <v>37</v>
      </c>
      <c r="C46" s="68" t="s">
        <v>3551</v>
      </c>
      <c r="D46" s="7" t="s">
        <v>5745</v>
      </c>
      <c r="E46" s="68" t="s">
        <v>4386</v>
      </c>
      <c r="F46" s="7" t="s">
        <v>2370</v>
      </c>
      <c r="G46" s="7">
        <v>20</v>
      </c>
      <c r="H46" s="7">
        <v>6</v>
      </c>
      <c r="I46" s="7">
        <v>120</v>
      </c>
      <c r="J46" s="7">
        <v>20</v>
      </c>
      <c r="K46" s="7">
        <v>2</v>
      </c>
      <c r="L46" s="7">
        <f t="shared" si="1"/>
        <v>40</v>
      </c>
      <c r="M46" s="77" t="s">
        <v>5746</v>
      </c>
    </row>
    <row r="47" spans="1:13">
      <c r="A47" s="68" t="s">
        <v>4302</v>
      </c>
      <c r="B47" s="7">
        <v>38</v>
      </c>
      <c r="C47" s="68" t="s">
        <v>3551</v>
      </c>
      <c r="D47" s="7" t="s">
        <v>5747</v>
      </c>
      <c r="E47" s="68" t="s">
        <v>4386</v>
      </c>
      <c r="F47" s="7" t="s">
        <v>1163</v>
      </c>
      <c r="G47" s="7">
        <v>17</v>
      </c>
      <c r="H47" s="7">
        <v>6</v>
      </c>
      <c r="I47" s="7">
        <v>102</v>
      </c>
      <c r="J47" s="7">
        <v>0</v>
      </c>
      <c r="K47" s="7">
        <v>0</v>
      </c>
      <c r="L47" s="7">
        <v>0</v>
      </c>
      <c r="M47" s="76" t="s">
        <v>5748</v>
      </c>
    </row>
    <row r="48" spans="1:13">
      <c r="A48" s="68" t="s">
        <v>4302</v>
      </c>
      <c r="B48" s="7">
        <v>39</v>
      </c>
      <c r="C48" s="68" t="s">
        <v>3551</v>
      </c>
      <c r="D48" s="7" t="s">
        <v>5749</v>
      </c>
      <c r="E48" s="68" t="s">
        <v>4386</v>
      </c>
      <c r="F48" s="7" t="s">
        <v>3710</v>
      </c>
      <c r="G48" s="7">
        <v>19</v>
      </c>
      <c r="H48" s="7">
        <v>6</v>
      </c>
      <c r="I48" s="7">
        <v>114</v>
      </c>
      <c r="J48" s="70">
        <v>19</v>
      </c>
      <c r="K48" s="7">
        <v>3</v>
      </c>
      <c r="L48" s="7">
        <v>57</v>
      </c>
      <c r="M48" s="76" t="s">
        <v>5750</v>
      </c>
    </row>
    <row r="49" spans="1:13">
      <c r="A49" s="68" t="s">
        <v>4302</v>
      </c>
      <c r="B49" s="7">
        <v>40</v>
      </c>
      <c r="C49" s="68" t="s">
        <v>3551</v>
      </c>
      <c r="D49" s="7" t="s">
        <v>5751</v>
      </c>
      <c r="E49" s="68" t="s">
        <v>4386</v>
      </c>
      <c r="F49" s="7" t="s">
        <v>5752</v>
      </c>
      <c r="G49" s="7">
        <v>19</v>
      </c>
      <c r="H49" s="7">
        <v>6</v>
      </c>
      <c r="I49" s="7">
        <v>114</v>
      </c>
      <c r="J49" s="70">
        <v>19</v>
      </c>
      <c r="K49" s="7">
        <v>3</v>
      </c>
      <c r="L49" s="7">
        <v>57</v>
      </c>
      <c r="M49" s="76" t="s">
        <v>5753</v>
      </c>
    </row>
    <row r="50" spans="1:13">
      <c r="A50" s="68" t="s">
        <v>4302</v>
      </c>
      <c r="B50" s="7">
        <v>41</v>
      </c>
      <c r="C50" s="68" t="s">
        <v>3551</v>
      </c>
      <c r="D50" s="7" t="s">
        <v>5754</v>
      </c>
      <c r="E50" s="68" t="s">
        <v>4386</v>
      </c>
      <c r="F50" s="7" t="s">
        <v>454</v>
      </c>
      <c r="G50" s="7">
        <v>16</v>
      </c>
      <c r="H50" s="7">
        <v>6</v>
      </c>
      <c r="I50" s="7">
        <v>96</v>
      </c>
      <c r="J50" s="70">
        <v>16</v>
      </c>
      <c r="K50" s="7">
        <v>4</v>
      </c>
      <c r="L50" s="7">
        <v>64</v>
      </c>
      <c r="M50" s="76" t="s">
        <v>5755</v>
      </c>
    </row>
    <row r="51" spans="1:13">
      <c r="A51" s="68" t="s">
        <v>4302</v>
      </c>
      <c r="B51" s="7">
        <v>42</v>
      </c>
      <c r="C51" s="68" t="s">
        <v>3551</v>
      </c>
      <c r="D51" s="7" t="s">
        <v>5756</v>
      </c>
      <c r="E51" s="68" t="s">
        <v>4386</v>
      </c>
      <c r="F51" s="7" t="s">
        <v>2939</v>
      </c>
      <c r="G51" s="7">
        <v>11</v>
      </c>
      <c r="H51" s="7">
        <v>6</v>
      </c>
      <c r="I51" s="7">
        <v>66</v>
      </c>
      <c r="J51" s="70">
        <v>11</v>
      </c>
      <c r="K51" s="7">
        <v>2</v>
      </c>
      <c r="L51" s="7">
        <v>22</v>
      </c>
      <c r="M51" s="76" t="s">
        <v>5757</v>
      </c>
    </row>
    <row r="52" spans="1:13">
      <c r="A52" s="68" t="s">
        <v>4302</v>
      </c>
      <c r="B52" s="7">
        <v>43</v>
      </c>
      <c r="C52" s="68" t="s">
        <v>3551</v>
      </c>
      <c r="D52" s="7" t="s">
        <v>5758</v>
      </c>
      <c r="E52" s="68" t="s">
        <v>4386</v>
      </c>
      <c r="F52" s="7" t="s">
        <v>2946</v>
      </c>
      <c r="G52" s="7">
        <v>14</v>
      </c>
      <c r="H52" s="7">
        <v>6</v>
      </c>
      <c r="I52" s="7">
        <v>84</v>
      </c>
      <c r="J52" s="70">
        <v>14</v>
      </c>
      <c r="K52" s="7">
        <v>3</v>
      </c>
      <c r="L52" s="7">
        <v>42</v>
      </c>
      <c r="M52" s="76" t="s">
        <v>5759</v>
      </c>
    </row>
    <row r="53" spans="1:13">
      <c r="A53" s="68" t="s">
        <v>4302</v>
      </c>
      <c r="B53" s="7">
        <v>44</v>
      </c>
      <c r="C53" s="68" t="s">
        <v>3551</v>
      </c>
      <c r="D53" s="7" t="s">
        <v>5760</v>
      </c>
      <c r="E53" s="68" t="s">
        <v>4386</v>
      </c>
      <c r="F53" s="7" t="s">
        <v>474</v>
      </c>
      <c r="G53" s="7">
        <v>20</v>
      </c>
      <c r="H53" s="7">
        <v>6</v>
      </c>
      <c r="I53" s="7">
        <v>120</v>
      </c>
      <c r="J53" s="70">
        <v>0</v>
      </c>
      <c r="K53" s="7">
        <v>0</v>
      </c>
      <c r="L53" s="7">
        <v>0</v>
      </c>
      <c r="M53" s="76" t="s">
        <v>5761</v>
      </c>
    </row>
    <row r="54" spans="1:13">
      <c r="A54" s="68" t="s">
        <v>4302</v>
      </c>
      <c r="B54" s="7">
        <v>45</v>
      </c>
      <c r="C54" s="68" t="s">
        <v>3551</v>
      </c>
      <c r="D54" s="7" t="s">
        <v>5762</v>
      </c>
      <c r="E54" s="68" t="s">
        <v>4386</v>
      </c>
      <c r="F54" s="7" t="s">
        <v>361</v>
      </c>
      <c r="G54" s="7">
        <v>21</v>
      </c>
      <c r="H54" s="7">
        <v>8</v>
      </c>
      <c r="I54" s="7">
        <v>168</v>
      </c>
      <c r="J54" s="70">
        <v>21</v>
      </c>
      <c r="K54" s="7">
        <v>6</v>
      </c>
      <c r="L54" s="7">
        <v>126</v>
      </c>
      <c r="M54" s="76" t="s">
        <v>5763</v>
      </c>
    </row>
    <row r="55" spans="1:13">
      <c r="A55" s="68" t="s">
        <v>4302</v>
      </c>
      <c r="B55" s="7">
        <v>46</v>
      </c>
      <c r="C55" s="68" t="s">
        <v>3551</v>
      </c>
      <c r="D55" s="7" t="s">
        <v>5764</v>
      </c>
      <c r="E55" s="68" t="s">
        <v>4386</v>
      </c>
      <c r="F55" s="7" t="s">
        <v>492</v>
      </c>
      <c r="G55" s="7">
        <v>21</v>
      </c>
      <c r="H55" s="7">
        <v>6</v>
      </c>
      <c r="I55" s="7">
        <v>126</v>
      </c>
      <c r="J55" s="70">
        <v>21</v>
      </c>
      <c r="K55" s="7">
        <v>2</v>
      </c>
      <c r="L55" s="7">
        <v>42</v>
      </c>
      <c r="M55" s="76" t="s">
        <v>5757</v>
      </c>
    </row>
    <row r="56" spans="1:13">
      <c r="A56" s="68" t="s">
        <v>4302</v>
      </c>
      <c r="B56" s="7">
        <v>47</v>
      </c>
      <c r="C56" s="68" t="s">
        <v>3551</v>
      </c>
      <c r="D56" s="7" t="s">
        <v>5765</v>
      </c>
      <c r="E56" s="68" t="s">
        <v>4304</v>
      </c>
      <c r="F56" s="7" t="s">
        <v>432</v>
      </c>
      <c r="G56" s="7">
        <v>39</v>
      </c>
      <c r="H56" s="7">
        <v>6</v>
      </c>
      <c r="I56" s="7">
        <v>234</v>
      </c>
      <c r="J56" s="70">
        <v>39</v>
      </c>
      <c r="K56" s="7">
        <v>4</v>
      </c>
      <c r="L56" s="7">
        <v>156</v>
      </c>
      <c r="M56" s="76" t="s">
        <v>5766</v>
      </c>
    </row>
    <row r="57" spans="1:13">
      <c r="A57" s="68" t="s">
        <v>4302</v>
      </c>
      <c r="B57" s="7">
        <v>48</v>
      </c>
      <c r="C57" s="68" t="s">
        <v>3551</v>
      </c>
      <c r="D57" s="7" t="s">
        <v>5767</v>
      </c>
      <c r="E57" s="68" t="s">
        <v>4386</v>
      </c>
      <c r="F57" s="7" t="s">
        <v>432</v>
      </c>
      <c r="G57" s="7">
        <v>28</v>
      </c>
      <c r="H57" s="7">
        <v>6</v>
      </c>
      <c r="I57" s="7">
        <v>168</v>
      </c>
      <c r="J57" s="70">
        <v>28</v>
      </c>
      <c r="K57" s="7">
        <v>4</v>
      </c>
      <c r="L57" s="7">
        <v>112</v>
      </c>
      <c r="M57" s="76" t="s">
        <v>5766</v>
      </c>
    </row>
    <row r="58" spans="1:13">
      <c r="A58" s="68" t="s">
        <v>4302</v>
      </c>
      <c r="B58" s="7">
        <v>49</v>
      </c>
      <c r="C58" s="68" t="s">
        <v>3551</v>
      </c>
      <c r="D58" s="7" t="s">
        <v>5768</v>
      </c>
      <c r="E58" s="68" t="s">
        <v>4386</v>
      </c>
      <c r="F58" s="7" t="s">
        <v>432</v>
      </c>
      <c r="G58" s="7">
        <v>16</v>
      </c>
      <c r="H58" s="7">
        <v>6</v>
      </c>
      <c r="I58" s="7">
        <v>96</v>
      </c>
      <c r="J58" s="70">
        <v>16</v>
      </c>
      <c r="K58" s="7">
        <v>4</v>
      </c>
      <c r="L58" s="7">
        <v>64</v>
      </c>
      <c r="M58" s="76" t="s">
        <v>5766</v>
      </c>
    </row>
    <row r="59" spans="1:13">
      <c r="A59" s="68" t="s">
        <v>4302</v>
      </c>
      <c r="B59" s="7">
        <v>50</v>
      </c>
      <c r="C59" s="68" t="s">
        <v>3551</v>
      </c>
      <c r="D59" s="7" t="s">
        <v>5769</v>
      </c>
      <c r="E59" s="68" t="s">
        <v>4386</v>
      </c>
      <c r="F59" s="7" t="s">
        <v>432</v>
      </c>
      <c r="G59" s="7">
        <v>17</v>
      </c>
      <c r="H59" s="7">
        <v>6</v>
      </c>
      <c r="I59" s="7">
        <v>102</v>
      </c>
      <c r="J59" s="70">
        <v>17</v>
      </c>
      <c r="K59" s="7">
        <v>3</v>
      </c>
      <c r="L59" s="7">
        <v>51</v>
      </c>
      <c r="M59" s="76" t="s">
        <v>5750</v>
      </c>
    </row>
    <row r="60" spans="1:13">
      <c r="A60" s="68" t="s">
        <v>4302</v>
      </c>
      <c r="B60" s="7">
        <v>51</v>
      </c>
      <c r="C60" s="68" t="s">
        <v>3551</v>
      </c>
      <c r="D60" s="7" t="s">
        <v>5770</v>
      </c>
      <c r="E60" s="68" t="s">
        <v>4304</v>
      </c>
      <c r="F60" s="7" t="s">
        <v>462</v>
      </c>
      <c r="G60" s="7">
        <v>20</v>
      </c>
      <c r="H60" s="7">
        <v>8</v>
      </c>
      <c r="I60" s="7">
        <v>160</v>
      </c>
      <c r="J60" s="70">
        <v>20</v>
      </c>
      <c r="K60" s="7">
        <v>6</v>
      </c>
      <c r="L60" s="7">
        <v>120</v>
      </c>
      <c r="M60" s="76" t="s">
        <v>5771</v>
      </c>
    </row>
    <row r="61" spans="1:13">
      <c r="A61" s="68" t="s">
        <v>4302</v>
      </c>
      <c r="B61" s="7">
        <v>52</v>
      </c>
      <c r="C61" s="68" t="s">
        <v>3551</v>
      </c>
      <c r="D61" s="7" t="s">
        <v>5772</v>
      </c>
      <c r="E61" s="68" t="s">
        <v>4386</v>
      </c>
      <c r="F61" s="7" t="s">
        <v>505</v>
      </c>
      <c r="G61" s="7">
        <v>21</v>
      </c>
      <c r="H61" s="7">
        <v>6</v>
      </c>
      <c r="I61" s="7">
        <v>126</v>
      </c>
      <c r="J61" s="70">
        <v>0</v>
      </c>
      <c r="K61" s="7">
        <v>0</v>
      </c>
      <c r="L61" s="7">
        <v>0</v>
      </c>
      <c r="M61" s="76" t="s">
        <v>5761</v>
      </c>
    </row>
    <row r="62" spans="1:13">
      <c r="A62" s="68" t="s">
        <v>4302</v>
      </c>
      <c r="B62" s="7">
        <v>53</v>
      </c>
      <c r="C62" s="68" t="s">
        <v>3551</v>
      </c>
      <c r="D62" s="7" t="s">
        <v>5773</v>
      </c>
      <c r="E62" s="68" t="s">
        <v>4386</v>
      </c>
      <c r="F62" s="7" t="s">
        <v>3051</v>
      </c>
      <c r="G62" s="7">
        <v>20</v>
      </c>
      <c r="H62" s="7">
        <v>6</v>
      </c>
      <c r="I62" s="7">
        <v>120</v>
      </c>
      <c r="J62" s="70">
        <v>20</v>
      </c>
      <c r="K62" s="7">
        <v>2</v>
      </c>
      <c r="L62" s="7">
        <v>40</v>
      </c>
      <c r="M62" s="76" t="s">
        <v>5757</v>
      </c>
    </row>
    <row r="63" spans="1:13">
      <c r="A63" s="68" t="s">
        <v>4302</v>
      </c>
      <c r="B63" s="7">
        <v>54</v>
      </c>
      <c r="C63" s="68" t="s">
        <v>3551</v>
      </c>
      <c r="D63" s="7" t="s">
        <v>5774</v>
      </c>
      <c r="E63" s="68" t="s">
        <v>4304</v>
      </c>
      <c r="F63" s="7" t="s">
        <v>1512</v>
      </c>
      <c r="G63" s="7">
        <v>34</v>
      </c>
      <c r="H63" s="7">
        <v>8</v>
      </c>
      <c r="I63" s="7">
        <v>272</v>
      </c>
      <c r="J63" s="70">
        <v>34</v>
      </c>
      <c r="K63" s="7">
        <v>7</v>
      </c>
      <c r="L63" s="7">
        <v>238</v>
      </c>
      <c r="M63" s="79" t="s">
        <v>5775</v>
      </c>
    </row>
    <row r="64" spans="1:13">
      <c r="A64" s="68" t="s">
        <v>4302</v>
      </c>
      <c r="B64" s="7">
        <v>55</v>
      </c>
      <c r="C64" s="68" t="s">
        <v>3551</v>
      </c>
      <c r="D64" s="7" t="s">
        <v>5776</v>
      </c>
      <c r="E64" s="68" t="s">
        <v>4386</v>
      </c>
      <c r="F64" s="7" t="s">
        <v>2532</v>
      </c>
      <c r="G64" s="7">
        <v>20</v>
      </c>
      <c r="H64" s="7">
        <v>6</v>
      </c>
      <c r="I64" s="7">
        <v>120</v>
      </c>
      <c r="J64" s="70">
        <v>20</v>
      </c>
      <c r="K64" s="7">
        <v>2</v>
      </c>
      <c r="L64" s="7">
        <v>40</v>
      </c>
      <c r="M64" s="76" t="s">
        <v>5777</v>
      </c>
    </row>
    <row r="65" spans="1:13">
      <c r="A65" s="68" t="s">
        <v>4302</v>
      </c>
      <c r="B65" s="7">
        <v>56</v>
      </c>
      <c r="C65" s="68" t="s">
        <v>3551</v>
      </c>
      <c r="D65" s="7" t="s">
        <v>5778</v>
      </c>
      <c r="E65" s="68" t="s">
        <v>4386</v>
      </c>
      <c r="F65" s="7" t="s">
        <v>1112</v>
      </c>
      <c r="G65" s="7">
        <v>14</v>
      </c>
      <c r="H65" s="7">
        <v>8</v>
      </c>
      <c r="I65" s="7">
        <v>112</v>
      </c>
      <c r="J65" s="7">
        <v>14</v>
      </c>
      <c r="K65" s="7">
        <v>6</v>
      </c>
      <c r="L65" s="7">
        <f t="shared" ref="L65:L67" si="2">J65*K65</f>
        <v>84</v>
      </c>
      <c r="M65" s="77" t="s">
        <v>5542</v>
      </c>
    </row>
    <row r="66" spans="1:13">
      <c r="A66" s="68" t="s">
        <v>4302</v>
      </c>
      <c r="B66" s="7">
        <v>57</v>
      </c>
      <c r="C66" s="68" t="s">
        <v>3551</v>
      </c>
      <c r="D66" s="7" t="s">
        <v>5779</v>
      </c>
      <c r="E66" s="68" t="s">
        <v>4386</v>
      </c>
      <c r="F66" s="7" t="s">
        <v>1695</v>
      </c>
      <c r="G66" s="7">
        <v>21</v>
      </c>
      <c r="H66" s="7">
        <v>6</v>
      </c>
      <c r="I66" s="7">
        <v>126</v>
      </c>
      <c r="J66" s="7">
        <v>21</v>
      </c>
      <c r="K66" s="7">
        <v>3</v>
      </c>
      <c r="L66" s="7">
        <f t="shared" si="2"/>
        <v>63</v>
      </c>
      <c r="M66" s="77" t="s">
        <v>5780</v>
      </c>
    </row>
    <row r="67" spans="1:13">
      <c r="A67" s="68" t="s">
        <v>4302</v>
      </c>
      <c r="B67" s="7">
        <v>58</v>
      </c>
      <c r="C67" s="68" t="s">
        <v>3551</v>
      </c>
      <c r="D67" s="7" t="s">
        <v>5781</v>
      </c>
      <c r="E67" s="68" t="s">
        <v>4386</v>
      </c>
      <c r="F67" s="7" t="s">
        <v>450</v>
      </c>
      <c r="G67" s="7">
        <v>21</v>
      </c>
      <c r="H67" s="7">
        <v>6</v>
      </c>
      <c r="I67" s="7">
        <v>126</v>
      </c>
      <c r="J67" s="7">
        <v>21</v>
      </c>
      <c r="K67" s="7">
        <v>2</v>
      </c>
      <c r="L67" s="7">
        <f t="shared" si="2"/>
        <v>42</v>
      </c>
      <c r="M67" s="77" t="s">
        <v>5782</v>
      </c>
    </row>
    <row r="68" spans="1:14">
      <c r="A68" s="68" t="s">
        <v>4302</v>
      </c>
      <c r="B68" s="7">
        <v>59</v>
      </c>
      <c r="C68" s="68" t="s">
        <v>3551</v>
      </c>
      <c r="D68" s="7" t="s">
        <v>5783</v>
      </c>
      <c r="E68" s="68" t="s">
        <v>4386</v>
      </c>
      <c r="F68" s="7" t="s">
        <v>594</v>
      </c>
      <c r="G68" s="7">
        <v>21</v>
      </c>
      <c r="H68" s="7">
        <v>6</v>
      </c>
      <c r="I68" s="7">
        <v>126</v>
      </c>
      <c r="J68" s="7">
        <v>21</v>
      </c>
      <c r="K68" s="7">
        <v>2</v>
      </c>
      <c r="L68" s="7">
        <v>42</v>
      </c>
      <c r="M68" s="77" t="s">
        <v>5784</v>
      </c>
      <c r="N68" s="36"/>
    </row>
    <row r="69" spans="1:13">
      <c r="A69" s="68" t="s">
        <v>4302</v>
      </c>
      <c r="B69" s="7">
        <v>60</v>
      </c>
      <c r="C69" s="68" t="s">
        <v>3551</v>
      </c>
      <c r="D69" s="7" t="s">
        <v>5785</v>
      </c>
      <c r="E69" s="68" t="s">
        <v>4386</v>
      </c>
      <c r="F69" s="7" t="s">
        <v>596</v>
      </c>
      <c r="G69" s="7">
        <v>21</v>
      </c>
      <c r="H69" s="7">
        <v>6</v>
      </c>
      <c r="I69" s="7">
        <v>126</v>
      </c>
      <c r="J69" s="7">
        <v>21</v>
      </c>
      <c r="K69" s="7">
        <v>3</v>
      </c>
      <c r="L69" s="7">
        <f t="shared" ref="L69:L72" si="3">J69*K69</f>
        <v>63</v>
      </c>
      <c r="M69" s="77" t="s">
        <v>5740</v>
      </c>
    </row>
    <row r="70" spans="1:13">
      <c r="A70" s="68" t="s">
        <v>4302</v>
      </c>
      <c r="B70" s="7">
        <v>61</v>
      </c>
      <c r="C70" s="68" t="s">
        <v>3551</v>
      </c>
      <c r="D70" s="7" t="s">
        <v>5786</v>
      </c>
      <c r="E70" s="68" t="s">
        <v>4386</v>
      </c>
      <c r="F70" s="7" t="s">
        <v>659</v>
      </c>
      <c r="G70" s="7">
        <v>38</v>
      </c>
      <c r="H70" s="7">
        <v>6</v>
      </c>
      <c r="I70" s="7">
        <v>228</v>
      </c>
      <c r="J70" s="7">
        <v>0</v>
      </c>
      <c r="K70" s="7">
        <v>0</v>
      </c>
      <c r="L70" s="7">
        <v>0</v>
      </c>
      <c r="M70" s="75" t="s">
        <v>5076</v>
      </c>
    </row>
    <row r="71" spans="1:13">
      <c r="A71" s="68" t="s">
        <v>4302</v>
      </c>
      <c r="B71" s="7">
        <v>62</v>
      </c>
      <c r="C71" s="68" t="s">
        <v>3551</v>
      </c>
      <c r="D71" s="7" t="s">
        <v>5787</v>
      </c>
      <c r="E71" s="68" t="s">
        <v>4386</v>
      </c>
      <c r="F71" s="7" t="s">
        <v>742</v>
      </c>
      <c r="G71" s="7">
        <v>19</v>
      </c>
      <c r="H71" s="7">
        <v>6</v>
      </c>
      <c r="I71" s="7">
        <v>114</v>
      </c>
      <c r="J71" s="7">
        <v>19</v>
      </c>
      <c r="K71" s="7">
        <v>4</v>
      </c>
      <c r="L71" s="7">
        <f t="shared" si="3"/>
        <v>76</v>
      </c>
      <c r="M71" s="77" t="s">
        <v>5542</v>
      </c>
    </row>
    <row r="72" spans="1:13">
      <c r="A72" s="68" t="s">
        <v>4302</v>
      </c>
      <c r="B72" s="7">
        <v>63</v>
      </c>
      <c r="C72" s="68" t="s">
        <v>3551</v>
      </c>
      <c r="D72" s="7" t="s">
        <v>5788</v>
      </c>
      <c r="E72" s="68" t="s">
        <v>4386</v>
      </c>
      <c r="F72" s="7" t="s">
        <v>5789</v>
      </c>
      <c r="G72" s="7">
        <v>19</v>
      </c>
      <c r="H72" s="7">
        <v>6</v>
      </c>
      <c r="I72" s="7">
        <v>114</v>
      </c>
      <c r="J72" s="7">
        <v>19</v>
      </c>
      <c r="K72" s="7">
        <v>3</v>
      </c>
      <c r="L72" s="7">
        <f t="shared" si="3"/>
        <v>57</v>
      </c>
      <c r="M72" s="77" t="s">
        <v>5790</v>
      </c>
    </row>
    <row r="73" spans="1:13">
      <c r="A73" s="68" t="s">
        <v>4302</v>
      </c>
      <c r="B73" s="7">
        <v>64</v>
      </c>
      <c r="C73" s="68" t="s">
        <v>3551</v>
      </c>
      <c r="D73" s="7" t="s">
        <v>5791</v>
      </c>
      <c r="E73" s="68" t="s">
        <v>4386</v>
      </c>
      <c r="F73" s="7" t="s">
        <v>606</v>
      </c>
      <c r="G73" s="7">
        <v>20</v>
      </c>
      <c r="H73" s="7">
        <v>6</v>
      </c>
      <c r="I73" s="7">
        <v>120</v>
      </c>
      <c r="J73" s="7">
        <v>20</v>
      </c>
      <c r="K73" s="7">
        <v>2</v>
      </c>
      <c r="L73" s="7">
        <f t="shared" ref="L73:L76" si="4">J73*K73</f>
        <v>40</v>
      </c>
      <c r="M73" s="77" t="s">
        <v>5792</v>
      </c>
    </row>
    <row r="74" spans="1:13">
      <c r="A74" s="68" t="s">
        <v>4302</v>
      </c>
      <c r="B74" s="7">
        <v>65</v>
      </c>
      <c r="C74" s="68" t="s">
        <v>3551</v>
      </c>
      <c r="D74" s="7" t="s">
        <v>5793</v>
      </c>
      <c r="E74" s="68" t="s">
        <v>4386</v>
      </c>
      <c r="F74" s="7" t="s">
        <v>606</v>
      </c>
      <c r="G74" s="7">
        <v>17</v>
      </c>
      <c r="H74" s="7">
        <v>6</v>
      </c>
      <c r="I74" s="7">
        <v>102</v>
      </c>
      <c r="J74" s="7">
        <v>17</v>
      </c>
      <c r="K74" s="7">
        <v>3</v>
      </c>
      <c r="L74" s="7">
        <f t="shared" si="4"/>
        <v>51</v>
      </c>
      <c r="M74" s="77" t="s">
        <v>5437</v>
      </c>
    </row>
    <row r="75" spans="1:13">
      <c r="A75" s="68" t="s">
        <v>4302</v>
      </c>
      <c r="B75" s="7">
        <v>66</v>
      </c>
      <c r="C75" s="68" t="s">
        <v>3551</v>
      </c>
      <c r="D75" s="7" t="s">
        <v>5794</v>
      </c>
      <c r="E75" s="68" t="s">
        <v>4386</v>
      </c>
      <c r="F75" s="7" t="s">
        <v>635</v>
      </c>
      <c r="G75" s="7">
        <v>21</v>
      </c>
      <c r="H75" s="7">
        <v>6</v>
      </c>
      <c r="I75" s="7">
        <v>126</v>
      </c>
      <c r="J75" s="7">
        <v>0</v>
      </c>
      <c r="K75" s="7">
        <v>0</v>
      </c>
      <c r="L75" s="7">
        <v>0</v>
      </c>
      <c r="M75" s="77" t="s">
        <v>5076</v>
      </c>
    </row>
    <row r="76" spans="1:13">
      <c r="A76" s="68" t="s">
        <v>4302</v>
      </c>
      <c r="B76" s="7">
        <v>67</v>
      </c>
      <c r="C76" s="68" t="s">
        <v>3551</v>
      </c>
      <c r="D76" s="7" t="s">
        <v>5795</v>
      </c>
      <c r="E76" s="68" t="s">
        <v>4386</v>
      </c>
      <c r="F76" s="7" t="s">
        <v>1699</v>
      </c>
      <c r="G76" s="7">
        <v>26</v>
      </c>
      <c r="H76" s="7">
        <v>6</v>
      </c>
      <c r="I76" s="7">
        <v>156</v>
      </c>
      <c r="J76" s="7">
        <v>26</v>
      </c>
      <c r="K76" s="7">
        <v>3</v>
      </c>
      <c r="L76" s="7">
        <f t="shared" si="4"/>
        <v>78</v>
      </c>
      <c r="M76" s="77" t="s">
        <v>5437</v>
      </c>
    </row>
    <row r="77" spans="1:13">
      <c r="A77" s="68" t="s">
        <v>4302</v>
      </c>
      <c r="B77" s="7">
        <v>68</v>
      </c>
      <c r="C77" s="68" t="s">
        <v>3551</v>
      </c>
      <c r="D77" s="7" t="s">
        <v>5796</v>
      </c>
      <c r="E77" s="68" t="s">
        <v>4386</v>
      </c>
      <c r="F77" s="7" t="s">
        <v>1699</v>
      </c>
      <c r="G77" s="7">
        <v>20</v>
      </c>
      <c r="H77" s="7">
        <v>6</v>
      </c>
      <c r="I77" s="7">
        <v>120</v>
      </c>
      <c r="J77" s="7">
        <v>20</v>
      </c>
      <c r="K77" s="7">
        <v>4</v>
      </c>
      <c r="L77" s="7">
        <v>80</v>
      </c>
      <c r="M77" s="77" t="s">
        <v>5542</v>
      </c>
    </row>
    <row r="78" spans="1:13">
      <c r="A78" s="68" t="s">
        <v>4302</v>
      </c>
      <c r="B78" s="7">
        <v>69</v>
      </c>
      <c r="C78" s="68" t="s">
        <v>3551</v>
      </c>
      <c r="D78" s="7" t="s">
        <v>5797</v>
      </c>
      <c r="E78" s="68" t="s">
        <v>4386</v>
      </c>
      <c r="F78" s="7" t="s">
        <v>1699</v>
      </c>
      <c r="G78" s="7">
        <v>19</v>
      </c>
      <c r="H78" s="7">
        <v>6</v>
      </c>
      <c r="I78" s="7">
        <v>114</v>
      </c>
      <c r="J78" s="7">
        <v>0</v>
      </c>
      <c r="K78" s="7">
        <v>0</v>
      </c>
      <c r="L78" s="7">
        <v>0</v>
      </c>
      <c r="M78" s="77" t="s">
        <v>5076</v>
      </c>
    </row>
    <row r="79" spans="1:13">
      <c r="A79" s="68" t="s">
        <v>4302</v>
      </c>
      <c r="B79" s="7">
        <v>70</v>
      </c>
      <c r="C79" s="68" t="s">
        <v>3551</v>
      </c>
      <c r="D79" s="7" t="s">
        <v>5798</v>
      </c>
      <c r="E79" s="68" t="s">
        <v>4386</v>
      </c>
      <c r="F79" s="7" t="s">
        <v>623</v>
      </c>
      <c r="G79" s="7">
        <v>16</v>
      </c>
      <c r="H79" s="7">
        <v>6</v>
      </c>
      <c r="I79" s="7">
        <v>96</v>
      </c>
      <c r="J79" s="7">
        <v>16</v>
      </c>
      <c r="K79" s="7">
        <v>3</v>
      </c>
      <c r="L79" s="7">
        <f t="shared" ref="L79:L86" si="5">J79*K79</f>
        <v>48</v>
      </c>
      <c r="M79" s="77" t="s">
        <v>5437</v>
      </c>
    </row>
    <row r="80" spans="1:13">
      <c r="A80" s="68" t="s">
        <v>4302</v>
      </c>
      <c r="B80" s="7">
        <v>71</v>
      </c>
      <c r="C80" s="68" t="s">
        <v>3551</v>
      </c>
      <c r="D80" s="7" t="s">
        <v>5799</v>
      </c>
      <c r="E80" s="68" t="s">
        <v>4386</v>
      </c>
      <c r="F80" s="7" t="s">
        <v>623</v>
      </c>
      <c r="G80" s="7">
        <v>20</v>
      </c>
      <c r="H80" s="7">
        <v>6</v>
      </c>
      <c r="I80" s="7">
        <v>120</v>
      </c>
      <c r="J80" s="7">
        <v>0</v>
      </c>
      <c r="K80" s="7">
        <v>0</v>
      </c>
      <c r="L80" s="7">
        <v>0</v>
      </c>
      <c r="M80" s="77" t="s">
        <v>5076</v>
      </c>
    </row>
    <row r="81" spans="1:13">
      <c r="A81" s="68" t="s">
        <v>4302</v>
      </c>
      <c r="B81" s="7">
        <v>72</v>
      </c>
      <c r="C81" s="68" t="s">
        <v>3551</v>
      </c>
      <c r="D81" s="7" t="s">
        <v>5800</v>
      </c>
      <c r="E81" s="68" t="s">
        <v>4386</v>
      </c>
      <c r="F81" s="7" t="s">
        <v>670</v>
      </c>
      <c r="G81" s="7">
        <v>19</v>
      </c>
      <c r="H81" s="7">
        <v>6</v>
      </c>
      <c r="I81" s="7">
        <v>114</v>
      </c>
      <c r="J81" s="7">
        <v>0</v>
      </c>
      <c r="K81" s="7">
        <v>0</v>
      </c>
      <c r="L81" s="7">
        <v>0</v>
      </c>
      <c r="M81" s="77" t="s">
        <v>5076</v>
      </c>
    </row>
    <row r="82" spans="1:13">
      <c r="A82" s="68" t="s">
        <v>4302</v>
      </c>
      <c r="B82" s="7">
        <v>73</v>
      </c>
      <c r="C82" s="68" t="s">
        <v>3551</v>
      </c>
      <c r="D82" s="7" t="s">
        <v>5801</v>
      </c>
      <c r="E82" s="68" t="s">
        <v>4386</v>
      </c>
      <c r="F82" s="7" t="s">
        <v>672</v>
      </c>
      <c r="G82" s="7">
        <v>19</v>
      </c>
      <c r="H82" s="7">
        <v>6</v>
      </c>
      <c r="I82" s="7">
        <v>114</v>
      </c>
      <c r="J82" s="7">
        <v>19</v>
      </c>
      <c r="K82" s="7">
        <v>3</v>
      </c>
      <c r="L82" s="7">
        <f t="shared" si="5"/>
        <v>57</v>
      </c>
      <c r="M82" s="77" t="s">
        <v>5437</v>
      </c>
    </row>
    <row r="83" spans="1:13">
      <c r="A83" s="68" t="s">
        <v>4302</v>
      </c>
      <c r="B83" s="7">
        <v>74</v>
      </c>
      <c r="C83" s="68" t="s">
        <v>3551</v>
      </c>
      <c r="D83" s="7" t="s">
        <v>5802</v>
      </c>
      <c r="E83" s="68" t="s">
        <v>4386</v>
      </c>
      <c r="F83" s="7" t="s">
        <v>3247</v>
      </c>
      <c r="G83" s="7">
        <v>21</v>
      </c>
      <c r="H83" s="7">
        <v>6</v>
      </c>
      <c r="I83" s="7">
        <v>126</v>
      </c>
      <c r="J83" s="7">
        <v>0</v>
      </c>
      <c r="K83" s="7">
        <v>0</v>
      </c>
      <c r="L83" s="7">
        <v>0</v>
      </c>
      <c r="M83" s="77" t="s">
        <v>5076</v>
      </c>
    </row>
    <row r="84" spans="1:13">
      <c r="A84" s="68" t="s">
        <v>4302</v>
      </c>
      <c r="B84" s="7">
        <v>75</v>
      </c>
      <c r="C84" s="68" t="s">
        <v>3551</v>
      </c>
      <c r="D84" s="7" t="s">
        <v>5803</v>
      </c>
      <c r="E84" s="68" t="s">
        <v>4386</v>
      </c>
      <c r="F84" s="7" t="s">
        <v>625</v>
      </c>
      <c r="G84" s="7">
        <v>27</v>
      </c>
      <c r="H84" s="7">
        <v>6</v>
      </c>
      <c r="I84" s="7">
        <v>162</v>
      </c>
      <c r="J84" s="7">
        <v>27</v>
      </c>
      <c r="K84" s="7">
        <v>3</v>
      </c>
      <c r="L84" s="7">
        <f t="shared" si="5"/>
        <v>81</v>
      </c>
      <c r="M84" s="77" t="s">
        <v>5437</v>
      </c>
    </row>
    <row r="85" spans="1:13">
      <c r="A85" s="68" t="s">
        <v>4302</v>
      </c>
      <c r="B85" s="7">
        <v>76</v>
      </c>
      <c r="C85" s="68" t="s">
        <v>3551</v>
      </c>
      <c r="D85" s="7" t="s">
        <v>5804</v>
      </c>
      <c r="E85" s="68" t="s">
        <v>4386</v>
      </c>
      <c r="F85" s="7" t="s">
        <v>5805</v>
      </c>
      <c r="G85" s="7">
        <v>21</v>
      </c>
      <c r="H85" s="7">
        <v>6</v>
      </c>
      <c r="I85" s="7">
        <v>126</v>
      </c>
      <c r="J85" s="7">
        <v>21</v>
      </c>
      <c r="K85" s="7">
        <v>3</v>
      </c>
      <c r="L85" s="7">
        <f t="shared" si="5"/>
        <v>63</v>
      </c>
      <c r="M85" s="77" t="s">
        <v>5437</v>
      </c>
    </row>
    <row r="86" spans="1:13">
      <c r="A86" s="68" t="s">
        <v>4302</v>
      </c>
      <c r="B86" s="7">
        <v>77</v>
      </c>
      <c r="C86" s="68" t="s">
        <v>3551</v>
      </c>
      <c r="D86" s="7" t="s">
        <v>5806</v>
      </c>
      <c r="E86" s="68" t="s">
        <v>4386</v>
      </c>
      <c r="F86" s="7" t="s">
        <v>627</v>
      </c>
      <c r="G86" s="7">
        <v>25</v>
      </c>
      <c r="H86" s="7">
        <v>6</v>
      </c>
      <c r="I86" s="7">
        <v>150</v>
      </c>
      <c r="J86" s="7">
        <v>25</v>
      </c>
      <c r="K86" s="7">
        <v>2</v>
      </c>
      <c r="L86" s="7">
        <f t="shared" si="5"/>
        <v>50</v>
      </c>
      <c r="M86" s="77" t="s">
        <v>5728</v>
      </c>
    </row>
    <row r="87" spans="1:13">
      <c r="A87" s="68" t="s">
        <v>4302</v>
      </c>
      <c r="B87" s="7">
        <v>78</v>
      </c>
      <c r="C87" s="68" t="s">
        <v>3551</v>
      </c>
      <c r="D87" s="7" t="s">
        <v>5807</v>
      </c>
      <c r="E87" s="68" t="s">
        <v>4386</v>
      </c>
      <c r="F87" s="7" t="s">
        <v>629</v>
      </c>
      <c r="G87" s="7">
        <v>18</v>
      </c>
      <c r="H87" s="7">
        <v>6</v>
      </c>
      <c r="I87" s="7">
        <v>108</v>
      </c>
      <c r="J87" s="7">
        <v>0</v>
      </c>
      <c r="K87" s="7">
        <v>0</v>
      </c>
      <c r="L87" s="7">
        <v>0</v>
      </c>
      <c r="M87" s="77" t="s">
        <v>5076</v>
      </c>
    </row>
    <row r="88" spans="1:13">
      <c r="A88" s="68" t="s">
        <v>4302</v>
      </c>
      <c r="B88" s="7">
        <v>79</v>
      </c>
      <c r="C88" s="68" t="s">
        <v>3551</v>
      </c>
      <c r="D88" s="7" t="s">
        <v>5808</v>
      </c>
      <c r="E88" s="68" t="s">
        <v>4386</v>
      </c>
      <c r="F88" s="7" t="s">
        <v>600</v>
      </c>
      <c r="G88" s="7">
        <v>18</v>
      </c>
      <c r="H88" s="7">
        <v>5</v>
      </c>
      <c r="I88" s="7">
        <v>90</v>
      </c>
      <c r="J88" s="7">
        <v>0</v>
      </c>
      <c r="K88" s="7">
        <v>0</v>
      </c>
      <c r="L88" s="7">
        <v>0</v>
      </c>
      <c r="M88" s="77" t="s">
        <v>5076</v>
      </c>
    </row>
    <row r="89" spans="1:13">
      <c r="A89" s="68" t="s">
        <v>4302</v>
      </c>
      <c r="B89" s="7">
        <v>80</v>
      </c>
      <c r="C89" s="68" t="s">
        <v>3551</v>
      </c>
      <c r="D89" s="7" t="s">
        <v>5809</v>
      </c>
      <c r="E89" s="68" t="s">
        <v>4386</v>
      </c>
      <c r="F89" s="7" t="s">
        <v>5810</v>
      </c>
      <c r="G89" s="7">
        <v>16</v>
      </c>
      <c r="H89" s="7">
        <v>6</v>
      </c>
      <c r="I89" s="7">
        <v>96</v>
      </c>
      <c r="J89" s="7">
        <v>0</v>
      </c>
      <c r="K89" s="7">
        <v>0</v>
      </c>
      <c r="L89" s="7">
        <v>0</v>
      </c>
      <c r="M89" s="66" t="s">
        <v>144</v>
      </c>
    </row>
    <row r="90" spans="1:13">
      <c r="A90" s="68" t="s">
        <v>4302</v>
      </c>
      <c r="B90" s="7">
        <v>81</v>
      </c>
      <c r="C90" s="68" t="s">
        <v>3551</v>
      </c>
      <c r="D90" s="7" t="s">
        <v>5811</v>
      </c>
      <c r="E90" s="68" t="s">
        <v>4386</v>
      </c>
      <c r="F90" s="7" t="s">
        <v>629</v>
      </c>
      <c r="G90" s="7">
        <v>21</v>
      </c>
      <c r="H90" s="7">
        <v>6</v>
      </c>
      <c r="I90" s="7">
        <v>126</v>
      </c>
      <c r="J90" s="7">
        <v>21</v>
      </c>
      <c r="K90" s="7">
        <v>4</v>
      </c>
      <c r="L90" s="7">
        <f>J90*K90</f>
        <v>84</v>
      </c>
      <c r="M90" s="77" t="s">
        <v>5542</v>
      </c>
    </row>
    <row r="91" spans="1:13">
      <c r="A91" s="68" t="s">
        <v>4302</v>
      </c>
      <c r="B91" s="7">
        <v>82</v>
      </c>
      <c r="C91" s="68" t="s">
        <v>3551</v>
      </c>
      <c r="D91" s="7" t="s">
        <v>5812</v>
      </c>
      <c r="E91" s="68" t="s">
        <v>4386</v>
      </c>
      <c r="F91" s="7" t="s">
        <v>2071</v>
      </c>
      <c r="G91" s="7">
        <v>26</v>
      </c>
      <c r="H91" s="7">
        <v>6</v>
      </c>
      <c r="I91" s="7">
        <v>156</v>
      </c>
      <c r="J91" s="7">
        <v>0</v>
      </c>
      <c r="K91" s="7">
        <v>0</v>
      </c>
      <c r="L91" s="7">
        <f t="shared" ref="L91:L103" si="6">J91*K91</f>
        <v>0</v>
      </c>
      <c r="M91" s="77" t="s">
        <v>5813</v>
      </c>
    </row>
    <row r="92" spans="1:13">
      <c r="A92" s="68" t="s">
        <v>4302</v>
      </c>
      <c r="B92" s="7">
        <v>83</v>
      </c>
      <c r="C92" s="68" t="s">
        <v>3551</v>
      </c>
      <c r="D92" s="7" t="s">
        <v>5814</v>
      </c>
      <c r="E92" s="68" t="s">
        <v>4386</v>
      </c>
      <c r="F92" s="7" t="s">
        <v>611</v>
      </c>
      <c r="G92" s="7">
        <v>20</v>
      </c>
      <c r="H92" s="7">
        <v>6</v>
      </c>
      <c r="I92" s="7">
        <v>120</v>
      </c>
      <c r="J92" s="7">
        <v>20</v>
      </c>
      <c r="K92" s="7">
        <v>4</v>
      </c>
      <c r="L92" s="7">
        <f t="shared" si="6"/>
        <v>80</v>
      </c>
      <c r="M92" s="77" t="s">
        <v>5815</v>
      </c>
    </row>
    <row r="93" spans="1:13">
      <c r="A93" s="68" t="s">
        <v>4302</v>
      </c>
      <c r="B93" s="7">
        <v>84</v>
      </c>
      <c r="C93" s="68" t="s">
        <v>3551</v>
      </c>
      <c r="D93" s="7" t="s">
        <v>5816</v>
      </c>
      <c r="E93" s="68" t="s">
        <v>4386</v>
      </c>
      <c r="F93" s="7" t="s">
        <v>515</v>
      </c>
      <c r="G93" s="7">
        <v>19</v>
      </c>
      <c r="H93" s="7">
        <v>6</v>
      </c>
      <c r="I93" s="7">
        <v>114</v>
      </c>
      <c r="J93" s="7">
        <v>19</v>
      </c>
      <c r="K93" s="7">
        <v>3</v>
      </c>
      <c r="L93" s="7">
        <f t="shared" si="6"/>
        <v>57</v>
      </c>
      <c r="M93" s="77" t="s">
        <v>5437</v>
      </c>
    </row>
    <row r="94" spans="1:13">
      <c r="A94" s="68" t="s">
        <v>4302</v>
      </c>
      <c r="B94" s="7">
        <v>85</v>
      </c>
      <c r="C94" s="68" t="s">
        <v>3551</v>
      </c>
      <c r="D94" s="7" t="s">
        <v>5817</v>
      </c>
      <c r="E94" s="68" t="s">
        <v>4386</v>
      </c>
      <c r="F94" s="7" t="s">
        <v>515</v>
      </c>
      <c r="G94" s="7">
        <v>21</v>
      </c>
      <c r="H94" s="7">
        <v>6</v>
      </c>
      <c r="I94" s="7">
        <v>126</v>
      </c>
      <c r="J94" s="7">
        <v>21</v>
      </c>
      <c r="K94" s="7">
        <v>3</v>
      </c>
      <c r="L94" s="7">
        <f t="shared" si="6"/>
        <v>63</v>
      </c>
      <c r="M94" s="77" t="s">
        <v>5818</v>
      </c>
    </row>
    <row r="95" spans="1:14">
      <c r="A95" s="68" t="s">
        <v>4302</v>
      </c>
      <c r="B95" s="7">
        <v>86</v>
      </c>
      <c r="C95" s="68" t="s">
        <v>3551</v>
      </c>
      <c r="D95" s="7" t="s">
        <v>5819</v>
      </c>
      <c r="E95" s="68" t="s">
        <v>4386</v>
      </c>
      <c r="F95" s="7" t="s">
        <v>663</v>
      </c>
      <c r="G95" s="7">
        <v>19</v>
      </c>
      <c r="H95" s="7">
        <v>6</v>
      </c>
      <c r="I95" s="7">
        <v>114</v>
      </c>
      <c r="J95" s="7">
        <v>19</v>
      </c>
      <c r="K95" s="7">
        <v>5</v>
      </c>
      <c r="L95" s="7">
        <f t="shared" si="6"/>
        <v>95</v>
      </c>
      <c r="M95" s="77" t="s">
        <v>5820</v>
      </c>
      <c r="N95" s="36"/>
    </row>
    <row r="96" spans="1:14">
      <c r="A96" s="68" t="s">
        <v>4302</v>
      </c>
      <c r="B96" s="7">
        <v>87</v>
      </c>
      <c r="C96" s="68" t="s">
        <v>3551</v>
      </c>
      <c r="D96" s="7" t="s">
        <v>5821</v>
      </c>
      <c r="E96" s="68" t="s">
        <v>4386</v>
      </c>
      <c r="F96" s="7" t="s">
        <v>733</v>
      </c>
      <c r="G96" s="7">
        <v>19</v>
      </c>
      <c r="H96" s="7">
        <v>6</v>
      </c>
      <c r="I96" s="7">
        <v>114</v>
      </c>
      <c r="J96" s="7">
        <v>19</v>
      </c>
      <c r="K96" s="7">
        <v>4</v>
      </c>
      <c r="L96" s="7">
        <f t="shared" si="6"/>
        <v>76</v>
      </c>
      <c r="M96" s="77" t="s">
        <v>5542</v>
      </c>
      <c r="N96" s="36"/>
    </row>
    <row r="97" spans="1:13">
      <c r="A97" s="68" t="s">
        <v>4302</v>
      </c>
      <c r="B97" s="7">
        <v>88</v>
      </c>
      <c r="C97" s="68" t="s">
        <v>3551</v>
      </c>
      <c r="D97" s="7" t="s">
        <v>5822</v>
      </c>
      <c r="E97" s="68" t="s">
        <v>4304</v>
      </c>
      <c r="F97" s="7" t="s">
        <v>551</v>
      </c>
      <c r="G97" s="7">
        <v>12</v>
      </c>
      <c r="H97" s="7">
        <v>8</v>
      </c>
      <c r="I97" s="7">
        <v>96</v>
      </c>
      <c r="J97" s="7">
        <v>12</v>
      </c>
      <c r="K97" s="7">
        <v>7</v>
      </c>
      <c r="L97" s="7">
        <f t="shared" si="6"/>
        <v>84</v>
      </c>
      <c r="M97" s="77" t="s">
        <v>5820</v>
      </c>
    </row>
    <row r="98" spans="1:14">
      <c r="A98" s="68" t="s">
        <v>4302</v>
      </c>
      <c r="B98" s="7">
        <v>89</v>
      </c>
      <c r="C98" s="68" t="s">
        <v>3551</v>
      </c>
      <c r="D98" s="7" t="s">
        <v>5823</v>
      </c>
      <c r="E98" s="68" t="s">
        <v>4386</v>
      </c>
      <c r="F98" s="7" t="s">
        <v>5824</v>
      </c>
      <c r="G98" s="7">
        <v>20</v>
      </c>
      <c r="H98" s="7">
        <v>6</v>
      </c>
      <c r="I98" s="7">
        <v>120</v>
      </c>
      <c r="J98" s="7">
        <v>20</v>
      </c>
      <c r="K98" s="7">
        <v>4</v>
      </c>
      <c r="L98" s="7">
        <f t="shared" si="6"/>
        <v>80</v>
      </c>
      <c r="M98" s="77" t="s">
        <v>5542</v>
      </c>
      <c r="N98" s="36"/>
    </row>
    <row r="99" spans="1:13">
      <c r="A99" s="68" t="s">
        <v>4302</v>
      </c>
      <c r="B99" s="7">
        <v>90</v>
      </c>
      <c r="C99" s="68" t="s">
        <v>3551</v>
      </c>
      <c r="D99" s="80" t="s">
        <v>5825</v>
      </c>
      <c r="E99" s="81" t="s">
        <v>162</v>
      </c>
      <c r="F99" s="80" t="s">
        <v>802</v>
      </c>
      <c r="G99" s="7">
        <v>21</v>
      </c>
      <c r="H99" s="7">
        <v>6</v>
      </c>
      <c r="I99" s="7">
        <v>126</v>
      </c>
      <c r="J99" s="7">
        <v>21</v>
      </c>
      <c r="K99" s="7">
        <v>5</v>
      </c>
      <c r="L99" s="7">
        <f t="shared" si="6"/>
        <v>105</v>
      </c>
      <c r="M99" s="77" t="s">
        <v>5820</v>
      </c>
    </row>
    <row r="100" spans="1:13">
      <c r="A100" s="68" t="s">
        <v>4302</v>
      </c>
      <c r="B100" s="7">
        <v>91</v>
      </c>
      <c r="C100" s="68" t="s">
        <v>3551</v>
      </c>
      <c r="D100" s="80" t="s">
        <v>5826</v>
      </c>
      <c r="E100" s="81" t="s">
        <v>162</v>
      </c>
      <c r="F100" s="80" t="s">
        <v>5827</v>
      </c>
      <c r="G100" s="7">
        <v>21</v>
      </c>
      <c r="H100" s="7">
        <v>6</v>
      </c>
      <c r="I100" s="7">
        <v>126</v>
      </c>
      <c r="J100" s="7">
        <v>21</v>
      </c>
      <c r="K100" s="7">
        <v>4</v>
      </c>
      <c r="L100" s="7">
        <f t="shared" si="6"/>
        <v>84</v>
      </c>
      <c r="M100" s="77" t="s">
        <v>5132</v>
      </c>
    </row>
    <row r="101" spans="1:13">
      <c r="A101" s="68" t="s">
        <v>4302</v>
      </c>
      <c r="B101" s="7">
        <v>92</v>
      </c>
      <c r="C101" s="68" t="s">
        <v>3551</v>
      </c>
      <c r="D101" s="80" t="s">
        <v>5828</v>
      </c>
      <c r="E101" s="81" t="s">
        <v>162</v>
      </c>
      <c r="F101" s="80" t="s">
        <v>5829</v>
      </c>
      <c r="G101" s="7">
        <v>21</v>
      </c>
      <c r="H101" s="7">
        <v>6</v>
      </c>
      <c r="I101" s="7">
        <v>126</v>
      </c>
      <c r="J101" s="7">
        <v>21</v>
      </c>
      <c r="K101" s="7">
        <v>4</v>
      </c>
      <c r="L101" s="7">
        <f t="shared" si="6"/>
        <v>84</v>
      </c>
      <c r="M101" s="77" t="s">
        <v>5132</v>
      </c>
    </row>
    <row r="102" spans="1:13">
      <c r="A102" s="68" t="s">
        <v>4302</v>
      </c>
      <c r="B102" s="7">
        <v>93</v>
      </c>
      <c r="C102" s="68" t="s">
        <v>3551</v>
      </c>
      <c r="D102" s="80" t="s">
        <v>5830</v>
      </c>
      <c r="E102" s="81" t="s">
        <v>162</v>
      </c>
      <c r="F102" s="80" t="s">
        <v>5829</v>
      </c>
      <c r="G102" s="7">
        <v>21</v>
      </c>
      <c r="H102" s="7">
        <v>6</v>
      </c>
      <c r="I102" s="7">
        <v>126</v>
      </c>
      <c r="J102" s="7">
        <v>0</v>
      </c>
      <c r="K102" s="7">
        <v>0</v>
      </c>
      <c r="L102" s="7">
        <f t="shared" si="6"/>
        <v>0</v>
      </c>
      <c r="M102" s="77" t="s">
        <v>5831</v>
      </c>
    </row>
    <row r="103" spans="1:14">
      <c r="A103" s="68" t="s">
        <v>4302</v>
      </c>
      <c r="B103" s="7">
        <v>94</v>
      </c>
      <c r="C103" s="68" t="s">
        <v>3551</v>
      </c>
      <c r="D103" s="7" t="s">
        <v>5832</v>
      </c>
      <c r="E103" s="68" t="s">
        <v>4386</v>
      </c>
      <c r="F103" s="7" t="s">
        <v>790</v>
      </c>
      <c r="G103" s="7">
        <v>19</v>
      </c>
      <c r="H103" s="7">
        <v>6</v>
      </c>
      <c r="I103" s="7">
        <v>114</v>
      </c>
      <c r="J103" s="7">
        <v>19</v>
      </c>
      <c r="K103" s="7">
        <v>4</v>
      </c>
      <c r="L103" s="7">
        <f t="shared" si="6"/>
        <v>76</v>
      </c>
      <c r="M103" s="77" t="s">
        <v>5833</v>
      </c>
      <c r="N103" s="36"/>
    </row>
    <row r="104" s="2" customFormat="true" ht="20" customHeight="true" spans="1:13">
      <c r="A104" s="8" t="s">
        <v>1177</v>
      </c>
      <c r="B104" s="9"/>
      <c r="C104" s="9"/>
      <c r="D104" s="9"/>
      <c r="E104" s="9"/>
      <c r="F104" s="9"/>
      <c r="G104" s="9">
        <f t="shared" ref="G104:L104" si="7">SUM(G10:G103)</f>
        <v>1983</v>
      </c>
      <c r="H104" s="9">
        <f t="shared" si="7"/>
        <v>558</v>
      </c>
      <c r="I104" s="9">
        <f t="shared" si="7"/>
        <v>11687</v>
      </c>
      <c r="J104" s="9">
        <f t="shared" si="7"/>
        <v>1117</v>
      </c>
      <c r="K104" s="9">
        <f t="shared" si="7"/>
        <v>194</v>
      </c>
      <c r="L104" s="9">
        <f t="shared" si="7"/>
        <v>3904</v>
      </c>
      <c r="M104" s="9"/>
    </row>
    <row r="105" spans="10:10">
      <c r="J105" s="3">
        <f>SUBTOTAL(9,J4:J104)</f>
        <v>2298</v>
      </c>
    </row>
  </sheetData>
  <mergeCells count="12">
    <mergeCell ref="A1:M1"/>
    <mergeCell ref="G2:I2"/>
    <mergeCell ref="J2:L2"/>
    <mergeCell ref="A9:F9"/>
    <mergeCell ref="A104:F104"/>
    <mergeCell ref="A2:A3"/>
    <mergeCell ref="B2:B3"/>
    <mergeCell ref="C2:C3"/>
    <mergeCell ref="D2:D3"/>
    <mergeCell ref="E2:E3"/>
    <mergeCell ref="F2:F3"/>
    <mergeCell ref="M2:M3"/>
  </mergeCells>
  <pageMargins left="0.7" right="0.7" top="0.75" bottom="0.75" header="0.3" footer="0.3"/>
  <headerFooter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workbookViewId="0">
      <pane ySplit="3" topLeftCell="A32" activePane="bottomLeft" state="frozen"/>
      <selection/>
      <selection pane="bottomLeft" activeCell="J6" sqref="J6:J45"/>
    </sheetView>
  </sheetViews>
  <sheetFormatPr defaultColWidth="8.66666666666667" defaultRowHeight="13.5"/>
  <cols>
    <col min="1" max="1" width="14.8333333333333" style="3" customWidth="true"/>
    <col min="2" max="2" width="8.66666666666667" style="3"/>
    <col min="3" max="3" width="9.83333333333333" style="3" customWidth="true"/>
    <col min="4" max="4" width="22" style="3" customWidth="true"/>
    <col min="5" max="5" width="34.5" style="3" customWidth="true"/>
    <col min="6" max="6" width="25" style="3" customWidth="true"/>
    <col min="7" max="12" width="8.66666666666667" style="3"/>
    <col min="13" max="13" width="28.6666666666667" style="3" customWidth="true"/>
    <col min="14" max="256" width="8.66666666666667" style="3"/>
    <col min="257" max="257" width="14.8333333333333" style="3" customWidth="true"/>
    <col min="258" max="258" width="8.66666666666667" style="3"/>
    <col min="259" max="259" width="9.83333333333333" style="3" customWidth="true"/>
    <col min="260" max="260" width="30.6666666666667" style="3" customWidth="true"/>
    <col min="261" max="261" width="34.8333333333333" style="3" customWidth="true"/>
    <col min="262" max="262" width="26.6666666666667" style="3" customWidth="true"/>
    <col min="263" max="268" width="8.66666666666667" style="3"/>
    <col min="269" max="269" width="63.1666666666667" style="3" customWidth="true"/>
    <col min="270" max="512" width="8.66666666666667" style="3"/>
    <col min="513" max="513" width="14.8333333333333" style="3" customWidth="true"/>
    <col min="514" max="514" width="8.66666666666667" style="3"/>
    <col min="515" max="515" width="9.83333333333333" style="3" customWidth="true"/>
    <col min="516" max="516" width="30.6666666666667" style="3" customWidth="true"/>
    <col min="517" max="517" width="34.8333333333333" style="3" customWidth="true"/>
    <col min="518" max="518" width="26.6666666666667" style="3" customWidth="true"/>
    <col min="519" max="524" width="8.66666666666667" style="3"/>
    <col min="525" max="525" width="63.1666666666667" style="3" customWidth="true"/>
    <col min="526" max="768" width="8.66666666666667" style="3"/>
    <col min="769" max="769" width="14.8333333333333" style="3" customWidth="true"/>
    <col min="770" max="770" width="8.66666666666667" style="3"/>
    <col min="771" max="771" width="9.83333333333333" style="3" customWidth="true"/>
    <col min="772" max="772" width="30.6666666666667" style="3" customWidth="true"/>
    <col min="773" max="773" width="34.8333333333333" style="3" customWidth="true"/>
    <col min="774" max="774" width="26.6666666666667" style="3" customWidth="true"/>
    <col min="775" max="780" width="8.66666666666667" style="3"/>
    <col min="781" max="781" width="63.1666666666667" style="3" customWidth="true"/>
    <col min="782" max="1024" width="8.66666666666667" style="3"/>
    <col min="1025" max="1025" width="14.8333333333333" style="3" customWidth="true"/>
    <col min="1026" max="1026" width="8.66666666666667" style="3"/>
    <col min="1027" max="1027" width="9.83333333333333" style="3" customWidth="true"/>
    <col min="1028" max="1028" width="30.6666666666667" style="3" customWidth="true"/>
    <col min="1029" max="1029" width="34.8333333333333" style="3" customWidth="true"/>
    <col min="1030" max="1030" width="26.6666666666667" style="3" customWidth="true"/>
    <col min="1031" max="1036" width="8.66666666666667" style="3"/>
    <col min="1037" max="1037" width="63.1666666666667" style="3" customWidth="true"/>
    <col min="1038" max="1280" width="8.66666666666667" style="3"/>
    <col min="1281" max="1281" width="14.8333333333333" style="3" customWidth="true"/>
    <col min="1282" max="1282" width="8.66666666666667" style="3"/>
    <col min="1283" max="1283" width="9.83333333333333" style="3" customWidth="true"/>
    <col min="1284" max="1284" width="30.6666666666667" style="3" customWidth="true"/>
    <col min="1285" max="1285" width="34.8333333333333" style="3" customWidth="true"/>
    <col min="1286" max="1286" width="26.6666666666667" style="3" customWidth="true"/>
    <col min="1287" max="1292" width="8.66666666666667" style="3"/>
    <col min="1293" max="1293" width="63.1666666666667" style="3" customWidth="true"/>
    <col min="1294" max="1536" width="8.66666666666667" style="3"/>
    <col min="1537" max="1537" width="14.8333333333333" style="3" customWidth="true"/>
    <col min="1538" max="1538" width="8.66666666666667" style="3"/>
    <col min="1539" max="1539" width="9.83333333333333" style="3" customWidth="true"/>
    <col min="1540" max="1540" width="30.6666666666667" style="3" customWidth="true"/>
    <col min="1541" max="1541" width="34.8333333333333" style="3" customWidth="true"/>
    <col min="1542" max="1542" width="26.6666666666667" style="3" customWidth="true"/>
    <col min="1543" max="1548" width="8.66666666666667" style="3"/>
    <col min="1549" max="1549" width="63.1666666666667" style="3" customWidth="true"/>
    <col min="1550" max="1792" width="8.66666666666667" style="3"/>
    <col min="1793" max="1793" width="14.8333333333333" style="3" customWidth="true"/>
    <col min="1794" max="1794" width="8.66666666666667" style="3"/>
    <col min="1795" max="1795" width="9.83333333333333" style="3" customWidth="true"/>
    <col min="1796" max="1796" width="30.6666666666667" style="3" customWidth="true"/>
    <col min="1797" max="1797" width="34.8333333333333" style="3" customWidth="true"/>
    <col min="1798" max="1798" width="26.6666666666667" style="3" customWidth="true"/>
    <col min="1799" max="1804" width="8.66666666666667" style="3"/>
    <col min="1805" max="1805" width="63.1666666666667" style="3" customWidth="true"/>
    <col min="1806" max="2048" width="8.66666666666667" style="3"/>
    <col min="2049" max="2049" width="14.8333333333333" style="3" customWidth="true"/>
    <col min="2050" max="2050" width="8.66666666666667" style="3"/>
    <col min="2051" max="2051" width="9.83333333333333" style="3" customWidth="true"/>
    <col min="2052" max="2052" width="30.6666666666667" style="3" customWidth="true"/>
    <col min="2053" max="2053" width="34.8333333333333" style="3" customWidth="true"/>
    <col min="2054" max="2054" width="26.6666666666667" style="3" customWidth="true"/>
    <col min="2055" max="2060" width="8.66666666666667" style="3"/>
    <col min="2061" max="2061" width="63.1666666666667" style="3" customWidth="true"/>
    <col min="2062" max="2304" width="8.66666666666667" style="3"/>
    <col min="2305" max="2305" width="14.8333333333333" style="3" customWidth="true"/>
    <col min="2306" max="2306" width="8.66666666666667" style="3"/>
    <col min="2307" max="2307" width="9.83333333333333" style="3" customWidth="true"/>
    <col min="2308" max="2308" width="30.6666666666667" style="3" customWidth="true"/>
    <col min="2309" max="2309" width="34.8333333333333" style="3" customWidth="true"/>
    <col min="2310" max="2310" width="26.6666666666667" style="3" customWidth="true"/>
    <col min="2311" max="2316" width="8.66666666666667" style="3"/>
    <col min="2317" max="2317" width="63.1666666666667" style="3" customWidth="true"/>
    <col min="2318" max="2560" width="8.66666666666667" style="3"/>
    <col min="2561" max="2561" width="14.8333333333333" style="3" customWidth="true"/>
    <col min="2562" max="2562" width="8.66666666666667" style="3"/>
    <col min="2563" max="2563" width="9.83333333333333" style="3" customWidth="true"/>
    <col min="2564" max="2564" width="30.6666666666667" style="3" customWidth="true"/>
    <col min="2565" max="2565" width="34.8333333333333" style="3" customWidth="true"/>
    <col min="2566" max="2566" width="26.6666666666667" style="3" customWidth="true"/>
    <col min="2567" max="2572" width="8.66666666666667" style="3"/>
    <col min="2573" max="2573" width="63.1666666666667" style="3" customWidth="true"/>
    <col min="2574" max="2816" width="8.66666666666667" style="3"/>
    <col min="2817" max="2817" width="14.8333333333333" style="3" customWidth="true"/>
    <col min="2818" max="2818" width="8.66666666666667" style="3"/>
    <col min="2819" max="2819" width="9.83333333333333" style="3" customWidth="true"/>
    <col min="2820" max="2820" width="30.6666666666667" style="3" customWidth="true"/>
    <col min="2821" max="2821" width="34.8333333333333" style="3" customWidth="true"/>
    <col min="2822" max="2822" width="26.6666666666667" style="3" customWidth="true"/>
    <col min="2823" max="2828" width="8.66666666666667" style="3"/>
    <col min="2829" max="2829" width="63.1666666666667" style="3" customWidth="true"/>
    <col min="2830" max="3072" width="8.66666666666667" style="3"/>
    <col min="3073" max="3073" width="14.8333333333333" style="3" customWidth="true"/>
    <col min="3074" max="3074" width="8.66666666666667" style="3"/>
    <col min="3075" max="3075" width="9.83333333333333" style="3" customWidth="true"/>
    <col min="3076" max="3076" width="30.6666666666667" style="3" customWidth="true"/>
    <col min="3077" max="3077" width="34.8333333333333" style="3" customWidth="true"/>
    <col min="3078" max="3078" width="26.6666666666667" style="3" customWidth="true"/>
    <col min="3079" max="3084" width="8.66666666666667" style="3"/>
    <col min="3085" max="3085" width="63.1666666666667" style="3" customWidth="true"/>
    <col min="3086" max="3328" width="8.66666666666667" style="3"/>
    <col min="3329" max="3329" width="14.8333333333333" style="3" customWidth="true"/>
    <col min="3330" max="3330" width="8.66666666666667" style="3"/>
    <col min="3331" max="3331" width="9.83333333333333" style="3" customWidth="true"/>
    <col min="3332" max="3332" width="30.6666666666667" style="3" customWidth="true"/>
    <col min="3333" max="3333" width="34.8333333333333" style="3" customWidth="true"/>
    <col min="3334" max="3334" width="26.6666666666667" style="3" customWidth="true"/>
    <col min="3335" max="3340" width="8.66666666666667" style="3"/>
    <col min="3341" max="3341" width="63.1666666666667" style="3" customWidth="true"/>
    <col min="3342" max="3584" width="8.66666666666667" style="3"/>
    <col min="3585" max="3585" width="14.8333333333333" style="3" customWidth="true"/>
    <col min="3586" max="3586" width="8.66666666666667" style="3"/>
    <col min="3587" max="3587" width="9.83333333333333" style="3" customWidth="true"/>
    <col min="3588" max="3588" width="30.6666666666667" style="3" customWidth="true"/>
    <col min="3589" max="3589" width="34.8333333333333" style="3" customWidth="true"/>
    <col min="3590" max="3590" width="26.6666666666667" style="3" customWidth="true"/>
    <col min="3591" max="3596" width="8.66666666666667" style="3"/>
    <col min="3597" max="3597" width="63.1666666666667" style="3" customWidth="true"/>
    <col min="3598" max="3840" width="8.66666666666667" style="3"/>
    <col min="3841" max="3841" width="14.8333333333333" style="3" customWidth="true"/>
    <col min="3842" max="3842" width="8.66666666666667" style="3"/>
    <col min="3843" max="3843" width="9.83333333333333" style="3" customWidth="true"/>
    <col min="3844" max="3844" width="30.6666666666667" style="3" customWidth="true"/>
    <col min="3845" max="3845" width="34.8333333333333" style="3" customWidth="true"/>
    <col min="3846" max="3846" width="26.6666666666667" style="3" customWidth="true"/>
    <col min="3847" max="3852" width="8.66666666666667" style="3"/>
    <col min="3853" max="3853" width="63.1666666666667" style="3" customWidth="true"/>
    <col min="3854" max="4096" width="8.66666666666667" style="3"/>
    <col min="4097" max="4097" width="14.8333333333333" style="3" customWidth="true"/>
    <col min="4098" max="4098" width="8.66666666666667" style="3"/>
    <col min="4099" max="4099" width="9.83333333333333" style="3" customWidth="true"/>
    <col min="4100" max="4100" width="30.6666666666667" style="3" customWidth="true"/>
    <col min="4101" max="4101" width="34.8333333333333" style="3" customWidth="true"/>
    <col min="4102" max="4102" width="26.6666666666667" style="3" customWidth="true"/>
    <col min="4103" max="4108" width="8.66666666666667" style="3"/>
    <col min="4109" max="4109" width="63.1666666666667" style="3" customWidth="true"/>
    <col min="4110" max="4352" width="8.66666666666667" style="3"/>
    <col min="4353" max="4353" width="14.8333333333333" style="3" customWidth="true"/>
    <col min="4354" max="4354" width="8.66666666666667" style="3"/>
    <col min="4355" max="4355" width="9.83333333333333" style="3" customWidth="true"/>
    <col min="4356" max="4356" width="30.6666666666667" style="3" customWidth="true"/>
    <col min="4357" max="4357" width="34.8333333333333" style="3" customWidth="true"/>
    <col min="4358" max="4358" width="26.6666666666667" style="3" customWidth="true"/>
    <col min="4359" max="4364" width="8.66666666666667" style="3"/>
    <col min="4365" max="4365" width="63.1666666666667" style="3" customWidth="true"/>
    <col min="4366" max="4608" width="8.66666666666667" style="3"/>
    <col min="4609" max="4609" width="14.8333333333333" style="3" customWidth="true"/>
    <col min="4610" max="4610" width="8.66666666666667" style="3"/>
    <col min="4611" max="4611" width="9.83333333333333" style="3" customWidth="true"/>
    <col min="4612" max="4612" width="30.6666666666667" style="3" customWidth="true"/>
    <col min="4613" max="4613" width="34.8333333333333" style="3" customWidth="true"/>
    <col min="4614" max="4614" width="26.6666666666667" style="3" customWidth="true"/>
    <col min="4615" max="4620" width="8.66666666666667" style="3"/>
    <col min="4621" max="4621" width="63.1666666666667" style="3" customWidth="true"/>
    <col min="4622" max="4864" width="8.66666666666667" style="3"/>
    <col min="4865" max="4865" width="14.8333333333333" style="3" customWidth="true"/>
    <col min="4866" max="4866" width="8.66666666666667" style="3"/>
    <col min="4867" max="4867" width="9.83333333333333" style="3" customWidth="true"/>
    <col min="4868" max="4868" width="30.6666666666667" style="3" customWidth="true"/>
    <col min="4869" max="4869" width="34.8333333333333" style="3" customWidth="true"/>
    <col min="4870" max="4870" width="26.6666666666667" style="3" customWidth="true"/>
    <col min="4871" max="4876" width="8.66666666666667" style="3"/>
    <col min="4877" max="4877" width="63.1666666666667" style="3" customWidth="true"/>
    <col min="4878" max="5120" width="8.66666666666667" style="3"/>
    <col min="5121" max="5121" width="14.8333333333333" style="3" customWidth="true"/>
    <col min="5122" max="5122" width="8.66666666666667" style="3"/>
    <col min="5123" max="5123" width="9.83333333333333" style="3" customWidth="true"/>
    <col min="5124" max="5124" width="30.6666666666667" style="3" customWidth="true"/>
    <col min="5125" max="5125" width="34.8333333333333" style="3" customWidth="true"/>
    <col min="5126" max="5126" width="26.6666666666667" style="3" customWidth="true"/>
    <col min="5127" max="5132" width="8.66666666666667" style="3"/>
    <col min="5133" max="5133" width="63.1666666666667" style="3" customWidth="true"/>
    <col min="5134" max="5376" width="8.66666666666667" style="3"/>
    <col min="5377" max="5377" width="14.8333333333333" style="3" customWidth="true"/>
    <col min="5378" max="5378" width="8.66666666666667" style="3"/>
    <col min="5379" max="5379" width="9.83333333333333" style="3" customWidth="true"/>
    <col min="5380" max="5380" width="30.6666666666667" style="3" customWidth="true"/>
    <col min="5381" max="5381" width="34.8333333333333" style="3" customWidth="true"/>
    <col min="5382" max="5382" width="26.6666666666667" style="3" customWidth="true"/>
    <col min="5383" max="5388" width="8.66666666666667" style="3"/>
    <col min="5389" max="5389" width="63.1666666666667" style="3" customWidth="true"/>
    <col min="5390" max="5632" width="8.66666666666667" style="3"/>
    <col min="5633" max="5633" width="14.8333333333333" style="3" customWidth="true"/>
    <col min="5634" max="5634" width="8.66666666666667" style="3"/>
    <col min="5635" max="5635" width="9.83333333333333" style="3" customWidth="true"/>
    <col min="5636" max="5636" width="30.6666666666667" style="3" customWidth="true"/>
    <col min="5637" max="5637" width="34.8333333333333" style="3" customWidth="true"/>
    <col min="5638" max="5638" width="26.6666666666667" style="3" customWidth="true"/>
    <col min="5639" max="5644" width="8.66666666666667" style="3"/>
    <col min="5645" max="5645" width="63.1666666666667" style="3" customWidth="true"/>
    <col min="5646" max="5888" width="8.66666666666667" style="3"/>
    <col min="5889" max="5889" width="14.8333333333333" style="3" customWidth="true"/>
    <col min="5890" max="5890" width="8.66666666666667" style="3"/>
    <col min="5891" max="5891" width="9.83333333333333" style="3" customWidth="true"/>
    <col min="5892" max="5892" width="30.6666666666667" style="3" customWidth="true"/>
    <col min="5893" max="5893" width="34.8333333333333" style="3" customWidth="true"/>
    <col min="5894" max="5894" width="26.6666666666667" style="3" customWidth="true"/>
    <col min="5895" max="5900" width="8.66666666666667" style="3"/>
    <col min="5901" max="5901" width="63.1666666666667" style="3" customWidth="true"/>
    <col min="5902" max="6144" width="8.66666666666667" style="3"/>
    <col min="6145" max="6145" width="14.8333333333333" style="3" customWidth="true"/>
    <col min="6146" max="6146" width="8.66666666666667" style="3"/>
    <col min="6147" max="6147" width="9.83333333333333" style="3" customWidth="true"/>
    <col min="6148" max="6148" width="30.6666666666667" style="3" customWidth="true"/>
    <col min="6149" max="6149" width="34.8333333333333" style="3" customWidth="true"/>
    <col min="6150" max="6150" width="26.6666666666667" style="3" customWidth="true"/>
    <col min="6151" max="6156" width="8.66666666666667" style="3"/>
    <col min="6157" max="6157" width="63.1666666666667" style="3" customWidth="true"/>
    <col min="6158" max="6400" width="8.66666666666667" style="3"/>
    <col min="6401" max="6401" width="14.8333333333333" style="3" customWidth="true"/>
    <col min="6402" max="6402" width="8.66666666666667" style="3"/>
    <col min="6403" max="6403" width="9.83333333333333" style="3" customWidth="true"/>
    <col min="6404" max="6404" width="30.6666666666667" style="3" customWidth="true"/>
    <col min="6405" max="6405" width="34.8333333333333" style="3" customWidth="true"/>
    <col min="6406" max="6406" width="26.6666666666667" style="3" customWidth="true"/>
    <col min="6407" max="6412" width="8.66666666666667" style="3"/>
    <col min="6413" max="6413" width="63.1666666666667" style="3" customWidth="true"/>
    <col min="6414" max="6656" width="8.66666666666667" style="3"/>
    <col min="6657" max="6657" width="14.8333333333333" style="3" customWidth="true"/>
    <col min="6658" max="6658" width="8.66666666666667" style="3"/>
    <col min="6659" max="6659" width="9.83333333333333" style="3" customWidth="true"/>
    <col min="6660" max="6660" width="30.6666666666667" style="3" customWidth="true"/>
    <col min="6661" max="6661" width="34.8333333333333" style="3" customWidth="true"/>
    <col min="6662" max="6662" width="26.6666666666667" style="3" customWidth="true"/>
    <col min="6663" max="6668" width="8.66666666666667" style="3"/>
    <col min="6669" max="6669" width="63.1666666666667" style="3" customWidth="true"/>
    <col min="6670" max="6912" width="8.66666666666667" style="3"/>
    <col min="6913" max="6913" width="14.8333333333333" style="3" customWidth="true"/>
    <col min="6914" max="6914" width="8.66666666666667" style="3"/>
    <col min="6915" max="6915" width="9.83333333333333" style="3" customWidth="true"/>
    <col min="6916" max="6916" width="30.6666666666667" style="3" customWidth="true"/>
    <col min="6917" max="6917" width="34.8333333333333" style="3" customWidth="true"/>
    <col min="6918" max="6918" width="26.6666666666667" style="3" customWidth="true"/>
    <col min="6919" max="6924" width="8.66666666666667" style="3"/>
    <col min="6925" max="6925" width="63.1666666666667" style="3" customWidth="true"/>
    <col min="6926" max="7168" width="8.66666666666667" style="3"/>
    <col min="7169" max="7169" width="14.8333333333333" style="3" customWidth="true"/>
    <col min="7170" max="7170" width="8.66666666666667" style="3"/>
    <col min="7171" max="7171" width="9.83333333333333" style="3" customWidth="true"/>
    <col min="7172" max="7172" width="30.6666666666667" style="3" customWidth="true"/>
    <col min="7173" max="7173" width="34.8333333333333" style="3" customWidth="true"/>
    <col min="7174" max="7174" width="26.6666666666667" style="3" customWidth="true"/>
    <col min="7175" max="7180" width="8.66666666666667" style="3"/>
    <col min="7181" max="7181" width="63.1666666666667" style="3" customWidth="true"/>
    <col min="7182" max="7424" width="8.66666666666667" style="3"/>
    <col min="7425" max="7425" width="14.8333333333333" style="3" customWidth="true"/>
    <col min="7426" max="7426" width="8.66666666666667" style="3"/>
    <col min="7427" max="7427" width="9.83333333333333" style="3" customWidth="true"/>
    <col min="7428" max="7428" width="30.6666666666667" style="3" customWidth="true"/>
    <col min="7429" max="7429" width="34.8333333333333" style="3" customWidth="true"/>
    <col min="7430" max="7430" width="26.6666666666667" style="3" customWidth="true"/>
    <col min="7431" max="7436" width="8.66666666666667" style="3"/>
    <col min="7437" max="7437" width="63.1666666666667" style="3" customWidth="true"/>
    <col min="7438" max="7680" width="8.66666666666667" style="3"/>
    <col min="7681" max="7681" width="14.8333333333333" style="3" customWidth="true"/>
    <col min="7682" max="7682" width="8.66666666666667" style="3"/>
    <col min="7683" max="7683" width="9.83333333333333" style="3" customWidth="true"/>
    <col min="7684" max="7684" width="30.6666666666667" style="3" customWidth="true"/>
    <col min="7685" max="7685" width="34.8333333333333" style="3" customWidth="true"/>
    <col min="7686" max="7686" width="26.6666666666667" style="3" customWidth="true"/>
    <col min="7687" max="7692" width="8.66666666666667" style="3"/>
    <col min="7693" max="7693" width="63.1666666666667" style="3" customWidth="true"/>
    <col min="7694" max="7936" width="8.66666666666667" style="3"/>
    <col min="7937" max="7937" width="14.8333333333333" style="3" customWidth="true"/>
    <col min="7938" max="7938" width="8.66666666666667" style="3"/>
    <col min="7939" max="7939" width="9.83333333333333" style="3" customWidth="true"/>
    <col min="7940" max="7940" width="30.6666666666667" style="3" customWidth="true"/>
    <col min="7941" max="7941" width="34.8333333333333" style="3" customWidth="true"/>
    <col min="7942" max="7942" width="26.6666666666667" style="3" customWidth="true"/>
    <col min="7943" max="7948" width="8.66666666666667" style="3"/>
    <col min="7949" max="7949" width="63.1666666666667" style="3" customWidth="true"/>
    <col min="7950" max="8192" width="8.66666666666667" style="3"/>
    <col min="8193" max="8193" width="14.8333333333333" style="3" customWidth="true"/>
    <col min="8194" max="8194" width="8.66666666666667" style="3"/>
    <col min="8195" max="8195" width="9.83333333333333" style="3" customWidth="true"/>
    <col min="8196" max="8196" width="30.6666666666667" style="3" customWidth="true"/>
    <col min="8197" max="8197" width="34.8333333333333" style="3" customWidth="true"/>
    <col min="8198" max="8198" width="26.6666666666667" style="3" customWidth="true"/>
    <col min="8199" max="8204" width="8.66666666666667" style="3"/>
    <col min="8205" max="8205" width="63.1666666666667" style="3" customWidth="true"/>
    <col min="8206" max="8448" width="8.66666666666667" style="3"/>
    <col min="8449" max="8449" width="14.8333333333333" style="3" customWidth="true"/>
    <col min="8450" max="8450" width="8.66666666666667" style="3"/>
    <col min="8451" max="8451" width="9.83333333333333" style="3" customWidth="true"/>
    <col min="8452" max="8452" width="30.6666666666667" style="3" customWidth="true"/>
    <col min="8453" max="8453" width="34.8333333333333" style="3" customWidth="true"/>
    <col min="8454" max="8454" width="26.6666666666667" style="3" customWidth="true"/>
    <col min="8455" max="8460" width="8.66666666666667" style="3"/>
    <col min="8461" max="8461" width="63.1666666666667" style="3" customWidth="true"/>
    <col min="8462" max="8704" width="8.66666666666667" style="3"/>
    <col min="8705" max="8705" width="14.8333333333333" style="3" customWidth="true"/>
    <col min="8706" max="8706" width="8.66666666666667" style="3"/>
    <col min="8707" max="8707" width="9.83333333333333" style="3" customWidth="true"/>
    <col min="8708" max="8708" width="30.6666666666667" style="3" customWidth="true"/>
    <col min="8709" max="8709" width="34.8333333333333" style="3" customWidth="true"/>
    <col min="8710" max="8710" width="26.6666666666667" style="3" customWidth="true"/>
    <col min="8711" max="8716" width="8.66666666666667" style="3"/>
    <col min="8717" max="8717" width="63.1666666666667" style="3" customWidth="true"/>
    <col min="8718" max="8960" width="8.66666666666667" style="3"/>
    <col min="8961" max="8961" width="14.8333333333333" style="3" customWidth="true"/>
    <col min="8962" max="8962" width="8.66666666666667" style="3"/>
    <col min="8963" max="8963" width="9.83333333333333" style="3" customWidth="true"/>
    <col min="8964" max="8964" width="30.6666666666667" style="3" customWidth="true"/>
    <col min="8965" max="8965" width="34.8333333333333" style="3" customWidth="true"/>
    <col min="8966" max="8966" width="26.6666666666667" style="3" customWidth="true"/>
    <col min="8967" max="8972" width="8.66666666666667" style="3"/>
    <col min="8973" max="8973" width="63.1666666666667" style="3" customWidth="true"/>
    <col min="8974" max="9216" width="8.66666666666667" style="3"/>
    <col min="9217" max="9217" width="14.8333333333333" style="3" customWidth="true"/>
    <col min="9218" max="9218" width="8.66666666666667" style="3"/>
    <col min="9219" max="9219" width="9.83333333333333" style="3" customWidth="true"/>
    <col min="9220" max="9220" width="30.6666666666667" style="3" customWidth="true"/>
    <col min="9221" max="9221" width="34.8333333333333" style="3" customWidth="true"/>
    <col min="9222" max="9222" width="26.6666666666667" style="3" customWidth="true"/>
    <col min="9223" max="9228" width="8.66666666666667" style="3"/>
    <col min="9229" max="9229" width="63.1666666666667" style="3" customWidth="true"/>
    <col min="9230" max="9472" width="8.66666666666667" style="3"/>
    <col min="9473" max="9473" width="14.8333333333333" style="3" customWidth="true"/>
    <col min="9474" max="9474" width="8.66666666666667" style="3"/>
    <col min="9475" max="9475" width="9.83333333333333" style="3" customWidth="true"/>
    <col min="9476" max="9476" width="30.6666666666667" style="3" customWidth="true"/>
    <col min="9477" max="9477" width="34.8333333333333" style="3" customWidth="true"/>
    <col min="9478" max="9478" width="26.6666666666667" style="3" customWidth="true"/>
    <col min="9479" max="9484" width="8.66666666666667" style="3"/>
    <col min="9485" max="9485" width="63.1666666666667" style="3" customWidth="true"/>
    <col min="9486" max="9728" width="8.66666666666667" style="3"/>
    <col min="9729" max="9729" width="14.8333333333333" style="3" customWidth="true"/>
    <col min="9730" max="9730" width="8.66666666666667" style="3"/>
    <col min="9731" max="9731" width="9.83333333333333" style="3" customWidth="true"/>
    <col min="9732" max="9732" width="30.6666666666667" style="3" customWidth="true"/>
    <col min="9733" max="9733" width="34.8333333333333" style="3" customWidth="true"/>
    <col min="9734" max="9734" width="26.6666666666667" style="3" customWidth="true"/>
    <col min="9735" max="9740" width="8.66666666666667" style="3"/>
    <col min="9741" max="9741" width="63.1666666666667" style="3" customWidth="true"/>
    <col min="9742" max="9984" width="8.66666666666667" style="3"/>
    <col min="9985" max="9985" width="14.8333333333333" style="3" customWidth="true"/>
    <col min="9986" max="9986" width="8.66666666666667" style="3"/>
    <col min="9987" max="9987" width="9.83333333333333" style="3" customWidth="true"/>
    <col min="9988" max="9988" width="30.6666666666667" style="3" customWidth="true"/>
    <col min="9989" max="9989" width="34.8333333333333" style="3" customWidth="true"/>
    <col min="9990" max="9990" width="26.6666666666667" style="3" customWidth="true"/>
    <col min="9991" max="9996" width="8.66666666666667" style="3"/>
    <col min="9997" max="9997" width="63.1666666666667" style="3" customWidth="true"/>
    <col min="9998" max="10240" width="8.66666666666667" style="3"/>
    <col min="10241" max="10241" width="14.8333333333333" style="3" customWidth="true"/>
    <col min="10242" max="10242" width="8.66666666666667" style="3"/>
    <col min="10243" max="10243" width="9.83333333333333" style="3" customWidth="true"/>
    <col min="10244" max="10244" width="30.6666666666667" style="3" customWidth="true"/>
    <col min="10245" max="10245" width="34.8333333333333" style="3" customWidth="true"/>
    <col min="10246" max="10246" width="26.6666666666667" style="3" customWidth="true"/>
    <col min="10247" max="10252" width="8.66666666666667" style="3"/>
    <col min="10253" max="10253" width="63.1666666666667" style="3" customWidth="true"/>
    <col min="10254" max="10496" width="8.66666666666667" style="3"/>
    <col min="10497" max="10497" width="14.8333333333333" style="3" customWidth="true"/>
    <col min="10498" max="10498" width="8.66666666666667" style="3"/>
    <col min="10499" max="10499" width="9.83333333333333" style="3" customWidth="true"/>
    <col min="10500" max="10500" width="30.6666666666667" style="3" customWidth="true"/>
    <col min="10501" max="10501" width="34.8333333333333" style="3" customWidth="true"/>
    <col min="10502" max="10502" width="26.6666666666667" style="3" customWidth="true"/>
    <col min="10503" max="10508" width="8.66666666666667" style="3"/>
    <col min="10509" max="10509" width="63.1666666666667" style="3" customWidth="true"/>
    <col min="10510" max="10752" width="8.66666666666667" style="3"/>
    <col min="10753" max="10753" width="14.8333333333333" style="3" customWidth="true"/>
    <col min="10754" max="10754" width="8.66666666666667" style="3"/>
    <col min="10755" max="10755" width="9.83333333333333" style="3" customWidth="true"/>
    <col min="10756" max="10756" width="30.6666666666667" style="3" customWidth="true"/>
    <col min="10757" max="10757" width="34.8333333333333" style="3" customWidth="true"/>
    <col min="10758" max="10758" width="26.6666666666667" style="3" customWidth="true"/>
    <col min="10759" max="10764" width="8.66666666666667" style="3"/>
    <col min="10765" max="10765" width="63.1666666666667" style="3" customWidth="true"/>
    <col min="10766" max="11008" width="8.66666666666667" style="3"/>
    <col min="11009" max="11009" width="14.8333333333333" style="3" customWidth="true"/>
    <col min="11010" max="11010" width="8.66666666666667" style="3"/>
    <col min="11011" max="11011" width="9.83333333333333" style="3" customWidth="true"/>
    <col min="11012" max="11012" width="30.6666666666667" style="3" customWidth="true"/>
    <col min="11013" max="11013" width="34.8333333333333" style="3" customWidth="true"/>
    <col min="11014" max="11014" width="26.6666666666667" style="3" customWidth="true"/>
    <col min="11015" max="11020" width="8.66666666666667" style="3"/>
    <col min="11021" max="11021" width="63.1666666666667" style="3" customWidth="true"/>
    <col min="11022" max="11264" width="8.66666666666667" style="3"/>
    <col min="11265" max="11265" width="14.8333333333333" style="3" customWidth="true"/>
    <col min="11266" max="11266" width="8.66666666666667" style="3"/>
    <col min="11267" max="11267" width="9.83333333333333" style="3" customWidth="true"/>
    <col min="11268" max="11268" width="30.6666666666667" style="3" customWidth="true"/>
    <col min="11269" max="11269" width="34.8333333333333" style="3" customWidth="true"/>
    <col min="11270" max="11270" width="26.6666666666667" style="3" customWidth="true"/>
    <col min="11271" max="11276" width="8.66666666666667" style="3"/>
    <col min="11277" max="11277" width="63.1666666666667" style="3" customWidth="true"/>
    <col min="11278" max="11520" width="8.66666666666667" style="3"/>
    <col min="11521" max="11521" width="14.8333333333333" style="3" customWidth="true"/>
    <col min="11522" max="11522" width="8.66666666666667" style="3"/>
    <col min="11523" max="11523" width="9.83333333333333" style="3" customWidth="true"/>
    <col min="11524" max="11524" width="30.6666666666667" style="3" customWidth="true"/>
    <col min="11525" max="11525" width="34.8333333333333" style="3" customWidth="true"/>
    <col min="11526" max="11526" width="26.6666666666667" style="3" customWidth="true"/>
    <col min="11527" max="11532" width="8.66666666666667" style="3"/>
    <col min="11533" max="11533" width="63.1666666666667" style="3" customWidth="true"/>
    <col min="11534" max="11776" width="8.66666666666667" style="3"/>
    <col min="11777" max="11777" width="14.8333333333333" style="3" customWidth="true"/>
    <col min="11778" max="11778" width="8.66666666666667" style="3"/>
    <col min="11779" max="11779" width="9.83333333333333" style="3" customWidth="true"/>
    <col min="11780" max="11780" width="30.6666666666667" style="3" customWidth="true"/>
    <col min="11781" max="11781" width="34.8333333333333" style="3" customWidth="true"/>
    <col min="11782" max="11782" width="26.6666666666667" style="3" customWidth="true"/>
    <col min="11783" max="11788" width="8.66666666666667" style="3"/>
    <col min="11789" max="11789" width="63.1666666666667" style="3" customWidth="true"/>
    <col min="11790" max="12032" width="8.66666666666667" style="3"/>
    <col min="12033" max="12033" width="14.8333333333333" style="3" customWidth="true"/>
    <col min="12034" max="12034" width="8.66666666666667" style="3"/>
    <col min="12035" max="12035" width="9.83333333333333" style="3" customWidth="true"/>
    <col min="12036" max="12036" width="30.6666666666667" style="3" customWidth="true"/>
    <col min="12037" max="12037" width="34.8333333333333" style="3" customWidth="true"/>
    <col min="12038" max="12038" width="26.6666666666667" style="3" customWidth="true"/>
    <col min="12039" max="12044" width="8.66666666666667" style="3"/>
    <col min="12045" max="12045" width="63.1666666666667" style="3" customWidth="true"/>
    <col min="12046" max="12288" width="8.66666666666667" style="3"/>
    <col min="12289" max="12289" width="14.8333333333333" style="3" customWidth="true"/>
    <col min="12290" max="12290" width="8.66666666666667" style="3"/>
    <col min="12291" max="12291" width="9.83333333333333" style="3" customWidth="true"/>
    <col min="12292" max="12292" width="30.6666666666667" style="3" customWidth="true"/>
    <col min="12293" max="12293" width="34.8333333333333" style="3" customWidth="true"/>
    <col min="12294" max="12294" width="26.6666666666667" style="3" customWidth="true"/>
    <col min="12295" max="12300" width="8.66666666666667" style="3"/>
    <col min="12301" max="12301" width="63.1666666666667" style="3" customWidth="true"/>
    <col min="12302" max="12544" width="8.66666666666667" style="3"/>
    <col min="12545" max="12545" width="14.8333333333333" style="3" customWidth="true"/>
    <col min="12546" max="12546" width="8.66666666666667" style="3"/>
    <col min="12547" max="12547" width="9.83333333333333" style="3" customWidth="true"/>
    <col min="12548" max="12548" width="30.6666666666667" style="3" customWidth="true"/>
    <col min="12549" max="12549" width="34.8333333333333" style="3" customWidth="true"/>
    <col min="12550" max="12550" width="26.6666666666667" style="3" customWidth="true"/>
    <col min="12551" max="12556" width="8.66666666666667" style="3"/>
    <col min="12557" max="12557" width="63.1666666666667" style="3" customWidth="true"/>
    <col min="12558" max="12800" width="8.66666666666667" style="3"/>
    <col min="12801" max="12801" width="14.8333333333333" style="3" customWidth="true"/>
    <col min="12802" max="12802" width="8.66666666666667" style="3"/>
    <col min="12803" max="12803" width="9.83333333333333" style="3" customWidth="true"/>
    <col min="12804" max="12804" width="30.6666666666667" style="3" customWidth="true"/>
    <col min="12805" max="12805" width="34.8333333333333" style="3" customWidth="true"/>
    <col min="12806" max="12806" width="26.6666666666667" style="3" customWidth="true"/>
    <col min="12807" max="12812" width="8.66666666666667" style="3"/>
    <col min="12813" max="12813" width="63.1666666666667" style="3" customWidth="true"/>
    <col min="12814" max="13056" width="8.66666666666667" style="3"/>
    <col min="13057" max="13057" width="14.8333333333333" style="3" customWidth="true"/>
    <col min="13058" max="13058" width="8.66666666666667" style="3"/>
    <col min="13059" max="13059" width="9.83333333333333" style="3" customWidth="true"/>
    <col min="13060" max="13060" width="30.6666666666667" style="3" customWidth="true"/>
    <col min="13061" max="13061" width="34.8333333333333" style="3" customWidth="true"/>
    <col min="13062" max="13062" width="26.6666666666667" style="3" customWidth="true"/>
    <col min="13063" max="13068" width="8.66666666666667" style="3"/>
    <col min="13069" max="13069" width="63.1666666666667" style="3" customWidth="true"/>
    <col min="13070" max="13312" width="8.66666666666667" style="3"/>
    <col min="13313" max="13313" width="14.8333333333333" style="3" customWidth="true"/>
    <col min="13314" max="13314" width="8.66666666666667" style="3"/>
    <col min="13315" max="13315" width="9.83333333333333" style="3" customWidth="true"/>
    <col min="13316" max="13316" width="30.6666666666667" style="3" customWidth="true"/>
    <col min="13317" max="13317" width="34.8333333333333" style="3" customWidth="true"/>
    <col min="13318" max="13318" width="26.6666666666667" style="3" customWidth="true"/>
    <col min="13319" max="13324" width="8.66666666666667" style="3"/>
    <col min="13325" max="13325" width="63.1666666666667" style="3" customWidth="true"/>
    <col min="13326" max="13568" width="8.66666666666667" style="3"/>
    <col min="13569" max="13569" width="14.8333333333333" style="3" customWidth="true"/>
    <col min="13570" max="13570" width="8.66666666666667" style="3"/>
    <col min="13571" max="13571" width="9.83333333333333" style="3" customWidth="true"/>
    <col min="13572" max="13572" width="30.6666666666667" style="3" customWidth="true"/>
    <col min="13573" max="13573" width="34.8333333333333" style="3" customWidth="true"/>
    <col min="13574" max="13574" width="26.6666666666667" style="3" customWidth="true"/>
    <col min="13575" max="13580" width="8.66666666666667" style="3"/>
    <col min="13581" max="13581" width="63.1666666666667" style="3" customWidth="true"/>
    <col min="13582" max="13824" width="8.66666666666667" style="3"/>
    <col min="13825" max="13825" width="14.8333333333333" style="3" customWidth="true"/>
    <col min="13826" max="13826" width="8.66666666666667" style="3"/>
    <col min="13827" max="13827" width="9.83333333333333" style="3" customWidth="true"/>
    <col min="13828" max="13828" width="30.6666666666667" style="3" customWidth="true"/>
    <col min="13829" max="13829" width="34.8333333333333" style="3" customWidth="true"/>
    <col min="13830" max="13830" width="26.6666666666667" style="3" customWidth="true"/>
    <col min="13831" max="13836" width="8.66666666666667" style="3"/>
    <col min="13837" max="13837" width="63.1666666666667" style="3" customWidth="true"/>
    <col min="13838" max="14080" width="8.66666666666667" style="3"/>
    <col min="14081" max="14081" width="14.8333333333333" style="3" customWidth="true"/>
    <col min="14082" max="14082" width="8.66666666666667" style="3"/>
    <col min="14083" max="14083" width="9.83333333333333" style="3" customWidth="true"/>
    <col min="14084" max="14084" width="30.6666666666667" style="3" customWidth="true"/>
    <col min="14085" max="14085" width="34.8333333333333" style="3" customWidth="true"/>
    <col min="14086" max="14086" width="26.6666666666667" style="3" customWidth="true"/>
    <col min="14087" max="14092" width="8.66666666666667" style="3"/>
    <col min="14093" max="14093" width="63.1666666666667" style="3" customWidth="true"/>
    <col min="14094" max="14336" width="8.66666666666667" style="3"/>
    <col min="14337" max="14337" width="14.8333333333333" style="3" customWidth="true"/>
    <col min="14338" max="14338" width="8.66666666666667" style="3"/>
    <col min="14339" max="14339" width="9.83333333333333" style="3" customWidth="true"/>
    <col min="14340" max="14340" width="30.6666666666667" style="3" customWidth="true"/>
    <col min="14341" max="14341" width="34.8333333333333" style="3" customWidth="true"/>
    <col min="14342" max="14342" width="26.6666666666667" style="3" customWidth="true"/>
    <col min="14343" max="14348" width="8.66666666666667" style="3"/>
    <col min="14349" max="14349" width="63.1666666666667" style="3" customWidth="true"/>
    <col min="14350" max="14592" width="8.66666666666667" style="3"/>
    <col min="14593" max="14593" width="14.8333333333333" style="3" customWidth="true"/>
    <col min="14594" max="14594" width="8.66666666666667" style="3"/>
    <col min="14595" max="14595" width="9.83333333333333" style="3" customWidth="true"/>
    <col min="14596" max="14596" width="30.6666666666667" style="3" customWidth="true"/>
    <col min="14597" max="14597" width="34.8333333333333" style="3" customWidth="true"/>
    <col min="14598" max="14598" width="26.6666666666667" style="3" customWidth="true"/>
    <col min="14599" max="14604" width="8.66666666666667" style="3"/>
    <col min="14605" max="14605" width="63.1666666666667" style="3" customWidth="true"/>
    <col min="14606" max="14848" width="8.66666666666667" style="3"/>
    <col min="14849" max="14849" width="14.8333333333333" style="3" customWidth="true"/>
    <col min="14850" max="14850" width="8.66666666666667" style="3"/>
    <col min="14851" max="14851" width="9.83333333333333" style="3" customWidth="true"/>
    <col min="14852" max="14852" width="30.6666666666667" style="3" customWidth="true"/>
    <col min="14853" max="14853" width="34.8333333333333" style="3" customWidth="true"/>
    <col min="14854" max="14854" width="26.6666666666667" style="3" customWidth="true"/>
    <col min="14855" max="14860" width="8.66666666666667" style="3"/>
    <col min="14861" max="14861" width="63.1666666666667" style="3" customWidth="true"/>
    <col min="14862" max="15104" width="8.66666666666667" style="3"/>
    <col min="15105" max="15105" width="14.8333333333333" style="3" customWidth="true"/>
    <col min="15106" max="15106" width="8.66666666666667" style="3"/>
    <col min="15107" max="15107" width="9.83333333333333" style="3" customWidth="true"/>
    <col min="15108" max="15108" width="30.6666666666667" style="3" customWidth="true"/>
    <col min="15109" max="15109" width="34.8333333333333" style="3" customWidth="true"/>
    <col min="15110" max="15110" width="26.6666666666667" style="3" customWidth="true"/>
    <col min="15111" max="15116" width="8.66666666666667" style="3"/>
    <col min="15117" max="15117" width="63.1666666666667" style="3" customWidth="true"/>
    <col min="15118" max="15360" width="8.66666666666667" style="3"/>
    <col min="15361" max="15361" width="14.8333333333333" style="3" customWidth="true"/>
    <col min="15362" max="15362" width="8.66666666666667" style="3"/>
    <col min="15363" max="15363" width="9.83333333333333" style="3" customWidth="true"/>
    <col min="15364" max="15364" width="30.6666666666667" style="3" customWidth="true"/>
    <col min="15365" max="15365" width="34.8333333333333" style="3" customWidth="true"/>
    <col min="15366" max="15366" width="26.6666666666667" style="3" customWidth="true"/>
    <col min="15367" max="15372" width="8.66666666666667" style="3"/>
    <col min="15373" max="15373" width="63.1666666666667" style="3" customWidth="true"/>
    <col min="15374" max="15616" width="8.66666666666667" style="3"/>
    <col min="15617" max="15617" width="14.8333333333333" style="3" customWidth="true"/>
    <col min="15618" max="15618" width="8.66666666666667" style="3"/>
    <col min="15619" max="15619" width="9.83333333333333" style="3" customWidth="true"/>
    <col min="15620" max="15620" width="30.6666666666667" style="3" customWidth="true"/>
    <col min="15621" max="15621" width="34.8333333333333" style="3" customWidth="true"/>
    <col min="15622" max="15622" width="26.6666666666667" style="3" customWidth="true"/>
    <col min="15623" max="15628" width="8.66666666666667" style="3"/>
    <col min="15629" max="15629" width="63.1666666666667" style="3" customWidth="true"/>
    <col min="15630" max="15872" width="8.66666666666667" style="3"/>
    <col min="15873" max="15873" width="14.8333333333333" style="3" customWidth="true"/>
    <col min="15874" max="15874" width="8.66666666666667" style="3"/>
    <col min="15875" max="15875" width="9.83333333333333" style="3" customWidth="true"/>
    <col min="15876" max="15876" width="30.6666666666667" style="3" customWidth="true"/>
    <col min="15877" max="15877" width="34.8333333333333" style="3" customWidth="true"/>
    <col min="15878" max="15878" width="26.6666666666667" style="3" customWidth="true"/>
    <col min="15879" max="15884" width="8.66666666666667" style="3"/>
    <col min="15885" max="15885" width="63.1666666666667" style="3" customWidth="true"/>
    <col min="15886" max="16128" width="8.66666666666667" style="3"/>
    <col min="16129" max="16129" width="14.8333333333333" style="3" customWidth="true"/>
    <col min="16130" max="16130" width="8.66666666666667" style="3"/>
    <col min="16131" max="16131" width="9.83333333333333" style="3" customWidth="true"/>
    <col min="16132" max="16132" width="30.6666666666667" style="3" customWidth="true"/>
    <col min="16133" max="16133" width="34.8333333333333" style="3" customWidth="true"/>
    <col min="16134" max="16134" width="26.6666666666667" style="3" customWidth="true"/>
    <col min="16135" max="16140" width="8.66666666666667" style="3"/>
    <col min="16141" max="16141" width="63.1666666666667" style="3" customWidth="true"/>
    <col min="16142" max="16384" width="8.66666666666667" style="3"/>
  </cols>
  <sheetData>
    <row r="1" s="1" customFormat="true" spans="1:13">
      <c r="A1" s="5" t="s">
        <v>5834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true" spans="1:13">
      <c r="A2" s="55" t="s">
        <v>131</v>
      </c>
      <c r="B2" s="55" t="s">
        <v>1</v>
      </c>
      <c r="C2" s="55" t="s">
        <v>132</v>
      </c>
      <c r="D2" s="55" t="s">
        <v>133</v>
      </c>
      <c r="E2" s="55" t="s">
        <v>134</v>
      </c>
      <c r="F2" s="55" t="s">
        <v>135</v>
      </c>
      <c r="G2" s="55" t="s">
        <v>45</v>
      </c>
      <c r="H2" s="59"/>
      <c r="I2" s="60"/>
      <c r="J2" s="61" t="s">
        <v>46</v>
      </c>
      <c r="K2" s="62"/>
      <c r="L2" s="63"/>
      <c r="M2" s="64" t="s">
        <v>47</v>
      </c>
    </row>
    <row r="3" s="1" customFormat="true" spans="1:13">
      <c r="A3" s="56"/>
      <c r="B3" s="56"/>
      <c r="C3" s="56"/>
      <c r="D3" s="56"/>
      <c r="E3" s="56"/>
      <c r="F3" s="56"/>
      <c r="G3" s="56" t="s">
        <v>136</v>
      </c>
      <c r="H3" s="56" t="s">
        <v>137</v>
      </c>
      <c r="I3" s="56" t="s">
        <v>138</v>
      </c>
      <c r="J3" s="56" t="s">
        <v>136</v>
      </c>
      <c r="K3" s="56" t="s">
        <v>137</v>
      </c>
      <c r="L3" s="56" t="s">
        <v>138</v>
      </c>
      <c r="M3" s="55"/>
    </row>
    <row r="4" ht="27" spans="1:13">
      <c r="A4" s="7" t="s">
        <v>4894</v>
      </c>
      <c r="B4" s="7">
        <v>1</v>
      </c>
      <c r="C4" s="7" t="s">
        <v>5249</v>
      </c>
      <c r="D4" s="57" t="s">
        <v>5835</v>
      </c>
      <c r="E4" s="7" t="s">
        <v>4386</v>
      </c>
      <c r="F4" s="7" t="s">
        <v>1094</v>
      </c>
      <c r="G4" s="7">
        <v>4</v>
      </c>
      <c r="H4" s="7">
        <v>3</v>
      </c>
      <c r="I4" s="7">
        <v>12</v>
      </c>
      <c r="J4" s="7">
        <v>4</v>
      </c>
      <c r="K4" s="7">
        <v>3</v>
      </c>
      <c r="L4" s="7">
        <v>12</v>
      </c>
      <c r="M4" s="7"/>
    </row>
    <row r="5" s="2" customFormat="true" spans="1:13">
      <c r="A5" s="8" t="s">
        <v>1177</v>
      </c>
      <c r="B5" s="9"/>
      <c r="C5" s="9"/>
      <c r="D5" s="9"/>
      <c r="E5" s="9"/>
      <c r="F5" s="9"/>
      <c r="G5" s="9">
        <v>4</v>
      </c>
      <c r="H5" s="9">
        <v>3</v>
      </c>
      <c r="I5" s="9">
        <v>12</v>
      </c>
      <c r="J5" s="9">
        <v>4</v>
      </c>
      <c r="K5" s="9">
        <v>3</v>
      </c>
      <c r="L5" s="9">
        <v>12</v>
      </c>
      <c r="M5" s="9"/>
    </row>
    <row r="6" ht="27" spans="1:13">
      <c r="A6" s="7" t="s">
        <v>4302</v>
      </c>
      <c r="B6" s="7">
        <v>1</v>
      </c>
      <c r="C6" s="7" t="s">
        <v>5282</v>
      </c>
      <c r="D6" s="57" t="s">
        <v>5836</v>
      </c>
      <c r="E6" s="7" t="s">
        <v>4304</v>
      </c>
      <c r="F6" s="7" t="s">
        <v>4020</v>
      </c>
      <c r="G6" s="7">
        <v>34</v>
      </c>
      <c r="H6" s="7">
        <v>7</v>
      </c>
      <c r="I6" s="7">
        <v>238</v>
      </c>
      <c r="J6" s="7">
        <v>34</v>
      </c>
      <c r="K6" s="7">
        <v>6</v>
      </c>
      <c r="L6" s="7">
        <f t="shared" ref="L6:L35" si="0">J6*K6</f>
        <v>204</v>
      </c>
      <c r="M6" s="65" t="s">
        <v>1089</v>
      </c>
    </row>
    <row r="7" ht="27" spans="1:13">
      <c r="A7" s="7" t="s">
        <v>4302</v>
      </c>
      <c r="B7" s="7">
        <v>2</v>
      </c>
      <c r="C7" s="7" t="s">
        <v>5249</v>
      </c>
      <c r="D7" s="57" t="s">
        <v>5837</v>
      </c>
      <c r="E7" s="7" t="s">
        <v>4304</v>
      </c>
      <c r="F7" s="7" t="s">
        <v>1481</v>
      </c>
      <c r="G7" s="7">
        <v>15</v>
      </c>
      <c r="H7" s="7">
        <v>8</v>
      </c>
      <c r="I7" s="7">
        <v>120</v>
      </c>
      <c r="J7" s="7">
        <v>15</v>
      </c>
      <c r="K7" s="7">
        <v>7</v>
      </c>
      <c r="L7" s="7">
        <f t="shared" si="0"/>
        <v>105</v>
      </c>
      <c r="M7" s="65" t="s">
        <v>1089</v>
      </c>
    </row>
    <row r="8" ht="27" spans="1:13">
      <c r="A8" s="7" t="s">
        <v>4302</v>
      </c>
      <c r="B8" s="7">
        <v>3</v>
      </c>
      <c r="C8" s="7" t="s">
        <v>5249</v>
      </c>
      <c r="D8" s="57" t="s">
        <v>5838</v>
      </c>
      <c r="E8" s="7" t="s">
        <v>4304</v>
      </c>
      <c r="F8" s="7" t="s">
        <v>5839</v>
      </c>
      <c r="G8" s="7">
        <v>23</v>
      </c>
      <c r="H8" s="7">
        <v>8</v>
      </c>
      <c r="I8" s="7">
        <v>184</v>
      </c>
      <c r="J8" s="7">
        <v>23</v>
      </c>
      <c r="K8" s="7">
        <v>7</v>
      </c>
      <c r="L8" s="7">
        <f t="shared" si="0"/>
        <v>161</v>
      </c>
      <c r="M8" s="65" t="s">
        <v>1089</v>
      </c>
    </row>
    <row r="9" ht="27" spans="1:13">
      <c r="A9" s="7" t="s">
        <v>4302</v>
      </c>
      <c r="B9" s="7">
        <v>4</v>
      </c>
      <c r="C9" s="7" t="s">
        <v>5282</v>
      </c>
      <c r="D9" s="57" t="s">
        <v>5840</v>
      </c>
      <c r="E9" s="7" t="s">
        <v>4304</v>
      </c>
      <c r="F9" s="7" t="s">
        <v>1469</v>
      </c>
      <c r="G9" s="7">
        <v>26</v>
      </c>
      <c r="H9" s="7">
        <v>7</v>
      </c>
      <c r="I9" s="7">
        <v>182</v>
      </c>
      <c r="J9" s="7">
        <v>26</v>
      </c>
      <c r="K9" s="7">
        <v>6</v>
      </c>
      <c r="L9" s="7">
        <f t="shared" si="0"/>
        <v>156</v>
      </c>
      <c r="M9" s="65" t="s">
        <v>1089</v>
      </c>
    </row>
    <row r="10" ht="27" spans="1:13">
      <c r="A10" s="7" t="s">
        <v>4302</v>
      </c>
      <c r="B10" s="7">
        <v>5</v>
      </c>
      <c r="C10" s="7" t="s">
        <v>5249</v>
      </c>
      <c r="D10" s="57" t="s">
        <v>5841</v>
      </c>
      <c r="E10" s="7" t="s">
        <v>4304</v>
      </c>
      <c r="F10" s="7" t="s">
        <v>3632</v>
      </c>
      <c r="G10" s="7">
        <v>27</v>
      </c>
      <c r="H10" s="7">
        <v>8</v>
      </c>
      <c r="I10" s="7">
        <v>216</v>
      </c>
      <c r="J10" s="7">
        <v>27</v>
      </c>
      <c r="K10" s="7">
        <v>7</v>
      </c>
      <c r="L10" s="7">
        <f t="shared" si="0"/>
        <v>189</v>
      </c>
      <c r="M10" s="65" t="s">
        <v>1089</v>
      </c>
    </row>
    <row r="11" ht="27" spans="1:13">
      <c r="A11" s="7" t="s">
        <v>4302</v>
      </c>
      <c r="B11" s="7">
        <v>6</v>
      </c>
      <c r="C11" s="7" t="s">
        <v>5249</v>
      </c>
      <c r="D11" s="57" t="s">
        <v>5842</v>
      </c>
      <c r="E11" s="7" t="s">
        <v>4304</v>
      </c>
      <c r="F11" s="7" t="s">
        <v>5843</v>
      </c>
      <c r="G11" s="7">
        <v>15</v>
      </c>
      <c r="H11" s="7">
        <v>8</v>
      </c>
      <c r="I11" s="7">
        <v>120</v>
      </c>
      <c r="J11" s="7">
        <v>15</v>
      </c>
      <c r="K11" s="7">
        <v>7</v>
      </c>
      <c r="L11" s="7">
        <f t="shared" si="0"/>
        <v>105</v>
      </c>
      <c r="M11" s="65" t="s">
        <v>1089</v>
      </c>
    </row>
    <row r="12" ht="27" spans="1:13">
      <c r="A12" s="7" t="s">
        <v>4302</v>
      </c>
      <c r="B12" s="7">
        <v>7</v>
      </c>
      <c r="C12" s="7" t="s">
        <v>5249</v>
      </c>
      <c r="D12" s="57" t="s">
        <v>5844</v>
      </c>
      <c r="E12" s="7" t="s">
        <v>4304</v>
      </c>
      <c r="F12" s="7" t="s">
        <v>2989</v>
      </c>
      <c r="G12" s="7">
        <v>15</v>
      </c>
      <c r="H12" s="7">
        <v>7</v>
      </c>
      <c r="I12" s="7">
        <v>105</v>
      </c>
      <c r="J12" s="7">
        <v>15</v>
      </c>
      <c r="K12" s="7">
        <v>6</v>
      </c>
      <c r="L12" s="7">
        <f t="shared" si="0"/>
        <v>90</v>
      </c>
      <c r="M12" s="65" t="s">
        <v>1089</v>
      </c>
    </row>
    <row r="13" ht="27" spans="1:13">
      <c r="A13" s="7" t="s">
        <v>4302</v>
      </c>
      <c r="B13" s="7">
        <v>8</v>
      </c>
      <c r="C13" s="7" t="s">
        <v>5282</v>
      </c>
      <c r="D13" s="57" t="s">
        <v>5845</v>
      </c>
      <c r="E13" s="7" t="s">
        <v>4304</v>
      </c>
      <c r="F13" s="7" t="s">
        <v>2989</v>
      </c>
      <c r="G13" s="7">
        <v>18</v>
      </c>
      <c r="H13" s="7">
        <v>7</v>
      </c>
      <c r="I13" s="7">
        <v>126</v>
      </c>
      <c r="J13" s="7">
        <v>18</v>
      </c>
      <c r="K13" s="7">
        <v>6</v>
      </c>
      <c r="L13" s="7">
        <f t="shared" si="0"/>
        <v>108</v>
      </c>
      <c r="M13" s="65" t="s">
        <v>1089</v>
      </c>
    </row>
    <row r="14" ht="27" spans="1:13">
      <c r="A14" s="7" t="s">
        <v>4302</v>
      </c>
      <c r="B14" s="7">
        <v>9</v>
      </c>
      <c r="C14" s="7" t="s">
        <v>5249</v>
      </c>
      <c r="D14" s="57" t="s">
        <v>5846</v>
      </c>
      <c r="E14" s="7" t="s">
        <v>4304</v>
      </c>
      <c r="F14" s="7" t="s">
        <v>5847</v>
      </c>
      <c r="G14" s="7">
        <v>22</v>
      </c>
      <c r="H14" s="7">
        <v>8</v>
      </c>
      <c r="I14" s="7">
        <v>176</v>
      </c>
      <c r="J14" s="7">
        <v>22</v>
      </c>
      <c r="K14" s="7">
        <v>7</v>
      </c>
      <c r="L14" s="7">
        <f t="shared" si="0"/>
        <v>154</v>
      </c>
      <c r="M14" s="65" t="s">
        <v>1089</v>
      </c>
    </row>
    <row r="15" ht="27" spans="1:13">
      <c r="A15" s="7" t="s">
        <v>4302</v>
      </c>
      <c r="B15" s="7">
        <v>10</v>
      </c>
      <c r="C15" s="7" t="s">
        <v>5282</v>
      </c>
      <c r="D15" s="57" t="s">
        <v>5848</v>
      </c>
      <c r="E15" s="7" t="s">
        <v>4304</v>
      </c>
      <c r="F15" s="7" t="s">
        <v>1475</v>
      </c>
      <c r="G15" s="7">
        <v>26</v>
      </c>
      <c r="H15" s="7">
        <v>7</v>
      </c>
      <c r="I15" s="7">
        <v>182</v>
      </c>
      <c r="J15" s="7">
        <v>26</v>
      </c>
      <c r="K15" s="7">
        <v>6</v>
      </c>
      <c r="L15" s="7">
        <f t="shared" si="0"/>
        <v>156</v>
      </c>
      <c r="M15" s="65" t="s">
        <v>1089</v>
      </c>
    </row>
    <row r="16" ht="27" spans="1:13">
      <c r="A16" s="7" t="s">
        <v>4302</v>
      </c>
      <c r="B16" s="7">
        <v>11</v>
      </c>
      <c r="C16" s="7" t="s">
        <v>5282</v>
      </c>
      <c r="D16" s="57" t="s">
        <v>5849</v>
      </c>
      <c r="E16" s="7" t="s">
        <v>4304</v>
      </c>
      <c r="F16" s="7" t="s">
        <v>281</v>
      </c>
      <c r="G16" s="7">
        <v>37</v>
      </c>
      <c r="H16" s="7">
        <v>7</v>
      </c>
      <c r="I16" s="7">
        <v>259</v>
      </c>
      <c r="J16" s="7">
        <v>37</v>
      </c>
      <c r="K16" s="7">
        <v>5</v>
      </c>
      <c r="L16" s="7">
        <f t="shared" si="0"/>
        <v>185</v>
      </c>
      <c r="M16" s="66" t="s">
        <v>1092</v>
      </c>
    </row>
    <row r="17" ht="27" spans="1:13">
      <c r="A17" s="7" t="s">
        <v>4302</v>
      </c>
      <c r="B17" s="7">
        <v>12</v>
      </c>
      <c r="C17" s="7" t="s">
        <v>5249</v>
      </c>
      <c r="D17" s="57" t="s">
        <v>5850</v>
      </c>
      <c r="E17" s="7" t="s">
        <v>4304</v>
      </c>
      <c r="F17" s="7" t="s">
        <v>5851</v>
      </c>
      <c r="G17" s="7">
        <v>15</v>
      </c>
      <c r="H17" s="7">
        <v>8</v>
      </c>
      <c r="I17" s="7">
        <v>120</v>
      </c>
      <c r="J17" s="7">
        <v>15</v>
      </c>
      <c r="K17" s="7">
        <v>7</v>
      </c>
      <c r="L17" s="7">
        <f t="shared" si="0"/>
        <v>105</v>
      </c>
      <c r="M17" s="65" t="s">
        <v>1089</v>
      </c>
    </row>
    <row r="18" ht="27" spans="1:13">
      <c r="A18" s="7" t="s">
        <v>4302</v>
      </c>
      <c r="B18" s="7">
        <v>13</v>
      </c>
      <c r="C18" s="7" t="s">
        <v>5282</v>
      </c>
      <c r="D18" s="57" t="s">
        <v>5852</v>
      </c>
      <c r="E18" s="7" t="s">
        <v>4304</v>
      </c>
      <c r="F18" s="7" t="s">
        <v>1939</v>
      </c>
      <c r="G18" s="7">
        <v>26</v>
      </c>
      <c r="H18" s="7">
        <v>7</v>
      </c>
      <c r="I18" s="7">
        <v>182</v>
      </c>
      <c r="J18" s="7">
        <v>26</v>
      </c>
      <c r="K18" s="7">
        <v>6</v>
      </c>
      <c r="L18" s="7">
        <f t="shared" si="0"/>
        <v>156</v>
      </c>
      <c r="M18" s="65" t="s">
        <v>1089</v>
      </c>
    </row>
    <row r="19" ht="27" spans="1:13">
      <c r="A19" s="7" t="s">
        <v>4302</v>
      </c>
      <c r="B19" s="7">
        <v>14</v>
      </c>
      <c r="C19" s="7" t="s">
        <v>5249</v>
      </c>
      <c r="D19" s="57" t="s">
        <v>5853</v>
      </c>
      <c r="E19" s="7" t="s">
        <v>4304</v>
      </c>
      <c r="F19" s="7" t="s">
        <v>5854</v>
      </c>
      <c r="G19" s="7">
        <v>19</v>
      </c>
      <c r="H19" s="7">
        <v>8</v>
      </c>
      <c r="I19" s="7">
        <v>152</v>
      </c>
      <c r="J19" s="7">
        <v>19</v>
      </c>
      <c r="K19" s="7">
        <v>7</v>
      </c>
      <c r="L19" s="7">
        <f t="shared" si="0"/>
        <v>133</v>
      </c>
      <c r="M19" s="65" t="s">
        <v>1089</v>
      </c>
    </row>
    <row r="20" ht="27" spans="1:13">
      <c r="A20" s="7" t="s">
        <v>4302</v>
      </c>
      <c r="B20" s="7">
        <v>15</v>
      </c>
      <c r="C20" s="7" t="s">
        <v>5249</v>
      </c>
      <c r="D20" s="57" t="s">
        <v>5855</v>
      </c>
      <c r="E20" s="7" t="s">
        <v>4304</v>
      </c>
      <c r="F20" s="7" t="s">
        <v>5856</v>
      </c>
      <c r="G20" s="7">
        <v>19</v>
      </c>
      <c r="H20" s="7">
        <v>8</v>
      </c>
      <c r="I20" s="7">
        <v>152</v>
      </c>
      <c r="J20" s="7">
        <v>19</v>
      </c>
      <c r="K20" s="7">
        <v>7</v>
      </c>
      <c r="L20" s="7">
        <f t="shared" si="0"/>
        <v>133</v>
      </c>
      <c r="M20" s="65" t="s">
        <v>1089</v>
      </c>
    </row>
    <row r="21" ht="27" spans="1:13">
      <c r="A21" s="7" t="s">
        <v>4302</v>
      </c>
      <c r="B21" s="7">
        <v>16</v>
      </c>
      <c r="C21" s="7" t="s">
        <v>5282</v>
      </c>
      <c r="D21" s="58" t="s">
        <v>5857</v>
      </c>
      <c r="E21" s="7" t="s">
        <v>4304</v>
      </c>
      <c r="F21" s="7" t="s">
        <v>452</v>
      </c>
      <c r="G21" s="7">
        <v>22</v>
      </c>
      <c r="H21" s="7">
        <v>7</v>
      </c>
      <c r="I21" s="7">
        <v>154</v>
      </c>
      <c r="J21" s="7">
        <v>22</v>
      </c>
      <c r="K21" s="7">
        <v>4</v>
      </c>
      <c r="L21" s="7">
        <f t="shared" si="0"/>
        <v>88</v>
      </c>
      <c r="M21" s="65" t="s">
        <v>1104</v>
      </c>
    </row>
    <row r="22" ht="27" spans="1:13">
      <c r="A22" s="7" t="s">
        <v>4302</v>
      </c>
      <c r="B22" s="7">
        <v>17</v>
      </c>
      <c r="C22" s="7" t="s">
        <v>5249</v>
      </c>
      <c r="D22" s="57" t="s">
        <v>5858</v>
      </c>
      <c r="E22" s="7" t="s">
        <v>4304</v>
      </c>
      <c r="F22" s="7" t="s">
        <v>5859</v>
      </c>
      <c r="G22" s="7">
        <v>13</v>
      </c>
      <c r="H22" s="7">
        <v>8</v>
      </c>
      <c r="I22" s="7">
        <v>104</v>
      </c>
      <c r="J22" s="7">
        <v>13</v>
      </c>
      <c r="K22" s="7">
        <v>7</v>
      </c>
      <c r="L22" s="7">
        <f t="shared" si="0"/>
        <v>91</v>
      </c>
      <c r="M22" s="65" t="s">
        <v>1089</v>
      </c>
    </row>
    <row r="23" ht="27" spans="1:13">
      <c r="A23" s="7" t="s">
        <v>4302</v>
      </c>
      <c r="B23" s="7">
        <v>18</v>
      </c>
      <c r="C23" s="7" t="s">
        <v>5282</v>
      </c>
      <c r="D23" s="57" t="s">
        <v>5860</v>
      </c>
      <c r="E23" s="7" t="s">
        <v>4304</v>
      </c>
      <c r="F23" s="7" t="s">
        <v>390</v>
      </c>
      <c r="G23" s="7">
        <v>24</v>
      </c>
      <c r="H23" s="7">
        <v>7</v>
      </c>
      <c r="I23" s="7">
        <v>168</v>
      </c>
      <c r="J23" s="7">
        <v>24</v>
      </c>
      <c r="K23" s="7">
        <v>6</v>
      </c>
      <c r="L23" s="7">
        <f t="shared" si="0"/>
        <v>144</v>
      </c>
      <c r="M23" s="65" t="s">
        <v>1089</v>
      </c>
    </row>
    <row r="24" ht="27" spans="1:13">
      <c r="A24" s="7" t="s">
        <v>4302</v>
      </c>
      <c r="B24" s="7">
        <v>19</v>
      </c>
      <c r="C24" s="7" t="s">
        <v>5249</v>
      </c>
      <c r="D24" s="57" t="s">
        <v>5861</v>
      </c>
      <c r="E24" s="7" t="s">
        <v>4304</v>
      </c>
      <c r="F24" s="7" t="s">
        <v>5862</v>
      </c>
      <c r="G24" s="7">
        <v>18</v>
      </c>
      <c r="H24" s="7">
        <v>8</v>
      </c>
      <c r="I24" s="7">
        <v>144</v>
      </c>
      <c r="J24" s="7">
        <v>18</v>
      </c>
      <c r="K24" s="7">
        <v>7</v>
      </c>
      <c r="L24" s="7">
        <f t="shared" si="0"/>
        <v>126</v>
      </c>
      <c r="M24" s="65" t="s">
        <v>1089</v>
      </c>
    </row>
    <row r="25" ht="27" spans="1:13">
      <c r="A25" s="7" t="s">
        <v>4302</v>
      </c>
      <c r="B25" s="7">
        <v>20</v>
      </c>
      <c r="C25" s="7" t="s">
        <v>5249</v>
      </c>
      <c r="D25" s="57" t="s">
        <v>5863</v>
      </c>
      <c r="E25" s="7" t="s">
        <v>4304</v>
      </c>
      <c r="F25" s="7" t="s">
        <v>1946</v>
      </c>
      <c r="G25" s="7">
        <v>21</v>
      </c>
      <c r="H25" s="7">
        <v>8</v>
      </c>
      <c r="I25" s="7">
        <v>168</v>
      </c>
      <c r="J25" s="7">
        <v>21</v>
      </c>
      <c r="K25" s="7">
        <v>7</v>
      </c>
      <c r="L25" s="7">
        <f t="shared" si="0"/>
        <v>147</v>
      </c>
      <c r="M25" s="65" t="s">
        <v>1089</v>
      </c>
    </row>
    <row r="26" ht="27" spans="1:13">
      <c r="A26" s="7" t="s">
        <v>4302</v>
      </c>
      <c r="B26" s="7">
        <v>21</v>
      </c>
      <c r="C26" s="7" t="s">
        <v>5282</v>
      </c>
      <c r="D26" s="57" t="s">
        <v>5864</v>
      </c>
      <c r="E26" s="7" t="s">
        <v>4304</v>
      </c>
      <c r="F26" s="7" t="s">
        <v>370</v>
      </c>
      <c r="G26" s="7">
        <v>9</v>
      </c>
      <c r="H26" s="7">
        <v>7</v>
      </c>
      <c r="I26" s="7">
        <v>63</v>
      </c>
      <c r="J26" s="7">
        <v>9</v>
      </c>
      <c r="K26" s="7">
        <v>6</v>
      </c>
      <c r="L26" s="7">
        <f t="shared" si="0"/>
        <v>54</v>
      </c>
      <c r="M26" s="65" t="s">
        <v>1089</v>
      </c>
    </row>
    <row r="27" ht="27" spans="1:13">
      <c r="A27" s="7" t="s">
        <v>4302</v>
      </c>
      <c r="B27" s="7">
        <v>22</v>
      </c>
      <c r="C27" s="7" t="s">
        <v>5282</v>
      </c>
      <c r="D27" s="57" t="s">
        <v>5865</v>
      </c>
      <c r="E27" s="7" t="s">
        <v>4304</v>
      </c>
      <c r="F27" s="7" t="s">
        <v>370</v>
      </c>
      <c r="G27" s="7">
        <v>17</v>
      </c>
      <c r="H27" s="7">
        <v>7</v>
      </c>
      <c r="I27" s="7">
        <v>119</v>
      </c>
      <c r="J27" s="7">
        <v>17</v>
      </c>
      <c r="K27" s="7">
        <v>6</v>
      </c>
      <c r="L27" s="7">
        <f t="shared" si="0"/>
        <v>102</v>
      </c>
      <c r="M27" s="65" t="s">
        <v>1089</v>
      </c>
    </row>
    <row r="28" ht="27" spans="1:13">
      <c r="A28" s="7" t="s">
        <v>4302</v>
      </c>
      <c r="B28" s="7">
        <v>23</v>
      </c>
      <c r="C28" s="7" t="s">
        <v>5249</v>
      </c>
      <c r="D28" s="58" t="s">
        <v>5866</v>
      </c>
      <c r="E28" s="7" t="s">
        <v>4304</v>
      </c>
      <c r="F28" s="7" t="s">
        <v>4042</v>
      </c>
      <c r="G28" s="7">
        <v>21</v>
      </c>
      <c r="H28" s="7">
        <v>8</v>
      </c>
      <c r="I28" s="7">
        <v>168</v>
      </c>
      <c r="J28" s="7">
        <v>21</v>
      </c>
      <c r="K28" s="7">
        <v>7</v>
      </c>
      <c r="L28" s="7">
        <f t="shared" si="0"/>
        <v>147</v>
      </c>
      <c r="M28" s="65" t="s">
        <v>1089</v>
      </c>
    </row>
    <row r="29" ht="27" spans="1:13">
      <c r="A29" s="7" t="s">
        <v>4302</v>
      </c>
      <c r="B29" s="7">
        <v>24</v>
      </c>
      <c r="C29" s="7" t="s">
        <v>5249</v>
      </c>
      <c r="D29" s="57" t="s">
        <v>5867</v>
      </c>
      <c r="E29" s="7" t="s">
        <v>4304</v>
      </c>
      <c r="F29" s="7" t="s">
        <v>3727</v>
      </c>
      <c r="G29" s="7">
        <v>25</v>
      </c>
      <c r="H29" s="7">
        <v>8</v>
      </c>
      <c r="I29" s="7">
        <v>200</v>
      </c>
      <c r="J29" s="7">
        <v>25</v>
      </c>
      <c r="K29" s="7">
        <v>7</v>
      </c>
      <c r="L29" s="7">
        <f t="shared" si="0"/>
        <v>175</v>
      </c>
      <c r="M29" s="65" t="s">
        <v>1089</v>
      </c>
    </row>
    <row r="30" ht="27" spans="1:13">
      <c r="A30" s="7" t="s">
        <v>4302</v>
      </c>
      <c r="B30" s="7">
        <v>25</v>
      </c>
      <c r="C30" s="7" t="s">
        <v>5249</v>
      </c>
      <c r="D30" s="57" t="s">
        <v>5868</v>
      </c>
      <c r="E30" s="7" t="s">
        <v>4304</v>
      </c>
      <c r="F30" s="7" t="s">
        <v>5869</v>
      </c>
      <c r="G30" s="7">
        <v>18</v>
      </c>
      <c r="H30" s="7">
        <v>8</v>
      </c>
      <c r="I30" s="7">
        <v>144</v>
      </c>
      <c r="J30" s="7">
        <v>18</v>
      </c>
      <c r="K30" s="7">
        <v>7</v>
      </c>
      <c r="L30" s="7">
        <f t="shared" si="0"/>
        <v>126</v>
      </c>
      <c r="M30" s="65" t="s">
        <v>1089</v>
      </c>
    </row>
    <row r="31" ht="27" spans="1:13">
      <c r="A31" s="7" t="s">
        <v>4302</v>
      </c>
      <c r="B31" s="7">
        <v>26</v>
      </c>
      <c r="C31" s="7" t="s">
        <v>5249</v>
      </c>
      <c r="D31" s="57" t="s">
        <v>5870</v>
      </c>
      <c r="E31" s="7" t="s">
        <v>4304</v>
      </c>
      <c r="F31" s="7" t="s">
        <v>555</v>
      </c>
      <c r="G31" s="7">
        <v>16</v>
      </c>
      <c r="H31" s="7">
        <v>8</v>
      </c>
      <c r="I31" s="7">
        <v>128</v>
      </c>
      <c r="J31" s="7">
        <v>16</v>
      </c>
      <c r="K31" s="7">
        <v>7</v>
      </c>
      <c r="L31" s="7">
        <f t="shared" si="0"/>
        <v>112</v>
      </c>
      <c r="M31" s="65" t="s">
        <v>1089</v>
      </c>
    </row>
    <row r="32" ht="27" spans="1:13">
      <c r="A32" s="7" t="s">
        <v>4302</v>
      </c>
      <c r="B32" s="7">
        <v>27</v>
      </c>
      <c r="C32" s="7" t="s">
        <v>5249</v>
      </c>
      <c r="D32" s="57" t="s">
        <v>5871</v>
      </c>
      <c r="E32" s="7" t="s">
        <v>4326</v>
      </c>
      <c r="F32" s="7" t="s">
        <v>537</v>
      </c>
      <c r="G32" s="7">
        <v>32</v>
      </c>
      <c r="H32" s="7">
        <v>7</v>
      </c>
      <c r="I32" s="7">
        <v>224</v>
      </c>
      <c r="J32" s="7">
        <v>28</v>
      </c>
      <c r="K32" s="7">
        <v>7</v>
      </c>
      <c r="L32" s="7">
        <f t="shared" si="0"/>
        <v>196</v>
      </c>
      <c r="M32" s="65" t="s">
        <v>5872</v>
      </c>
    </row>
    <row r="33" ht="27" spans="1:13">
      <c r="A33" s="7" t="s">
        <v>4302</v>
      </c>
      <c r="B33" s="7">
        <v>28</v>
      </c>
      <c r="C33" s="7" t="s">
        <v>5249</v>
      </c>
      <c r="D33" s="57" t="s">
        <v>5873</v>
      </c>
      <c r="E33" s="7" t="s">
        <v>4304</v>
      </c>
      <c r="F33" s="7" t="s">
        <v>537</v>
      </c>
      <c r="G33" s="7">
        <v>26</v>
      </c>
      <c r="H33" s="7">
        <v>7</v>
      </c>
      <c r="I33" s="7">
        <v>182</v>
      </c>
      <c r="J33" s="7">
        <v>26</v>
      </c>
      <c r="K33" s="7">
        <v>6</v>
      </c>
      <c r="L33" s="7">
        <f t="shared" si="0"/>
        <v>156</v>
      </c>
      <c r="M33" s="65" t="s">
        <v>1089</v>
      </c>
    </row>
    <row r="34" ht="27" spans="1:13">
      <c r="A34" s="7" t="s">
        <v>4302</v>
      </c>
      <c r="B34" s="7">
        <v>29</v>
      </c>
      <c r="C34" s="7" t="s">
        <v>5249</v>
      </c>
      <c r="D34" s="57" t="s">
        <v>5874</v>
      </c>
      <c r="E34" s="7" t="s">
        <v>4949</v>
      </c>
      <c r="F34" s="7" t="s">
        <v>5875</v>
      </c>
      <c r="G34" s="7">
        <v>18</v>
      </c>
      <c r="H34" s="7">
        <v>7</v>
      </c>
      <c r="I34" s="7">
        <v>126</v>
      </c>
      <c r="J34" s="7">
        <v>18</v>
      </c>
      <c r="K34" s="7">
        <v>7</v>
      </c>
      <c r="L34" s="7">
        <f t="shared" si="0"/>
        <v>126</v>
      </c>
      <c r="M34" s="67"/>
    </row>
    <row r="35" ht="27" spans="1:13">
      <c r="A35" s="7" t="s">
        <v>4302</v>
      </c>
      <c r="B35" s="7">
        <v>30</v>
      </c>
      <c r="C35" s="7" t="s">
        <v>5249</v>
      </c>
      <c r="D35" s="57" t="s">
        <v>5876</v>
      </c>
      <c r="E35" s="7" t="s">
        <v>4949</v>
      </c>
      <c r="F35" s="7" t="s">
        <v>5875</v>
      </c>
      <c r="G35" s="7">
        <v>11</v>
      </c>
      <c r="H35" s="7">
        <v>7</v>
      </c>
      <c r="I35" s="7">
        <v>77</v>
      </c>
      <c r="J35" s="7">
        <v>11</v>
      </c>
      <c r="K35" s="7">
        <v>7</v>
      </c>
      <c r="L35" s="7">
        <f t="shared" si="0"/>
        <v>77</v>
      </c>
      <c r="M35" s="67"/>
    </row>
    <row r="36" ht="27" spans="1:13">
      <c r="A36" s="7" t="s">
        <v>4302</v>
      </c>
      <c r="B36" s="7">
        <v>31</v>
      </c>
      <c r="C36" s="7" t="s">
        <v>5249</v>
      </c>
      <c r="D36" s="57" t="s">
        <v>5877</v>
      </c>
      <c r="E36" s="7" t="s">
        <v>4304</v>
      </c>
      <c r="F36" s="7" t="s">
        <v>541</v>
      </c>
      <c r="G36" s="7">
        <v>26</v>
      </c>
      <c r="H36" s="7">
        <v>7</v>
      </c>
      <c r="I36" s="7">
        <v>182</v>
      </c>
      <c r="J36" s="7">
        <v>26</v>
      </c>
      <c r="K36" s="7">
        <v>6</v>
      </c>
      <c r="L36" s="7">
        <v>156</v>
      </c>
      <c r="M36" s="65" t="s">
        <v>1089</v>
      </c>
    </row>
    <row r="37" ht="27" spans="1:13">
      <c r="A37" s="7" t="s">
        <v>4302</v>
      </c>
      <c r="B37" s="7">
        <v>32</v>
      </c>
      <c r="C37" s="7" t="s">
        <v>5249</v>
      </c>
      <c r="D37" s="57" t="s">
        <v>5878</v>
      </c>
      <c r="E37" s="7" t="s">
        <v>4304</v>
      </c>
      <c r="F37" s="7" t="s">
        <v>541</v>
      </c>
      <c r="G37" s="7">
        <v>26</v>
      </c>
      <c r="H37" s="7">
        <v>7</v>
      </c>
      <c r="I37" s="7">
        <v>182</v>
      </c>
      <c r="J37" s="7">
        <v>26</v>
      </c>
      <c r="K37" s="7">
        <v>6</v>
      </c>
      <c r="L37" s="7">
        <f>J37*K37</f>
        <v>156</v>
      </c>
      <c r="M37" s="65" t="s">
        <v>1089</v>
      </c>
    </row>
    <row r="38" ht="27" spans="1:13">
      <c r="A38" s="7" t="s">
        <v>4302</v>
      </c>
      <c r="B38" s="7">
        <v>33</v>
      </c>
      <c r="C38" s="7" t="s">
        <v>5249</v>
      </c>
      <c r="D38" s="57" t="s">
        <v>5879</v>
      </c>
      <c r="E38" s="7" t="s">
        <v>4304</v>
      </c>
      <c r="F38" s="7" t="s">
        <v>520</v>
      </c>
      <c r="G38" s="7">
        <v>14</v>
      </c>
      <c r="H38" s="7">
        <v>7</v>
      </c>
      <c r="I38" s="7">
        <v>98</v>
      </c>
      <c r="J38" s="7">
        <v>14</v>
      </c>
      <c r="K38" s="7">
        <v>6</v>
      </c>
      <c r="L38" s="7">
        <f>J38*K38</f>
        <v>84</v>
      </c>
      <c r="M38" s="65" t="s">
        <v>1089</v>
      </c>
    </row>
    <row r="39" ht="27" spans="1:13">
      <c r="A39" s="7" t="s">
        <v>4302</v>
      </c>
      <c r="B39" s="7">
        <v>34</v>
      </c>
      <c r="C39" s="7" t="s">
        <v>5249</v>
      </c>
      <c r="D39" s="57" t="s">
        <v>5880</v>
      </c>
      <c r="E39" s="7" t="s">
        <v>4304</v>
      </c>
      <c r="F39" s="7" t="s">
        <v>581</v>
      </c>
      <c r="G39" s="7">
        <v>31</v>
      </c>
      <c r="H39" s="7">
        <v>7</v>
      </c>
      <c r="I39" s="7">
        <v>217</v>
      </c>
      <c r="J39" s="7">
        <v>31</v>
      </c>
      <c r="K39" s="7">
        <v>6</v>
      </c>
      <c r="L39" s="7">
        <f>J39*K39</f>
        <v>186</v>
      </c>
      <c r="M39" s="65" t="s">
        <v>1089</v>
      </c>
    </row>
    <row r="40" ht="27" spans="1:13">
      <c r="A40" s="7" t="s">
        <v>4302</v>
      </c>
      <c r="B40" s="7">
        <v>35</v>
      </c>
      <c r="C40" s="7" t="s">
        <v>5282</v>
      </c>
      <c r="D40" s="58" t="s">
        <v>5881</v>
      </c>
      <c r="E40" s="7" t="s">
        <v>4304</v>
      </c>
      <c r="F40" s="7" t="s">
        <v>1286</v>
      </c>
      <c r="G40" s="7">
        <v>23</v>
      </c>
      <c r="H40" s="7">
        <v>7</v>
      </c>
      <c r="I40" s="7">
        <v>161</v>
      </c>
      <c r="J40" s="7">
        <v>23</v>
      </c>
      <c r="K40" s="7">
        <v>6</v>
      </c>
      <c r="L40" s="7">
        <f>J40*K40</f>
        <v>138</v>
      </c>
      <c r="M40" s="65" t="s">
        <v>1089</v>
      </c>
    </row>
    <row r="41" ht="27" spans="1:13">
      <c r="A41" s="7" t="s">
        <v>4302</v>
      </c>
      <c r="B41" s="7">
        <v>36</v>
      </c>
      <c r="C41" s="7" t="s">
        <v>5249</v>
      </c>
      <c r="D41" s="57" t="s">
        <v>5882</v>
      </c>
      <c r="E41" s="7" t="s">
        <v>4304</v>
      </c>
      <c r="F41" s="7" t="s">
        <v>754</v>
      </c>
      <c r="G41" s="7">
        <v>21</v>
      </c>
      <c r="H41" s="7">
        <v>7</v>
      </c>
      <c r="I41" s="7">
        <v>147</v>
      </c>
      <c r="J41" s="7">
        <v>21</v>
      </c>
      <c r="K41" s="7">
        <v>6</v>
      </c>
      <c r="L41" s="7">
        <f>J41*K41</f>
        <v>126</v>
      </c>
      <c r="M41" s="65" t="s">
        <v>1089</v>
      </c>
    </row>
    <row r="42" ht="27" spans="1:13">
      <c r="A42" s="7" t="s">
        <v>4302</v>
      </c>
      <c r="B42" s="7">
        <v>37</v>
      </c>
      <c r="C42" s="7" t="s">
        <v>5249</v>
      </c>
      <c r="D42" s="57" t="s">
        <v>5883</v>
      </c>
      <c r="E42" s="7" t="s">
        <v>4304</v>
      </c>
      <c r="F42" s="7" t="s">
        <v>751</v>
      </c>
      <c r="G42" s="7">
        <v>19</v>
      </c>
      <c r="H42" s="7">
        <v>7</v>
      </c>
      <c r="I42" s="7">
        <v>133</v>
      </c>
      <c r="J42" s="7">
        <v>19</v>
      </c>
      <c r="K42" s="7">
        <v>6</v>
      </c>
      <c r="L42" s="7">
        <f>19*6</f>
        <v>114</v>
      </c>
      <c r="M42" s="65" t="s">
        <v>1089</v>
      </c>
    </row>
    <row r="43" ht="27" spans="1:13">
      <c r="A43" s="7" t="s">
        <v>4302</v>
      </c>
      <c r="B43" s="7">
        <v>38</v>
      </c>
      <c r="C43" s="7" t="s">
        <v>5249</v>
      </c>
      <c r="D43" s="57" t="s">
        <v>5884</v>
      </c>
      <c r="E43" s="7" t="s">
        <v>4304</v>
      </c>
      <c r="F43" s="7" t="s">
        <v>5885</v>
      </c>
      <c r="G43" s="7">
        <v>20</v>
      </c>
      <c r="H43" s="7">
        <v>7</v>
      </c>
      <c r="I43" s="7">
        <v>140</v>
      </c>
      <c r="J43" s="7">
        <v>20</v>
      </c>
      <c r="K43" s="7">
        <v>6</v>
      </c>
      <c r="L43" s="7">
        <f>J43*K43</f>
        <v>120</v>
      </c>
      <c r="M43" s="65" t="s">
        <v>1089</v>
      </c>
    </row>
    <row r="44" ht="27" spans="1:13">
      <c r="A44" s="7" t="s">
        <v>4302</v>
      </c>
      <c r="B44" s="7">
        <v>39</v>
      </c>
      <c r="C44" s="7" t="s">
        <v>5249</v>
      </c>
      <c r="D44" s="57" t="s">
        <v>5886</v>
      </c>
      <c r="E44" s="7" t="s">
        <v>4304</v>
      </c>
      <c r="F44" s="7" t="s">
        <v>2302</v>
      </c>
      <c r="G44" s="7">
        <v>16</v>
      </c>
      <c r="H44" s="7">
        <v>7</v>
      </c>
      <c r="I44" s="7">
        <v>112</v>
      </c>
      <c r="J44" s="7">
        <v>16</v>
      </c>
      <c r="K44" s="7">
        <v>6</v>
      </c>
      <c r="L44" s="7">
        <f>J44*K44</f>
        <v>96</v>
      </c>
      <c r="M44" s="65" t="s">
        <v>1089</v>
      </c>
    </row>
    <row r="45" ht="27" spans="1:13">
      <c r="A45" s="7" t="s">
        <v>4302</v>
      </c>
      <c r="B45" s="7">
        <v>40</v>
      </c>
      <c r="C45" s="7" t="s">
        <v>5887</v>
      </c>
      <c r="D45" s="57" t="s">
        <v>5888</v>
      </c>
      <c r="E45" s="7" t="s">
        <v>4304</v>
      </c>
      <c r="F45" s="7" t="s">
        <v>2312</v>
      </c>
      <c r="G45" s="7">
        <v>15</v>
      </c>
      <c r="H45" s="7">
        <v>7</v>
      </c>
      <c r="I45" s="7">
        <v>105</v>
      </c>
      <c r="J45" s="7">
        <v>15</v>
      </c>
      <c r="K45" s="7">
        <v>6</v>
      </c>
      <c r="L45" s="7">
        <f>J45*K45</f>
        <v>90</v>
      </c>
      <c r="M45" s="65" t="s">
        <v>1089</v>
      </c>
    </row>
    <row r="46" s="2" customFormat="true" spans="1:13">
      <c r="A46" s="8" t="s">
        <v>1177</v>
      </c>
      <c r="B46" s="9"/>
      <c r="C46" s="9"/>
      <c r="D46" s="9"/>
      <c r="E46" s="9"/>
      <c r="F46" s="9"/>
      <c r="G46" s="9">
        <f t="shared" ref="G46:L46" si="1">SUM(G6:G45)</f>
        <v>839</v>
      </c>
      <c r="H46" s="9">
        <f t="shared" si="1"/>
        <v>295</v>
      </c>
      <c r="I46" s="9">
        <f t="shared" si="1"/>
        <v>6160</v>
      </c>
      <c r="J46" s="9">
        <f t="shared" si="1"/>
        <v>835</v>
      </c>
      <c r="K46" s="9">
        <f t="shared" si="1"/>
        <v>255</v>
      </c>
      <c r="L46" s="9">
        <f t="shared" si="1"/>
        <v>5273</v>
      </c>
      <c r="M46" s="9"/>
    </row>
  </sheetData>
  <mergeCells count="12">
    <mergeCell ref="A1:M1"/>
    <mergeCell ref="G2:I2"/>
    <mergeCell ref="J2:L2"/>
    <mergeCell ref="A5:F5"/>
    <mergeCell ref="A46:F46"/>
    <mergeCell ref="A2:A3"/>
    <mergeCell ref="B2:B3"/>
    <mergeCell ref="C2:C3"/>
    <mergeCell ref="D2:D3"/>
    <mergeCell ref="E2:E3"/>
    <mergeCell ref="F2:F3"/>
    <mergeCell ref="M2:M3"/>
  </mergeCells>
  <pageMargins left="0.7" right="0.7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workbookViewId="0">
      <pane ySplit="3" topLeftCell="A4" activePane="bottomLeft" state="frozen"/>
      <selection/>
      <selection pane="bottomLeft" activeCell="J28" sqref="J4:J28"/>
    </sheetView>
  </sheetViews>
  <sheetFormatPr defaultColWidth="8.83333333333333" defaultRowHeight="13.5"/>
  <cols>
    <col min="1" max="1" width="13.5" style="41" customWidth="true"/>
    <col min="2" max="2" width="6.83333333333333" style="41" customWidth="true"/>
    <col min="3" max="3" width="8.83333333333333" style="41"/>
    <col min="4" max="4" width="17.8333333333333" style="41" customWidth="true"/>
    <col min="5" max="5" width="17.3333333333333" style="41" customWidth="true"/>
    <col min="6" max="6" width="22.6666666666667" style="41" customWidth="true"/>
    <col min="7" max="7" width="7.66666666666667" style="42" customWidth="true"/>
    <col min="8" max="8" width="6.5" style="42" customWidth="true"/>
    <col min="9" max="9" width="8.83333333333333" style="42"/>
    <col min="10" max="10" width="7.5" style="42" customWidth="true"/>
    <col min="11" max="11" width="7.33333333333333" style="42" customWidth="true"/>
    <col min="12" max="12" width="9.5" style="42" customWidth="true"/>
    <col min="13" max="13" width="56.3333333333333" style="41" customWidth="true"/>
    <col min="14" max="14" width="21.8333333333333" style="41" customWidth="true"/>
    <col min="15" max="16384" width="8.83333333333333" style="41"/>
  </cols>
  <sheetData>
    <row r="1" s="39" customFormat="true" spans="1:13">
      <c r="A1" s="43" t="s">
        <v>5889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="39" customFormat="true" spans="1:13">
      <c r="A2" s="44" t="s">
        <v>131</v>
      </c>
      <c r="B2" s="44" t="s">
        <v>1</v>
      </c>
      <c r="C2" s="44" t="s">
        <v>132</v>
      </c>
      <c r="D2" s="44" t="s">
        <v>133</v>
      </c>
      <c r="E2" s="44" t="s">
        <v>134</v>
      </c>
      <c r="F2" s="44" t="s">
        <v>135</v>
      </c>
      <c r="G2" s="47" t="s">
        <v>45</v>
      </c>
      <c r="H2" s="48"/>
      <c r="I2" s="51"/>
      <c r="J2" s="49" t="s">
        <v>46</v>
      </c>
      <c r="K2" s="49"/>
      <c r="L2" s="49"/>
      <c r="M2" s="44" t="s">
        <v>47</v>
      </c>
    </row>
    <row r="3" s="39" customFormat="true" spans="1:13">
      <c r="A3" s="45"/>
      <c r="B3" s="45"/>
      <c r="C3" s="45"/>
      <c r="D3" s="45"/>
      <c r="E3" s="45"/>
      <c r="F3" s="45"/>
      <c r="G3" s="49" t="s">
        <v>136</v>
      </c>
      <c r="H3" s="49" t="s">
        <v>137</v>
      </c>
      <c r="I3" s="49" t="s">
        <v>138</v>
      </c>
      <c r="J3" s="49" t="s">
        <v>136</v>
      </c>
      <c r="K3" s="49" t="s">
        <v>137</v>
      </c>
      <c r="L3" s="49" t="s">
        <v>138</v>
      </c>
      <c r="M3" s="45"/>
    </row>
    <row r="4" ht="27" spans="1:13">
      <c r="A4" s="46" t="s">
        <v>165</v>
      </c>
      <c r="B4" s="46" t="s">
        <v>2837</v>
      </c>
      <c r="C4" s="46" t="s">
        <v>157</v>
      </c>
      <c r="D4" s="46" t="s">
        <v>5890</v>
      </c>
      <c r="E4" s="46" t="s">
        <v>171</v>
      </c>
      <c r="F4" s="46" t="s">
        <v>5891</v>
      </c>
      <c r="G4" s="46">
        <v>20</v>
      </c>
      <c r="H4" s="46">
        <v>9</v>
      </c>
      <c r="I4" s="46">
        <v>180</v>
      </c>
      <c r="J4" s="52">
        <v>20</v>
      </c>
      <c r="K4" s="52">
        <v>6</v>
      </c>
      <c r="L4" s="52">
        <v>120</v>
      </c>
      <c r="M4" s="53" t="s">
        <v>5892</v>
      </c>
    </row>
    <row r="5" ht="27" spans="1:13">
      <c r="A5" s="46" t="s">
        <v>165</v>
      </c>
      <c r="B5" s="46" t="s">
        <v>2842</v>
      </c>
      <c r="C5" s="46" t="s">
        <v>157</v>
      </c>
      <c r="D5" s="46" t="s">
        <v>5893</v>
      </c>
      <c r="E5" s="46" t="s">
        <v>171</v>
      </c>
      <c r="F5" s="46" t="s">
        <v>1481</v>
      </c>
      <c r="G5" s="46">
        <v>25</v>
      </c>
      <c r="H5" s="46">
        <v>9</v>
      </c>
      <c r="I5" s="46">
        <v>225</v>
      </c>
      <c r="J5" s="52">
        <v>25</v>
      </c>
      <c r="K5" s="52">
        <v>6</v>
      </c>
      <c r="L5" s="52">
        <v>150</v>
      </c>
      <c r="M5" s="53" t="s">
        <v>5894</v>
      </c>
    </row>
    <row r="6" ht="27" spans="1:13">
      <c r="A6" s="46" t="s">
        <v>165</v>
      </c>
      <c r="B6" s="46" t="s">
        <v>2844</v>
      </c>
      <c r="C6" s="46" t="s">
        <v>157</v>
      </c>
      <c r="D6" s="46" t="s">
        <v>5895</v>
      </c>
      <c r="E6" s="46" t="s">
        <v>171</v>
      </c>
      <c r="F6" s="46" t="s">
        <v>5896</v>
      </c>
      <c r="G6" s="46">
        <v>9</v>
      </c>
      <c r="H6" s="46">
        <v>8</v>
      </c>
      <c r="I6" s="46">
        <v>72</v>
      </c>
      <c r="J6" s="52">
        <v>9</v>
      </c>
      <c r="K6" s="52">
        <v>4</v>
      </c>
      <c r="L6" s="52">
        <v>36</v>
      </c>
      <c r="M6" s="53" t="s">
        <v>5897</v>
      </c>
    </row>
    <row r="7" ht="26.25" spans="1:13">
      <c r="A7" s="46" t="s">
        <v>165</v>
      </c>
      <c r="B7" s="46" t="s">
        <v>2847</v>
      </c>
      <c r="C7" s="46" t="s">
        <v>157</v>
      </c>
      <c r="D7" s="46" t="s">
        <v>5898</v>
      </c>
      <c r="E7" s="46" t="s">
        <v>171</v>
      </c>
      <c r="F7" s="46" t="s">
        <v>5899</v>
      </c>
      <c r="G7" s="46">
        <v>30</v>
      </c>
      <c r="H7" s="46">
        <v>8</v>
      </c>
      <c r="I7" s="46">
        <v>240</v>
      </c>
      <c r="J7" s="52">
        <v>30</v>
      </c>
      <c r="K7" s="52">
        <v>6</v>
      </c>
      <c r="L7" s="52">
        <v>180</v>
      </c>
      <c r="M7" s="54" t="s">
        <v>5111</v>
      </c>
    </row>
    <row r="8" spans="1:13">
      <c r="A8" s="46" t="s">
        <v>139</v>
      </c>
      <c r="B8" s="46" t="s">
        <v>2850</v>
      </c>
      <c r="C8" s="46" t="s">
        <v>157</v>
      </c>
      <c r="D8" s="46" t="s">
        <v>5900</v>
      </c>
      <c r="E8" s="46" t="s">
        <v>142</v>
      </c>
      <c r="F8" s="46" t="s">
        <v>5901</v>
      </c>
      <c r="G8" s="46">
        <v>8</v>
      </c>
      <c r="H8" s="46">
        <v>3</v>
      </c>
      <c r="I8" s="46">
        <v>24</v>
      </c>
      <c r="J8" s="52">
        <v>8</v>
      </c>
      <c r="K8" s="52">
        <v>3</v>
      </c>
      <c r="L8" s="52">
        <v>24</v>
      </c>
      <c r="M8" s="53"/>
    </row>
    <row r="9" ht="26.25" spans="1:13">
      <c r="A9" s="46" t="s">
        <v>165</v>
      </c>
      <c r="B9" s="46" t="s">
        <v>2853</v>
      </c>
      <c r="C9" s="46" t="s">
        <v>157</v>
      </c>
      <c r="D9" s="46" t="s">
        <v>5902</v>
      </c>
      <c r="E9" s="46" t="s">
        <v>171</v>
      </c>
      <c r="F9" s="46" t="s">
        <v>766</v>
      </c>
      <c r="G9" s="46">
        <v>27</v>
      </c>
      <c r="H9" s="46">
        <v>8</v>
      </c>
      <c r="I9" s="46">
        <v>216</v>
      </c>
      <c r="J9" s="52">
        <v>27</v>
      </c>
      <c r="K9" s="52">
        <v>5</v>
      </c>
      <c r="L9" s="52">
        <v>135</v>
      </c>
      <c r="M9" s="53" t="s">
        <v>5123</v>
      </c>
    </row>
    <row r="10" ht="27" spans="1:13">
      <c r="A10" s="46" t="s">
        <v>165</v>
      </c>
      <c r="B10" s="46" t="s">
        <v>2857</v>
      </c>
      <c r="C10" s="46" t="s">
        <v>157</v>
      </c>
      <c r="D10" s="46" t="s">
        <v>5903</v>
      </c>
      <c r="E10" s="46" t="s">
        <v>171</v>
      </c>
      <c r="F10" s="46" t="s">
        <v>754</v>
      </c>
      <c r="G10" s="46">
        <v>25</v>
      </c>
      <c r="H10" s="46">
        <v>8</v>
      </c>
      <c r="I10" s="46">
        <v>200</v>
      </c>
      <c r="J10" s="52">
        <v>25</v>
      </c>
      <c r="K10" s="52">
        <v>6</v>
      </c>
      <c r="L10" s="52">
        <v>150</v>
      </c>
      <c r="M10" s="53" t="s">
        <v>5904</v>
      </c>
    </row>
    <row r="11" ht="26.25" spans="1:13">
      <c r="A11" s="46" t="s">
        <v>165</v>
      </c>
      <c r="B11" s="46" t="s">
        <v>2861</v>
      </c>
      <c r="C11" s="46" t="s">
        <v>157</v>
      </c>
      <c r="D11" s="46" t="s">
        <v>5905</v>
      </c>
      <c r="E11" s="46" t="s">
        <v>171</v>
      </c>
      <c r="F11" s="46" t="s">
        <v>2018</v>
      </c>
      <c r="G11" s="46">
        <v>25</v>
      </c>
      <c r="H11" s="46">
        <v>9</v>
      </c>
      <c r="I11" s="46">
        <v>225</v>
      </c>
      <c r="J11" s="52">
        <v>25</v>
      </c>
      <c r="K11" s="52">
        <v>6</v>
      </c>
      <c r="L11" s="52">
        <v>150</v>
      </c>
      <c r="M11" s="53" t="s">
        <v>5123</v>
      </c>
    </row>
    <row r="12" ht="27" spans="1:13">
      <c r="A12" s="46" t="s">
        <v>165</v>
      </c>
      <c r="B12" s="46" t="s">
        <v>2864</v>
      </c>
      <c r="C12" s="46" t="s">
        <v>157</v>
      </c>
      <c r="D12" s="46" t="s">
        <v>5906</v>
      </c>
      <c r="E12" s="46" t="s">
        <v>171</v>
      </c>
      <c r="F12" s="46" t="s">
        <v>557</v>
      </c>
      <c r="G12" s="46">
        <v>30</v>
      </c>
      <c r="H12" s="46">
        <v>9</v>
      </c>
      <c r="I12" s="46">
        <v>270</v>
      </c>
      <c r="J12" s="52">
        <v>30</v>
      </c>
      <c r="K12" s="52">
        <v>7</v>
      </c>
      <c r="L12" s="52">
        <v>210</v>
      </c>
      <c r="M12" s="53" t="s">
        <v>5904</v>
      </c>
    </row>
    <row r="13" ht="26.25" spans="1:13">
      <c r="A13" s="46" t="s">
        <v>165</v>
      </c>
      <c r="B13" s="46" t="s">
        <v>2866</v>
      </c>
      <c r="C13" s="46" t="s">
        <v>157</v>
      </c>
      <c r="D13" s="46" t="s">
        <v>5907</v>
      </c>
      <c r="E13" s="46" t="s">
        <v>171</v>
      </c>
      <c r="F13" s="46" t="s">
        <v>5908</v>
      </c>
      <c r="G13" s="46">
        <v>35</v>
      </c>
      <c r="H13" s="46">
        <v>9</v>
      </c>
      <c r="I13" s="46">
        <v>315</v>
      </c>
      <c r="J13" s="52">
        <v>35</v>
      </c>
      <c r="K13" s="52">
        <v>6</v>
      </c>
      <c r="L13" s="52">
        <v>210</v>
      </c>
      <c r="M13" s="53" t="s">
        <v>5123</v>
      </c>
    </row>
    <row r="14" ht="26.25" spans="1:13">
      <c r="A14" s="46" t="s">
        <v>165</v>
      </c>
      <c r="B14" s="46" t="s">
        <v>2869</v>
      </c>
      <c r="C14" s="46" t="s">
        <v>157</v>
      </c>
      <c r="D14" s="46" t="s">
        <v>5909</v>
      </c>
      <c r="E14" s="46" t="s">
        <v>171</v>
      </c>
      <c r="F14" s="46" t="s">
        <v>5910</v>
      </c>
      <c r="G14" s="46">
        <v>25</v>
      </c>
      <c r="H14" s="46">
        <v>9</v>
      </c>
      <c r="I14" s="46">
        <v>225</v>
      </c>
      <c r="J14" s="52">
        <v>25</v>
      </c>
      <c r="K14" s="52">
        <v>6</v>
      </c>
      <c r="L14" s="52">
        <v>150</v>
      </c>
      <c r="M14" s="53" t="s">
        <v>5123</v>
      </c>
    </row>
    <row r="15" ht="27" spans="1:13">
      <c r="A15" s="46" t="s">
        <v>165</v>
      </c>
      <c r="B15" s="46" t="s">
        <v>2871</v>
      </c>
      <c r="C15" s="46" t="s">
        <v>157</v>
      </c>
      <c r="D15" s="46" t="s">
        <v>5911</v>
      </c>
      <c r="E15" s="46" t="s">
        <v>380</v>
      </c>
      <c r="F15" s="46" t="s">
        <v>720</v>
      </c>
      <c r="G15" s="46">
        <v>13</v>
      </c>
      <c r="H15" s="46">
        <v>10</v>
      </c>
      <c r="I15" s="46">
        <v>130</v>
      </c>
      <c r="J15" s="52">
        <v>13</v>
      </c>
      <c r="K15" s="52">
        <v>4</v>
      </c>
      <c r="L15" s="52">
        <v>52</v>
      </c>
      <c r="M15" s="53" t="s">
        <v>5912</v>
      </c>
    </row>
    <row r="16" ht="27" spans="1:13">
      <c r="A16" s="46" t="s">
        <v>165</v>
      </c>
      <c r="B16" s="46" t="s">
        <v>2874</v>
      </c>
      <c r="C16" s="46" t="s">
        <v>157</v>
      </c>
      <c r="D16" s="46" t="s">
        <v>5913</v>
      </c>
      <c r="E16" s="46" t="s">
        <v>380</v>
      </c>
      <c r="F16" s="46" t="s">
        <v>708</v>
      </c>
      <c r="G16" s="46">
        <v>10</v>
      </c>
      <c r="H16" s="46">
        <v>10</v>
      </c>
      <c r="I16" s="46">
        <v>100</v>
      </c>
      <c r="J16" s="52">
        <v>10</v>
      </c>
      <c r="K16" s="52">
        <v>4</v>
      </c>
      <c r="L16" s="52">
        <v>40</v>
      </c>
      <c r="M16" s="53" t="s">
        <v>5912</v>
      </c>
    </row>
    <row r="17" ht="27" spans="1:13">
      <c r="A17" s="46" t="s">
        <v>165</v>
      </c>
      <c r="B17" s="46" t="s">
        <v>2877</v>
      </c>
      <c r="C17" s="46" t="s">
        <v>157</v>
      </c>
      <c r="D17" s="46" t="s">
        <v>5914</v>
      </c>
      <c r="E17" s="46" t="s">
        <v>380</v>
      </c>
      <c r="F17" s="46" t="s">
        <v>1952</v>
      </c>
      <c r="G17" s="46">
        <v>16</v>
      </c>
      <c r="H17" s="46">
        <v>10</v>
      </c>
      <c r="I17" s="46">
        <v>160</v>
      </c>
      <c r="J17" s="52">
        <v>16</v>
      </c>
      <c r="K17" s="52">
        <v>4</v>
      </c>
      <c r="L17" s="52">
        <v>64</v>
      </c>
      <c r="M17" s="53" t="s">
        <v>5912</v>
      </c>
    </row>
    <row r="18" ht="26.25" spans="1:13">
      <c r="A18" s="46" t="s">
        <v>165</v>
      </c>
      <c r="B18" s="46" t="s">
        <v>2879</v>
      </c>
      <c r="C18" s="46" t="s">
        <v>160</v>
      </c>
      <c r="D18" s="46" t="s">
        <v>5915</v>
      </c>
      <c r="E18" s="46" t="s">
        <v>171</v>
      </c>
      <c r="F18" s="46" t="s">
        <v>2939</v>
      </c>
      <c r="G18" s="46">
        <v>20</v>
      </c>
      <c r="H18" s="46">
        <v>6</v>
      </c>
      <c r="I18" s="46">
        <v>120</v>
      </c>
      <c r="J18" s="52">
        <v>20</v>
      </c>
      <c r="K18" s="52">
        <v>5</v>
      </c>
      <c r="L18" s="52">
        <v>100</v>
      </c>
      <c r="M18" s="53" t="s">
        <v>1864</v>
      </c>
    </row>
    <row r="19" ht="26.25" spans="1:13">
      <c r="A19" s="46" t="s">
        <v>165</v>
      </c>
      <c r="B19" s="46" t="s">
        <v>2882</v>
      </c>
      <c r="C19" s="46" t="s">
        <v>160</v>
      </c>
      <c r="D19" s="46" t="s">
        <v>5916</v>
      </c>
      <c r="E19" s="46" t="s">
        <v>171</v>
      </c>
      <c r="F19" s="46" t="s">
        <v>640</v>
      </c>
      <c r="G19" s="46">
        <v>32</v>
      </c>
      <c r="H19" s="46">
        <v>6</v>
      </c>
      <c r="I19" s="46">
        <v>192</v>
      </c>
      <c r="J19" s="52">
        <v>32</v>
      </c>
      <c r="K19" s="52">
        <v>5</v>
      </c>
      <c r="L19" s="52">
        <v>160</v>
      </c>
      <c r="M19" s="53" t="s">
        <v>1864</v>
      </c>
    </row>
    <row r="20" ht="27" spans="1:13">
      <c r="A20" s="46" t="s">
        <v>165</v>
      </c>
      <c r="B20" s="46" t="s">
        <v>2884</v>
      </c>
      <c r="C20" s="46" t="s">
        <v>160</v>
      </c>
      <c r="D20" s="46" t="s">
        <v>5917</v>
      </c>
      <c r="E20" s="46" t="s">
        <v>171</v>
      </c>
      <c r="F20" s="46" t="s">
        <v>684</v>
      </c>
      <c r="G20" s="46">
        <v>13</v>
      </c>
      <c r="H20" s="46">
        <v>8</v>
      </c>
      <c r="I20" s="46">
        <v>104</v>
      </c>
      <c r="J20" s="52">
        <v>13</v>
      </c>
      <c r="K20" s="52">
        <v>4</v>
      </c>
      <c r="L20" s="52">
        <v>52</v>
      </c>
      <c r="M20" s="53" t="s">
        <v>5918</v>
      </c>
    </row>
    <row r="21" ht="27" spans="1:13">
      <c r="A21" s="46" t="s">
        <v>165</v>
      </c>
      <c r="B21" s="46" t="s">
        <v>2886</v>
      </c>
      <c r="C21" s="46" t="s">
        <v>160</v>
      </c>
      <c r="D21" s="46" t="s">
        <v>5919</v>
      </c>
      <c r="E21" s="46" t="s">
        <v>171</v>
      </c>
      <c r="F21" s="46" t="s">
        <v>5869</v>
      </c>
      <c r="G21" s="46">
        <v>29</v>
      </c>
      <c r="H21" s="46">
        <v>9</v>
      </c>
      <c r="I21" s="46">
        <v>261</v>
      </c>
      <c r="J21" s="52">
        <v>29</v>
      </c>
      <c r="K21" s="52">
        <v>6</v>
      </c>
      <c r="L21" s="52">
        <v>174</v>
      </c>
      <c r="M21" s="53" t="s">
        <v>5920</v>
      </c>
    </row>
    <row r="22" ht="27" spans="1:13">
      <c r="A22" s="46" t="s">
        <v>165</v>
      </c>
      <c r="B22" s="46" t="s">
        <v>2889</v>
      </c>
      <c r="C22" s="46" t="s">
        <v>160</v>
      </c>
      <c r="D22" s="46" t="s">
        <v>5921</v>
      </c>
      <c r="E22" s="46" t="s">
        <v>171</v>
      </c>
      <c r="F22" s="46" t="s">
        <v>1238</v>
      </c>
      <c r="G22" s="46">
        <v>17</v>
      </c>
      <c r="H22" s="46">
        <v>8</v>
      </c>
      <c r="I22" s="46">
        <v>136</v>
      </c>
      <c r="J22" s="52">
        <v>17</v>
      </c>
      <c r="K22" s="52">
        <v>4</v>
      </c>
      <c r="L22" s="52">
        <v>68</v>
      </c>
      <c r="M22" s="53" t="s">
        <v>5918</v>
      </c>
    </row>
    <row r="23" ht="27" spans="1:13">
      <c r="A23" s="46" t="s">
        <v>165</v>
      </c>
      <c r="B23" s="46" t="s">
        <v>2891</v>
      </c>
      <c r="C23" s="46" t="s">
        <v>160</v>
      </c>
      <c r="D23" s="46" t="s">
        <v>5922</v>
      </c>
      <c r="E23" s="46" t="s">
        <v>171</v>
      </c>
      <c r="F23" s="46" t="s">
        <v>1238</v>
      </c>
      <c r="G23" s="46">
        <v>17</v>
      </c>
      <c r="H23" s="46">
        <v>8</v>
      </c>
      <c r="I23" s="46">
        <v>136</v>
      </c>
      <c r="J23" s="52">
        <v>17</v>
      </c>
      <c r="K23" s="52">
        <v>4</v>
      </c>
      <c r="L23" s="52">
        <v>68</v>
      </c>
      <c r="M23" s="53" t="s">
        <v>5918</v>
      </c>
    </row>
    <row r="24" ht="26.25" spans="1:13">
      <c r="A24" s="46" t="s">
        <v>165</v>
      </c>
      <c r="B24" s="46" t="s">
        <v>2893</v>
      </c>
      <c r="C24" s="46" t="s">
        <v>160</v>
      </c>
      <c r="D24" s="46" t="s">
        <v>5923</v>
      </c>
      <c r="E24" s="46" t="s">
        <v>171</v>
      </c>
      <c r="F24" s="46" t="s">
        <v>635</v>
      </c>
      <c r="G24" s="46">
        <v>27</v>
      </c>
      <c r="H24" s="46">
        <v>5</v>
      </c>
      <c r="I24" s="46">
        <v>135</v>
      </c>
      <c r="J24" s="52">
        <v>27</v>
      </c>
      <c r="K24" s="52">
        <v>4</v>
      </c>
      <c r="L24" s="52">
        <v>108</v>
      </c>
      <c r="M24" s="53" t="s">
        <v>1864</v>
      </c>
    </row>
    <row r="25" ht="26.25" spans="1:13">
      <c r="A25" s="46" t="s">
        <v>165</v>
      </c>
      <c r="B25" s="46" t="s">
        <v>2895</v>
      </c>
      <c r="C25" s="46" t="s">
        <v>160</v>
      </c>
      <c r="D25" s="46" t="s">
        <v>5924</v>
      </c>
      <c r="E25" s="46" t="s">
        <v>171</v>
      </c>
      <c r="F25" s="46" t="s">
        <v>1252</v>
      </c>
      <c r="G25" s="46">
        <v>33</v>
      </c>
      <c r="H25" s="46">
        <v>5</v>
      </c>
      <c r="I25" s="46">
        <v>165</v>
      </c>
      <c r="J25" s="52">
        <v>33</v>
      </c>
      <c r="K25" s="52">
        <v>4</v>
      </c>
      <c r="L25" s="52">
        <v>132</v>
      </c>
      <c r="M25" s="53" t="s">
        <v>1864</v>
      </c>
    </row>
    <row r="26" ht="26.25" spans="1:13">
      <c r="A26" s="46" t="s">
        <v>165</v>
      </c>
      <c r="B26" s="46" t="s">
        <v>2897</v>
      </c>
      <c r="C26" s="46" t="s">
        <v>160</v>
      </c>
      <c r="D26" s="46" t="s">
        <v>5925</v>
      </c>
      <c r="E26" s="46" t="s">
        <v>171</v>
      </c>
      <c r="F26" s="46" t="s">
        <v>1252</v>
      </c>
      <c r="G26" s="46">
        <v>35</v>
      </c>
      <c r="H26" s="46">
        <v>5</v>
      </c>
      <c r="I26" s="46">
        <v>175</v>
      </c>
      <c r="J26" s="52">
        <v>35</v>
      </c>
      <c r="K26" s="52">
        <v>4</v>
      </c>
      <c r="L26" s="52">
        <v>140</v>
      </c>
      <c r="M26" s="53" t="s">
        <v>1864</v>
      </c>
    </row>
    <row r="27" ht="26.25" spans="1:13">
      <c r="A27" s="46" t="s">
        <v>165</v>
      </c>
      <c r="B27" s="46" t="s">
        <v>2900</v>
      </c>
      <c r="C27" s="46" t="s">
        <v>160</v>
      </c>
      <c r="D27" s="46" t="s">
        <v>5926</v>
      </c>
      <c r="E27" s="46" t="s">
        <v>171</v>
      </c>
      <c r="F27" s="46" t="s">
        <v>613</v>
      </c>
      <c r="G27" s="46">
        <v>22</v>
      </c>
      <c r="H27" s="46">
        <v>8</v>
      </c>
      <c r="I27" s="46">
        <v>176</v>
      </c>
      <c r="J27" s="52">
        <v>22</v>
      </c>
      <c r="K27" s="52">
        <v>4</v>
      </c>
      <c r="L27" s="52">
        <v>88</v>
      </c>
      <c r="M27" s="54" t="s">
        <v>5927</v>
      </c>
    </row>
    <row r="28" ht="27" spans="1:13">
      <c r="A28" s="46" t="s">
        <v>165</v>
      </c>
      <c r="B28" s="46" t="s">
        <v>2903</v>
      </c>
      <c r="C28" s="46" t="s">
        <v>522</v>
      </c>
      <c r="D28" s="46" t="s">
        <v>5928</v>
      </c>
      <c r="E28" s="46" t="s">
        <v>171</v>
      </c>
      <c r="F28" s="46" t="s">
        <v>3324</v>
      </c>
      <c r="G28" s="46">
        <v>27</v>
      </c>
      <c r="H28" s="46">
        <v>6</v>
      </c>
      <c r="I28" s="46">
        <v>162</v>
      </c>
      <c r="J28" s="52">
        <v>27</v>
      </c>
      <c r="K28" s="52">
        <v>4</v>
      </c>
      <c r="L28" s="52">
        <v>108</v>
      </c>
      <c r="M28" s="53" t="s">
        <v>5929</v>
      </c>
    </row>
    <row r="29" ht="27" spans="1:13">
      <c r="A29" s="46" t="s">
        <v>165</v>
      </c>
      <c r="B29" s="46" t="s">
        <v>2905</v>
      </c>
      <c r="C29" s="46" t="s">
        <v>160</v>
      </c>
      <c r="D29" s="46" t="s">
        <v>5930</v>
      </c>
      <c r="E29" s="46" t="s">
        <v>171</v>
      </c>
      <c r="F29" s="46" t="s">
        <v>5931</v>
      </c>
      <c r="G29" s="46">
        <v>29</v>
      </c>
      <c r="H29" s="46">
        <v>5</v>
      </c>
      <c r="I29" s="46">
        <v>145</v>
      </c>
      <c r="J29" s="52">
        <v>25</v>
      </c>
      <c r="K29" s="52">
        <v>3</v>
      </c>
      <c r="L29" s="52">
        <v>75</v>
      </c>
      <c r="M29" s="53" t="s">
        <v>5932</v>
      </c>
    </row>
    <row r="30" ht="27" spans="1:13">
      <c r="A30" s="46" t="s">
        <v>165</v>
      </c>
      <c r="B30" s="46" t="s">
        <v>2908</v>
      </c>
      <c r="C30" s="46" t="s">
        <v>160</v>
      </c>
      <c r="D30" s="46" t="s">
        <v>5933</v>
      </c>
      <c r="E30" s="46" t="s">
        <v>162</v>
      </c>
      <c r="F30" s="46" t="s">
        <v>792</v>
      </c>
      <c r="G30" s="46">
        <v>20</v>
      </c>
      <c r="H30" s="46">
        <v>6</v>
      </c>
      <c r="I30" s="46">
        <v>120</v>
      </c>
      <c r="J30" s="52">
        <v>20</v>
      </c>
      <c r="K30" s="52">
        <v>3</v>
      </c>
      <c r="L30" s="52">
        <v>60</v>
      </c>
      <c r="M30" s="53" t="s">
        <v>5934</v>
      </c>
    </row>
    <row r="31" ht="27" spans="1:13">
      <c r="A31" s="46" t="s">
        <v>165</v>
      </c>
      <c r="B31" s="46" t="s">
        <v>2910</v>
      </c>
      <c r="C31" s="46" t="s">
        <v>160</v>
      </c>
      <c r="D31" s="46" t="s">
        <v>5935</v>
      </c>
      <c r="E31" s="46" t="s">
        <v>171</v>
      </c>
      <c r="F31" s="46" t="s">
        <v>2746</v>
      </c>
      <c r="G31" s="46">
        <v>16</v>
      </c>
      <c r="H31" s="46">
        <v>5</v>
      </c>
      <c r="I31" s="46">
        <v>80</v>
      </c>
      <c r="J31" s="52">
        <v>16</v>
      </c>
      <c r="K31" s="52">
        <v>3</v>
      </c>
      <c r="L31" s="52">
        <v>48</v>
      </c>
      <c r="M31" s="53" t="s">
        <v>5936</v>
      </c>
    </row>
    <row r="32" s="40" customFormat="true" spans="1:13">
      <c r="A32" s="24" t="s">
        <v>5937</v>
      </c>
      <c r="B32" s="24"/>
      <c r="C32" s="24"/>
      <c r="D32" s="24"/>
      <c r="E32" s="24"/>
      <c r="F32" s="50"/>
      <c r="G32" s="24">
        <f t="shared" ref="G32:L32" si="0">SUM(G4:G31)</f>
        <v>635</v>
      </c>
      <c r="H32" s="24">
        <f t="shared" si="0"/>
        <v>209</v>
      </c>
      <c r="I32" s="24">
        <f t="shared" si="0"/>
        <v>4689</v>
      </c>
      <c r="J32" s="24">
        <f t="shared" si="0"/>
        <v>631</v>
      </c>
      <c r="K32" s="24">
        <f t="shared" si="0"/>
        <v>130</v>
      </c>
      <c r="L32" s="24">
        <f t="shared" si="0"/>
        <v>3052</v>
      </c>
      <c r="M32" s="50"/>
    </row>
  </sheetData>
  <mergeCells count="11">
    <mergeCell ref="A1:M1"/>
    <mergeCell ref="G2:I2"/>
    <mergeCell ref="J2:L2"/>
    <mergeCell ref="A32:F32"/>
    <mergeCell ref="A2:A3"/>
    <mergeCell ref="B2:B3"/>
    <mergeCell ref="C2:C3"/>
    <mergeCell ref="D2:D3"/>
    <mergeCell ref="E2:E3"/>
    <mergeCell ref="F2:F3"/>
    <mergeCell ref="M2:M3"/>
  </mergeCells>
  <pageMargins left="0.7" right="0.7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workbookViewId="0">
      <pane ySplit="3" topLeftCell="A4" activePane="bottomLeft" state="frozen"/>
      <selection/>
      <selection pane="bottomLeft" activeCell="J36" sqref="J7:J36"/>
    </sheetView>
  </sheetViews>
  <sheetFormatPr defaultColWidth="28.5" defaultRowHeight="13.5"/>
  <cols>
    <col min="1" max="1" width="14.6666666666667" style="3" customWidth="true"/>
    <col min="2" max="2" width="4.33333333333333" style="3" customWidth="true"/>
    <col min="3" max="3" width="9.5" style="3" customWidth="true"/>
    <col min="4" max="4" width="16.1666666666667" style="3" customWidth="true"/>
    <col min="5" max="5" width="27" style="3" customWidth="true"/>
    <col min="6" max="6" width="24.8333333333333" style="3" customWidth="true"/>
    <col min="7" max="7" width="6.16666666666667" style="21" customWidth="true"/>
    <col min="8" max="8" width="6" style="21" customWidth="true"/>
    <col min="9" max="9" width="9.83333333333333" style="21" customWidth="true"/>
    <col min="10" max="10" width="7.83333333333333" style="21" customWidth="true"/>
    <col min="11" max="11" width="7.16666666666667" style="21" customWidth="true"/>
    <col min="12" max="12" width="7.5" style="21" customWidth="true"/>
    <col min="13" max="13" width="49.1666666666667" style="3" customWidth="true"/>
    <col min="14" max="256" width="28.5" style="3"/>
    <col min="257" max="257" width="14.6666666666667" style="3" customWidth="true"/>
    <col min="258" max="258" width="4.33333333333333" style="3" customWidth="true"/>
    <col min="259" max="259" width="9.5" style="3" customWidth="true"/>
    <col min="260" max="260" width="16.1666666666667" style="3" customWidth="true"/>
    <col min="261" max="261" width="27" style="3" customWidth="true"/>
    <col min="262" max="262" width="24.8333333333333" style="3" customWidth="true"/>
    <col min="263" max="263" width="6.16666666666667" style="3" customWidth="true"/>
    <col min="264" max="264" width="6" style="3" customWidth="true"/>
    <col min="265" max="265" width="9.83333333333333" style="3" customWidth="true"/>
    <col min="266" max="266" width="7.83333333333333" style="3" customWidth="true"/>
    <col min="267" max="267" width="7.16666666666667" style="3" customWidth="true"/>
    <col min="268" max="268" width="7.5" style="3" customWidth="true"/>
    <col min="269" max="269" width="74.8333333333333" style="3" customWidth="true"/>
    <col min="270" max="512" width="28.5" style="3"/>
    <col min="513" max="513" width="14.6666666666667" style="3" customWidth="true"/>
    <col min="514" max="514" width="4.33333333333333" style="3" customWidth="true"/>
    <col min="515" max="515" width="9.5" style="3" customWidth="true"/>
    <col min="516" max="516" width="16.1666666666667" style="3" customWidth="true"/>
    <col min="517" max="517" width="27" style="3" customWidth="true"/>
    <col min="518" max="518" width="24.8333333333333" style="3" customWidth="true"/>
    <col min="519" max="519" width="6.16666666666667" style="3" customWidth="true"/>
    <col min="520" max="520" width="6" style="3" customWidth="true"/>
    <col min="521" max="521" width="9.83333333333333" style="3" customWidth="true"/>
    <col min="522" max="522" width="7.83333333333333" style="3" customWidth="true"/>
    <col min="523" max="523" width="7.16666666666667" style="3" customWidth="true"/>
    <col min="524" max="524" width="7.5" style="3" customWidth="true"/>
    <col min="525" max="525" width="74.8333333333333" style="3" customWidth="true"/>
    <col min="526" max="768" width="28.5" style="3"/>
    <col min="769" max="769" width="14.6666666666667" style="3" customWidth="true"/>
    <col min="770" max="770" width="4.33333333333333" style="3" customWidth="true"/>
    <col min="771" max="771" width="9.5" style="3" customWidth="true"/>
    <col min="772" max="772" width="16.1666666666667" style="3" customWidth="true"/>
    <col min="773" max="773" width="27" style="3" customWidth="true"/>
    <col min="774" max="774" width="24.8333333333333" style="3" customWidth="true"/>
    <col min="775" max="775" width="6.16666666666667" style="3" customWidth="true"/>
    <col min="776" max="776" width="6" style="3" customWidth="true"/>
    <col min="777" max="777" width="9.83333333333333" style="3" customWidth="true"/>
    <col min="778" max="778" width="7.83333333333333" style="3" customWidth="true"/>
    <col min="779" max="779" width="7.16666666666667" style="3" customWidth="true"/>
    <col min="780" max="780" width="7.5" style="3" customWidth="true"/>
    <col min="781" max="781" width="74.8333333333333" style="3" customWidth="true"/>
    <col min="782" max="1024" width="28.5" style="3"/>
    <col min="1025" max="1025" width="14.6666666666667" style="3" customWidth="true"/>
    <col min="1026" max="1026" width="4.33333333333333" style="3" customWidth="true"/>
    <col min="1027" max="1027" width="9.5" style="3" customWidth="true"/>
    <col min="1028" max="1028" width="16.1666666666667" style="3" customWidth="true"/>
    <col min="1029" max="1029" width="27" style="3" customWidth="true"/>
    <col min="1030" max="1030" width="24.8333333333333" style="3" customWidth="true"/>
    <col min="1031" max="1031" width="6.16666666666667" style="3" customWidth="true"/>
    <col min="1032" max="1032" width="6" style="3" customWidth="true"/>
    <col min="1033" max="1033" width="9.83333333333333" style="3" customWidth="true"/>
    <col min="1034" max="1034" width="7.83333333333333" style="3" customWidth="true"/>
    <col min="1035" max="1035" width="7.16666666666667" style="3" customWidth="true"/>
    <col min="1036" max="1036" width="7.5" style="3" customWidth="true"/>
    <col min="1037" max="1037" width="74.8333333333333" style="3" customWidth="true"/>
    <col min="1038" max="1280" width="28.5" style="3"/>
    <col min="1281" max="1281" width="14.6666666666667" style="3" customWidth="true"/>
    <col min="1282" max="1282" width="4.33333333333333" style="3" customWidth="true"/>
    <col min="1283" max="1283" width="9.5" style="3" customWidth="true"/>
    <col min="1284" max="1284" width="16.1666666666667" style="3" customWidth="true"/>
    <col min="1285" max="1285" width="27" style="3" customWidth="true"/>
    <col min="1286" max="1286" width="24.8333333333333" style="3" customWidth="true"/>
    <col min="1287" max="1287" width="6.16666666666667" style="3" customWidth="true"/>
    <col min="1288" max="1288" width="6" style="3" customWidth="true"/>
    <col min="1289" max="1289" width="9.83333333333333" style="3" customWidth="true"/>
    <col min="1290" max="1290" width="7.83333333333333" style="3" customWidth="true"/>
    <col min="1291" max="1291" width="7.16666666666667" style="3" customWidth="true"/>
    <col min="1292" max="1292" width="7.5" style="3" customWidth="true"/>
    <col min="1293" max="1293" width="74.8333333333333" style="3" customWidth="true"/>
    <col min="1294" max="1536" width="28.5" style="3"/>
    <col min="1537" max="1537" width="14.6666666666667" style="3" customWidth="true"/>
    <col min="1538" max="1538" width="4.33333333333333" style="3" customWidth="true"/>
    <col min="1539" max="1539" width="9.5" style="3" customWidth="true"/>
    <col min="1540" max="1540" width="16.1666666666667" style="3" customWidth="true"/>
    <col min="1541" max="1541" width="27" style="3" customWidth="true"/>
    <col min="1542" max="1542" width="24.8333333333333" style="3" customWidth="true"/>
    <col min="1543" max="1543" width="6.16666666666667" style="3" customWidth="true"/>
    <col min="1544" max="1544" width="6" style="3" customWidth="true"/>
    <col min="1545" max="1545" width="9.83333333333333" style="3" customWidth="true"/>
    <col min="1546" max="1546" width="7.83333333333333" style="3" customWidth="true"/>
    <col min="1547" max="1547" width="7.16666666666667" style="3" customWidth="true"/>
    <col min="1548" max="1548" width="7.5" style="3" customWidth="true"/>
    <col min="1549" max="1549" width="74.8333333333333" style="3" customWidth="true"/>
    <col min="1550" max="1792" width="28.5" style="3"/>
    <col min="1793" max="1793" width="14.6666666666667" style="3" customWidth="true"/>
    <col min="1794" max="1794" width="4.33333333333333" style="3" customWidth="true"/>
    <col min="1795" max="1795" width="9.5" style="3" customWidth="true"/>
    <col min="1796" max="1796" width="16.1666666666667" style="3" customWidth="true"/>
    <col min="1797" max="1797" width="27" style="3" customWidth="true"/>
    <col min="1798" max="1798" width="24.8333333333333" style="3" customWidth="true"/>
    <col min="1799" max="1799" width="6.16666666666667" style="3" customWidth="true"/>
    <col min="1800" max="1800" width="6" style="3" customWidth="true"/>
    <col min="1801" max="1801" width="9.83333333333333" style="3" customWidth="true"/>
    <col min="1802" max="1802" width="7.83333333333333" style="3" customWidth="true"/>
    <col min="1803" max="1803" width="7.16666666666667" style="3" customWidth="true"/>
    <col min="1804" max="1804" width="7.5" style="3" customWidth="true"/>
    <col min="1805" max="1805" width="74.8333333333333" style="3" customWidth="true"/>
    <col min="1806" max="2048" width="28.5" style="3"/>
    <col min="2049" max="2049" width="14.6666666666667" style="3" customWidth="true"/>
    <col min="2050" max="2050" width="4.33333333333333" style="3" customWidth="true"/>
    <col min="2051" max="2051" width="9.5" style="3" customWidth="true"/>
    <col min="2052" max="2052" width="16.1666666666667" style="3" customWidth="true"/>
    <col min="2053" max="2053" width="27" style="3" customWidth="true"/>
    <col min="2054" max="2054" width="24.8333333333333" style="3" customWidth="true"/>
    <col min="2055" max="2055" width="6.16666666666667" style="3" customWidth="true"/>
    <col min="2056" max="2056" width="6" style="3" customWidth="true"/>
    <col min="2057" max="2057" width="9.83333333333333" style="3" customWidth="true"/>
    <col min="2058" max="2058" width="7.83333333333333" style="3" customWidth="true"/>
    <col min="2059" max="2059" width="7.16666666666667" style="3" customWidth="true"/>
    <col min="2060" max="2060" width="7.5" style="3" customWidth="true"/>
    <col min="2061" max="2061" width="74.8333333333333" style="3" customWidth="true"/>
    <col min="2062" max="2304" width="28.5" style="3"/>
    <col min="2305" max="2305" width="14.6666666666667" style="3" customWidth="true"/>
    <col min="2306" max="2306" width="4.33333333333333" style="3" customWidth="true"/>
    <col min="2307" max="2307" width="9.5" style="3" customWidth="true"/>
    <col min="2308" max="2308" width="16.1666666666667" style="3" customWidth="true"/>
    <col min="2309" max="2309" width="27" style="3" customWidth="true"/>
    <col min="2310" max="2310" width="24.8333333333333" style="3" customWidth="true"/>
    <col min="2311" max="2311" width="6.16666666666667" style="3" customWidth="true"/>
    <col min="2312" max="2312" width="6" style="3" customWidth="true"/>
    <col min="2313" max="2313" width="9.83333333333333" style="3" customWidth="true"/>
    <col min="2314" max="2314" width="7.83333333333333" style="3" customWidth="true"/>
    <col min="2315" max="2315" width="7.16666666666667" style="3" customWidth="true"/>
    <col min="2316" max="2316" width="7.5" style="3" customWidth="true"/>
    <col min="2317" max="2317" width="74.8333333333333" style="3" customWidth="true"/>
    <col min="2318" max="2560" width="28.5" style="3"/>
    <col min="2561" max="2561" width="14.6666666666667" style="3" customWidth="true"/>
    <col min="2562" max="2562" width="4.33333333333333" style="3" customWidth="true"/>
    <col min="2563" max="2563" width="9.5" style="3" customWidth="true"/>
    <col min="2564" max="2564" width="16.1666666666667" style="3" customWidth="true"/>
    <col min="2565" max="2565" width="27" style="3" customWidth="true"/>
    <col min="2566" max="2566" width="24.8333333333333" style="3" customWidth="true"/>
    <col min="2567" max="2567" width="6.16666666666667" style="3" customWidth="true"/>
    <col min="2568" max="2568" width="6" style="3" customWidth="true"/>
    <col min="2569" max="2569" width="9.83333333333333" style="3" customWidth="true"/>
    <col min="2570" max="2570" width="7.83333333333333" style="3" customWidth="true"/>
    <col min="2571" max="2571" width="7.16666666666667" style="3" customWidth="true"/>
    <col min="2572" max="2572" width="7.5" style="3" customWidth="true"/>
    <col min="2573" max="2573" width="74.8333333333333" style="3" customWidth="true"/>
    <col min="2574" max="2816" width="28.5" style="3"/>
    <col min="2817" max="2817" width="14.6666666666667" style="3" customWidth="true"/>
    <col min="2818" max="2818" width="4.33333333333333" style="3" customWidth="true"/>
    <col min="2819" max="2819" width="9.5" style="3" customWidth="true"/>
    <col min="2820" max="2820" width="16.1666666666667" style="3" customWidth="true"/>
    <col min="2821" max="2821" width="27" style="3" customWidth="true"/>
    <col min="2822" max="2822" width="24.8333333333333" style="3" customWidth="true"/>
    <col min="2823" max="2823" width="6.16666666666667" style="3" customWidth="true"/>
    <col min="2824" max="2824" width="6" style="3" customWidth="true"/>
    <col min="2825" max="2825" width="9.83333333333333" style="3" customWidth="true"/>
    <col min="2826" max="2826" width="7.83333333333333" style="3" customWidth="true"/>
    <col min="2827" max="2827" width="7.16666666666667" style="3" customWidth="true"/>
    <col min="2828" max="2828" width="7.5" style="3" customWidth="true"/>
    <col min="2829" max="2829" width="74.8333333333333" style="3" customWidth="true"/>
    <col min="2830" max="3072" width="28.5" style="3"/>
    <col min="3073" max="3073" width="14.6666666666667" style="3" customWidth="true"/>
    <col min="3074" max="3074" width="4.33333333333333" style="3" customWidth="true"/>
    <col min="3075" max="3075" width="9.5" style="3" customWidth="true"/>
    <col min="3076" max="3076" width="16.1666666666667" style="3" customWidth="true"/>
    <col min="3077" max="3077" width="27" style="3" customWidth="true"/>
    <col min="3078" max="3078" width="24.8333333333333" style="3" customWidth="true"/>
    <col min="3079" max="3079" width="6.16666666666667" style="3" customWidth="true"/>
    <col min="3080" max="3080" width="6" style="3" customWidth="true"/>
    <col min="3081" max="3081" width="9.83333333333333" style="3" customWidth="true"/>
    <col min="3082" max="3082" width="7.83333333333333" style="3" customWidth="true"/>
    <col min="3083" max="3083" width="7.16666666666667" style="3" customWidth="true"/>
    <col min="3084" max="3084" width="7.5" style="3" customWidth="true"/>
    <col min="3085" max="3085" width="74.8333333333333" style="3" customWidth="true"/>
    <col min="3086" max="3328" width="28.5" style="3"/>
    <col min="3329" max="3329" width="14.6666666666667" style="3" customWidth="true"/>
    <col min="3330" max="3330" width="4.33333333333333" style="3" customWidth="true"/>
    <col min="3331" max="3331" width="9.5" style="3" customWidth="true"/>
    <col min="3332" max="3332" width="16.1666666666667" style="3" customWidth="true"/>
    <col min="3333" max="3333" width="27" style="3" customWidth="true"/>
    <col min="3334" max="3334" width="24.8333333333333" style="3" customWidth="true"/>
    <col min="3335" max="3335" width="6.16666666666667" style="3" customWidth="true"/>
    <col min="3336" max="3336" width="6" style="3" customWidth="true"/>
    <col min="3337" max="3337" width="9.83333333333333" style="3" customWidth="true"/>
    <col min="3338" max="3338" width="7.83333333333333" style="3" customWidth="true"/>
    <col min="3339" max="3339" width="7.16666666666667" style="3" customWidth="true"/>
    <col min="3340" max="3340" width="7.5" style="3" customWidth="true"/>
    <col min="3341" max="3341" width="74.8333333333333" style="3" customWidth="true"/>
    <col min="3342" max="3584" width="28.5" style="3"/>
    <col min="3585" max="3585" width="14.6666666666667" style="3" customWidth="true"/>
    <col min="3586" max="3586" width="4.33333333333333" style="3" customWidth="true"/>
    <col min="3587" max="3587" width="9.5" style="3" customWidth="true"/>
    <col min="3588" max="3588" width="16.1666666666667" style="3" customWidth="true"/>
    <col min="3589" max="3589" width="27" style="3" customWidth="true"/>
    <col min="3590" max="3590" width="24.8333333333333" style="3" customWidth="true"/>
    <col min="3591" max="3591" width="6.16666666666667" style="3" customWidth="true"/>
    <col min="3592" max="3592" width="6" style="3" customWidth="true"/>
    <col min="3593" max="3593" width="9.83333333333333" style="3" customWidth="true"/>
    <col min="3594" max="3594" width="7.83333333333333" style="3" customWidth="true"/>
    <col min="3595" max="3595" width="7.16666666666667" style="3" customWidth="true"/>
    <col min="3596" max="3596" width="7.5" style="3" customWidth="true"/>
    <col min="3597" max="3597" width="74.8333333333333" style="3" customWidth="true"/>
    <col min="3598" max="3840" width="28.5" style="3"/>
    <col min="3841" max="3841" width="14.6666666666667" style="3" customWidth="true"/>
    <col min="3842" max="3842" width="4.33333333333333" style="3" customWidth="true"/>
    <col min="3843" max="3843" width="9.5" style="3" customWidth="true"/>
    <col min="3844" max="3844" width="16.1666666666667" style="3" customWidth="true"/>
    <col min="3845" max="3845" width="27" style="3" customWidth="true"/>
    <col min="3846" max="3846" width="24.8333333333333" style="3" customWidth="true"/>
    <col min="3847" max="3847" width="6.16666666666667" style="3" customWidth="true"/>
    <col min="3848" max="3848" width="6" style="3" customWidth="true"/>
    <col min="3849" max="3849" width="9.83333333333333" style="3" customWidth="true"/>
    <col min="3850" max="3850" width="7.83333333333333" style="3" customWidth="true"/>
    <col min="3851" max="3851" width="7.16666666666667" style="3" customWidth="true"/>
    <col min="3852" max="3852" width="7.5" style="3" customWidth="true"/>
    <col min="3853" max="3853" width="74.8333333333333" style="3" customWidth="true"/>
    <col min="3854" max="4096" width="28.5" style="3"/>
    <col min="4097" max="4097" width="14.6666666666667" style="3" customWidth="true"/>
    <col min="4098" max="4098" width="4.33333333333333" style="3" customWidth="true"/>
    <col min="4099" max="4099" width="9.5" style="3" customWidth="true"/>
    <col min="4100" max="4100" width="16.1666666666667" style="3" customWidth="true"/>
    <col min="4101" max="4101" width="27" style="3" customWidth="true"/>
    <col min="4102" max="4102" width="24.8333333333333" style="3" customWidth="true"/>
    <col min="4103" max="4103" width="6.16666666666667" style="3" customWidth="true"/>
    <col min="4104" max="4104" width="6" style="3" customWidth="true"/>
    <col min="4105" max="4105" width="9.83333333333333" style="3" customWidth="true"/>
    <col min="4106" max="4106" width="7.83333333333333" style="3" customWidth="true"/>
    <col min="4107" max="4107" width="7.16666666666667" style="3" customWidth="true"/>
    <col min="4108" max="4108" width="7.5" style="3" customWidth="true"/>
    <col min="4109" max="4109" width="74.8333333333333" style="3" customWidth="true"/>
    <col min="4110" max="4352" width="28.5" style="3"/>
    <col min="4353" max="4353" width="14.6666666666667" style="3" customWidth="true"/>
    <col min="4354" max="4354" width="4.33333333333333" style="3" customWidth="true"/>
    <col min="4355" max="4355" width="9.5" style="3" customWidth="true"/>
    <col min="4356" max="4356" width="16.1666666666667" style="3" customWidth="true"/>
    <col min="4357" max="4357" width="27" style="3" customWidth="true"/>
    <col min="4358" max="4358" width="24.8333333333333" style="3" customWidth="true"/>
    <col min="4359" max="4359" width="6.16666666666667" style="3" customWidth="true"/>
    <col min="4360" max="4360" width="6" style="3" customWidth="true"/>
    <col min="4361" max="4361" width="9.83333333333333" style="3" customWidth="true"/>
    <col min="4362" max="4362" width="7.83333333333333" style="3" customWidth="true"/>
    <col min="4363" max="4363" width="7.16666666666667" style="3" customWidth="true"/>
    <col min="4364" max="4364" width="7.5" style="3" customWidth="true"/>
    <col min="4365" max="4365" width="74.8333333333333" style="3" customWidth="true"/>
    <col min="4366" max="4608" width="28.5" style="3"/>
    <col min="4609" max="4609" width="14.6666666666667" style="3" customWidth="true"/>
    <col min="4610" max="4610" width="4.33333333333333" style="3" customWidth="true"/>
    <col min="4611" max="4611" width="9.5" style="3" customWidth="true"/>
    <col min="4612" max="4612" width="16.1666666666667" style="3" customWidth="true"/>
    <col min="4613" max="4613" width="27" style="3" customWidth="true"/>
    <col min="4614" max="4614" width="24.8333333333333" style="3" customWidth="true"/>
    <col min="4615" max="4615" width="6.16666666666667" style="3" customWidth="true"/>
    <col min="4616" max="4616" width="6" style="3" customWidth="true"/>
    <col min="4617" max="4617" width="9.83333333333333" style="3" customWidth="true"/>
    <col min="4618" max="4618" width="7.83333333333333" style="3" customWidth="true"/>
    <col min="4619" max="4619" width="7.16666666666667" style="3" customWidth="true"/>
    <col min="4620" max="4620" width="7.5" style="3" customWidth="true"/>
    <col min="4621" max="4621" width="74.8333333333333" style="3" customWidth="true"/>
    <col min="4622" max="4864" width="28.5" style="3"/>
    <col min="4865" max="4865" width="14.6666666666667" style="3" customWidth="true"/>
    <col min="4866" max="4866" width="4.33333333333333" style="3" customWidth="true"/>
    <col min="4867" max="4867" width="9.5" style="3" customWidth="true"/>
    <col min="4868" max="4868" width="16.1666666666667" style="3" customWidth="true"/>
    <col min="4869" max="4869" width="27" style="3" customWidth="true"/>
    <col min="4870" max="4870" width="24.8333333333333" style="3" customWidth="true"/>
    <col min="4871" max="4871" width="6.16666666666667" style="3" customWidth="true"/>
    <col min="4872" max="4872" width="6" style="3" customWidth="true"/>
    <col min="4873" max="4873" width="9.83333333333333" style="3" customWidth="true"/>
    <col min="4874" max="4874" width="7.83333333333333" style="3" customWidth="true"/>
    <col min="4875" max="4875" width="7.16666666666667" style="3" customWidth="true"/>
    <col min="4876" max="4876" width="7.5" style="3" customWidth="true"/>
    <col min="4877" max="4877" width="74.8333333333333" style="3" customWidth="true"/>
    <col min="4878" max="5120" width="28.5" style="3"/>
    <col min="5121" max="5121" width="14.6666666666667" style="3" customWidth="true"/>
    <col min="5122" max="5122" width="4.33333333333333" style="3" customWidth="true"/>
    <col min="5123" max="5123" width="9.5" style="3" customWidth="true"/>
    <col min="5124" max="5124" width="16.1666666666667" style="3" customWidth="true"/>
    <col min="5125" max="5125" width="27" style="3" customWidth="true"/>
    <col min="5126" max="5126" width="24.8333333333333" style="3" customWidth="true"/>
    <col min="5127" max="5127" width="6.16666666666667" style="3" customWidth="true"/>
    <col min="5128" max="5128" width="6" style="3" customWidth="true"/>
    <col min="5129" max="5129" width="9.83333333333333" style="3" customWidth="true"/>
    <col min="5130" max="5130" width="7.83333333333333" style="3" customWidth="true"/>
    <col min="5131" max="5131" width="7.16666666666667" style="3" customWidth="true"/>
    <col min="5132" max="5132" width="7.5" style="3" customWidth="true"/>
    <col min="5133" max="5133" width="74.8333333333333" style="3" customWidth="true"/>
    <col min="5134" max="5376" width="28.5" style="3"/>
    <col min="5377" max="5377" width="14.6666666666667" style="3" customWidth="true"/>
    <col min="5378" max="5378" width="4.33333333333333" style="3" customWidth="true"/>
    <col min="5379" max="5379" width="9.5" style="3" customWidth="true"/>
    <col min="5380" max="5380" width="16.1666666666667" style="3" customWidth="true"/>
    <col min="5381" max="5381" width="27" style="3" customWidth="true"/>
    <col min="5382" max="5382" width="24.8333333333333" style="3" customWidth="true"/>
    <col min="5383" max="5383" width="6.16666666666667" style="3" customWidth="true"/>
    <col min="5384" max="5384" width="6" style="3" customWidth="true"/>
    <col min="5385" max="5385" width="9.83333333333333" style="3" customWidth="true"/>
    <col min="5386" max="5386" width="7.83333333333333" style="3" customWidth="true"/>
    <col min="5387" max="5387" width="7.16666666666667" style="3" customWidth="true"/>
    <col min="5388" max="5388" width="7.5" style="3" customWidth="true"/>
    <col min="5389" max="5389" width="74.8333333333333" style="3" customWidth="true"/>
    <col min="5390" max="5632" width="28.5" style="3"/>
    <col min="5633" max="5633" width="14.6666666666667" style="3" customWidth="true"/>
    <col min="5634" max="5634" width="4.33333333333333" style="3" customWidth="true"/>
    <col min="5635" max="5635" width="9.5" style="3" customWidth="true"/>
    <col min="5636" max="5636" width="16.1666666666667" style="3" customWidth="true"/>
    <col min="5637" max="5637" width="27" style="3" customWidth="true"/>
    <col min="5638" max="5638" width="24.8333333333333" style="3" customWidth="true"/>
    <col min="5639" max="5639" width="6.16666666666667" style="3" customWidth="true"/>
    <col min="5640" max="5640" width="6" style="3" customWidth="true"/>
    <col min="5641" max="5641" width="9.83333333333333" style="3" customWidth="true"/>
    <col min="5642" max="5642" width="7.83333333333333" style="3" customWidth="true"/>
    <col min="5643" max="5643" width="7.16666666666667" style="3" customWidth="true"/>
    <col min="5644" max="5644" width="7.5" style="3" customWidth="true"/>
    <col min="5645" max="5645" width="74.8333333333333" style="3" customWidth="true"/>
    <col min="5646" max="5888" width="28.5" style="3"/>
    <col min="5889" max="5889" width="14.6666666666667" style="3" customWidth="true"/>
    <col min="5890" max="5890" width="4.33333333333333" style="3" customWidth="true"/>
    <col min="5891" max="5891" width="9.5" style="3" customWidth="true"/>
    <col min="5892" max="5892" width="16.1666666666667" style="3" customWidth="true"/>
    <col min="5893" max="5893" width="27" style="3" customWidth="true"/>
    <col min="5894" max="5894" width="24.8333333333333" style="3" customWidth="true"/>
    <col min="5895" max="5895" width="6.16666666666667" style="3" customWidth="true"/>
    <col min="5896" max="5896" width="6" style="3" customWidth="true"/>
    <col min="5897" max="5897" width="9.83333333333333" style="3" customWidth="true"/>
    <col min="5898" max="5898" width="7.83333333333333" style="3" customWidth="true"/>
    <col min="5899" max="5899" width="7.16666666666667" style="3" customWidth="true"/>
    <col min="5900" max="5900" width="7.5" style="3" customWidth="true"/>
    <col min="5901" max="5901" width="74.8333333333333" style="3" customWidth="true"/>
    <col min="5902" max="6144" width="28.5" style="3"/>
    <col min="6145" max="6145" width="14.6666666666667" style="3" customWidth="true"/>
    <col min="6146" max="6146" width="4.33333333333333" style="3" customWidth="true"/>
    <col min="6147" max="6147" width="9.5" style="3" customWidth="true"/>
    <col min="6148" max="6148" width="16.1666666666667" style="3" customWidth="true"/>
    <col min="6149" max="6149" width="27" style="3" customWidth="true"/>
    <col min="6150" max="6150" width="24.8333333333333" style="3" customWidth="true"/>
    <col min="6151" max="6151" width="6.16666666666667" style="3" customWidth="true"/>
    <col min="6152" max="6152" width="6" style="3" customWidth="true"/>
    <col min="6153" max="6153" width="9.83333333333333" style="3" customWidth="true"/>
    <col min="6154" max="6154" width="7.83333333333333" style="3" customWidth="true"/>
    <col min="6155" max="6155" width="7.16666666666667" style="3" customWidth="true"/>
    <col min="6156" max="6156" width="7.5" style="3" customWidth="true"/>
    <col min="6157" max="6157" width="74.8333333333333" style="3" customWidth="true"/>
    <col min="6158" max="6400" width="28.5" style="3"/>
    <col min="6401" max="6401" width="14.6666666666667" style="3" customWidth="true"/>
    <col min="6402" max="6402" width="4.33333333333333" style="3" customWidth="true"/>
    <col min="6403" max="6403" width="9.5" style="3" customWidth="true"/>
    <col min="6404" max="6404" width="16.1666666666667" style="3" customWidth="true"/>
    <col min="6405" max="6405" width="27" style="3" customWidth="true"/>
    <col min="6406" max="6406" width="24.8333333333333" style="3" customWidth="true"/>
    <col min="6407" max="6407" width="6.16666666666667" style="3" customWidth="true"/>
    <col min="6408" max="6408" width="6" style="3" customWidth="true"/>
    <col min="6409" max="6409" width="9.83333333333333" style="3" customWidth="true"/>
    <col min="6410" max="6410" width="7.83333333333333" style="3" customWidth="true"/>
    <col min="6411" max="6411" width="7.16666666666667" style="3" customWidth="true"/>
    <col min="6412" max="6412" width="7.5" style="3" customWidth="true"/>
    <col min="6413" max="6413" width="74.8333333333333" style="3" customWidth="true"/>
    <col min="6414" max="6656" width="28.5" style="3"/>
    <col min="6657" max="6657" width="14.6666666666667" style="3" customWidth="true"/>
    <col min="6658" max="6658" width="4.33333333333333" style="3" customWidth="true"/>
    <col min="6659" max="6659" width="9.5" style="3" customWidth="true"/>
    <col min="6660" max="6660" width="16.1666666666667" style="3" customWidth="true"/>
    <col min="6661" max="6661" width="27" style="3" customWidth="true"/>
    <col min="6662" max="6662" width="24.8333333333333" style="3" customWidth="true"/>
    <col min="6663" max="6663" width="6.16666666666667" style="3" customWidth="true"/>
    <col min="6664" max="6664" width="6" style="3" customWidth="true"/>
    <col min="6665" max="6665" width="9.83333333333333" style="3" customWidth="true"/>
    <col min="6666" max="6666" width="7.83333333333333" style="3" customWidth="true"/>
    <col min="6667" max="6667" width="7.16666666666667" style="3" customWidth="true"/>
    <col min="6668" max="6668" width="7.5" style="3" customWidth="true"/>
    <col min="6669" max="6669" width="74.8333333333333" style="3" customWidth="true"/>
    <col min="6670" max="6912" width="28.5" style="3"/>
    <col min="6913" max="6913" width="14.6666666666667" style="3" customWidth="true"/>
    <col min="6914" max="6914" width="4.33333333333333" style="3" customWidth="true"/>
    <col min="6915" max="6915" width="9.5" style="3" customWidth="true"/>
    <col min="6916" max="6916" width="16.1666666666667" style="3" customWidth="true"/>
    <col min="6917" max="6917" width="27" style="3" customWidth="true"/>
    <col min="6918" max="6918" width="24.8333333333333" style="3" customWidth="true"/>
    <col min="6919" max="6919" width="6.16666666666667" style="3" customWidth="true"/>
    <col min="6920" max="6920" width="6" style="3" customWidth="true"/>
    <col min="6921" max="6921" width="9.83333333333333" style="3" customWidth="true"/>
    <col min="6922" max="6922" width="7.83333333333333" style="3" customWidth="true"/>
    <col min="6923" max="6923" width="7.16666666666667" style="3" customWidth="true"/>
    <col min="6924" max="6924" width="7.5" style="3" customWidth="true"/>
    <col min="6925" max="6925" width="74.8333333333333" style="3" customWidth="true"/>
    <col min="6926" max="7168" width="28.5" style="3"/>
    <col min="7169" max="7169" width="14.6666666666667" style="3" customWidth="true"/>
    <col min="7170" max="7170" width="4.33333333333333" style="3" customWidth="true"/>
    <col min="7171" max="7171" width="9.5" style="3" customWidth="true"/>
    <col min="7172" max="7172" width="16.1666666666667" style="3" customWidth="true"/>
    <col min="7173" max="7173" width="27" style="3" customWidth="true"/>
    <col min="7174" max="7174" width="24.8333333333333" style="3" customWidth="true"/>
    <col min="7175" max="7175" width="6.16666666666667" style="3" customWidth="true"/>
    <col min="7176" max="7176" width="6" style="3" customWidth="true"/>
    <col min="7177" max="7177" width="9.83333333333333" style="3" customWidth="true"/>
    <col min="7178" max="7178" width="7.83333333333333" style="3" customWidth="true"/>
    <col min="7179" max="7179" width="7.16666666666667" style="3" customWidth="true"/>
    <col min="7180" max="7180" width="7.5" style="3" customWidth="true"/>
    <col min="7181" max="7181" width="74.8333333333333" style="3" customWidth="true"/>
    <col min="7182" max="7424" width="28.5" style="3"/>
    <col min="7425" max="7425" width="14.6666666666667" style="3" customWidth="true"/>
    <col min="7426" max="7426" width="4.33333333333333" style="3" customWidth="true"/>
    <col min="7427" max="7427" width="9.5" style="3" customWidth="true"/>
    <col min="7428" max="7428" width="16.1666666666667" style="3" customWidth="true"/>
    <col min="7429" max="7429" width="27" style="3" customWidth="true"/>
    <col min="7430" max="7430" width="24.8333333333333" style="3" customWidth="true"/>
    <col min="7431" max="7431" width="6.16666666666667" style="3" customWidth="true"/>
    <col min="7432" max="7432" width="6" style="3" customWidth="true"/>
    <col min="7433" max="7433" width="9.83333333333333" style="3" customWidth="true"/>
    <col min="7434" max="7434" width="7.83333333333333" style="3" customWidth="true"/>
    <col min="7435" max="7435" width="7.16666666666667" style="3" customWidth="true"/>
    <col min="7436" max="7436" width="7.5" style="3" customWidth="true"/>
    <col min="7437" max="7437" width="74.8333333333333" style="3" customWidth="true"/>
    <col min="7438" max="7680" width="28.5" style="3"/>
    <col min="7681" max="7681" width="14.6666666666667" style="3" customWidth="true"/>
    <col min="7682" max="7682" width="4.33333333333333" style="3" customWidth="true"/>
    <col min="7683" max="7683" width="9.5" style="3" customWidth="true"/>
    <col min="7684" max="7684" width="16.1666666666667" style="3" customWidth="true"/>
    <col min="7685" max="7685" width="27" style="3" customWidth="true"/>
    <col min="7686" max="7686" width="24.8333333333333" style="3" customWidth="true"/>
    <col min="7687" max="7687" width="6.16666666666667" style="3" customWidth="true"/>
    <col min="7688" max="7688" width="6" style="3" customWidth="true"/>
    <col min="7689" max="7689" width="9.83333333333333" style="3" customWidth="true"/>
    <col min="7690" max="7690" width="7.83333333333333" style="3" customWidth="true"/>
    <col min="7691" max="7691" width="7.16666666666667" style="3" customWidth="true"/>
    <col min="7692" max="7692" width="7.5" style="3" customWidth="true"/>
    <col min="7693" max="7693" width="74.8333333333333" style="3" customWidth="true"/>
    <col min="7694" max="7936" width="28.5" style="3"/>
    <col min="7937" max="7937" width="14.6666666666667" style="3" customWidth="true"/>
    <col min="7938" max="7938" width="4.33333333333333" style="3" customWidth="true"/>
    <col min="7939" max="7939" width="9.5" style="3" customWidth="true"/>
    <col min="7940" max="7940" width="16.1666666666667" style="3" customWidth="true"/>
    <col min="7941" max="7941" width="27" style="3" customWidth="true"/>
    <col min="7942" max="7942" width="24.8333333333333" style="3" customWidth="true"/>
    <col min="7943" max="7943" width="6.16666666666667" style="3" customWidth="true"/>
    <col min="7944" max="7944" width="6" style="3" customWidth="true"/>
    <col min="7945" max="7945" width="9.83333333333333" style="3" customWidth="true"/>
    <col min="7946" max="7946" width="7.83333333333333" style="3" customWidth="true"/>
    <col min="7947" max="7947" width="7.16666666666667" style="3" customWidth="true"/>
    <col min="7948" max="7948" width="7.5" style="3" customWidth="true"/>
    <col min="7949" max="7949" width="74.8333333333333" style="3" customWidth="true"/>
    <col min="7950" max="8192" width="28.5" style="3"/>
    <col min="8193" max="8193" width="14.6666666666667" style="3" customWidth="true"/>
    <col min="8194" max="8194" width="4.33333333333333" style="3" customWidth="true"/>
    <col min="8195" max="8195" width="9.5" style="3" customWidth="true"/>
    <col min="8196" max="8196" width="16.1666666666667" style="3" customWidth="true"/>
    <col min="8197" max="8197" width="27" style="3" customWidth="true"/>
    <col min="8198" max="8198" width="24.8333333333333" style="3" customWidth="true"/>
    <col min="8199" max="8199" width="6.16666666666667" style="3" customWidth="true"/>
    <col min="8200" max="8200" width="6" style="3" customWidth="true"/>
    <col min="8201" max="8201" width="9.83333333333333" style="3" customWidth="true"/>
    <col min="8202" max="8202" width="7.83333333333333" style="3" customWidth="true"/>
    <col min="8203" max="8203" width="7.16666666666667" style="3" customWidth="true"/>
    <col min="8204" max="8204" width="7.5" style="3" customWidth="true"/>
    <col min="8205" max="8205" width="74.8333333333333" style="3" customWidth="true"/>
    <col min="8206" max="8448" width="28.5" style="3"/>
    <col min="8449" max="8449" width="14.6666666666667" style="3" customWidth="true"/>
    <col min="8450" max="8450" width="4.33333333333333" style="3" customWidth="true"/>
    <col min="8451" max="8451" width="9.5" style="3" customWidth="true"/>
    <col min="8452" max="8452" width="16.1666666666667" style="3" customWidth="true"/>
    <col min="8453" max="8453" width="27" style="3" customWidth="true"/>
    <col min="8454" max="8454" width="24.8333333333333" style="3" customWidth="true"/>
    <col min="8455" max="8455" width="6.16666666666667" style="3" customWidth="true"/>
    <col min="8456" max="8456" width="6" style="3" customWidth="true"/>
    <col min="8457" max="8457" width="9.83333333333333" style="3" customWidth="true"/>
    <col min="8458" max="8458" width="7.83333333333333" style="3" customWidth="true"/>
    <col min="8459" max="8459" width="7.16666666666667" style="3" customWidth="true"/>
    <col min="8460" max="8460" width="7.5" style="3" customWidth="true"/>
    <col min="8461" max="8461" width="74.8333333333333" style="3" customWidth="true"/>
    <col min="8462" max="8704" width="28.5" style="3"/>
    <col min="8705" max="8705" width="14.6666666666667" style="3" customWidth="true"/>
    <col min="8706" max="8706" width="4.33333333333333" style="3" customWidth="true"/>
    <col min="8707" max="8707" width="9.5" style="3" customWidth="true"/>
    <col min="8708" max="8708" width="16.1666666666667" style="3" customWidth="true"/>
    <col min="8709" max="8709" width="27" style="3" customWidth="true"/>
    <col min="8710" max="8710" width="24.8333333333333" style="3" customWidth="true"/>
    <col min="8711" max="8711" width="6.16666666666667" style="3" customWidth="true"/>
    <col min="8712" max="8712" width="6" style="3" customWidth="true"/>
    <col min="8713" max="8713" width="9.83333333333333" style="3" customWidth="true"/>
    <col min="8714" max="8714" width="7.83333333333333" style="3" customWidth="true"/>
    <col min="8715" max="8715" width="7.16666666666667" style="3" customWidth="true"/>
    <col min="8716" max="8716" width="7.5" style="3" customWidth="true"/>
    <col min="8717" max="8717" width="74.8333333333333" style="3" customWidth="true"/>
    <col min="8718" max="8960" width="28.5" style="3"/>
    <col min="8961" max="8961" width="14.6666666666667" style="3" customWidth="true"/>
    <col min="8962" max="8962" width="4.33333333333333" style="3" customWidth="true"/>
    <col min="8963" max="8963" width="9.5" style="3" customWidth="true"/>
    <col min="8964" max="8964" width="16.1666666666667" style="3" customWidth="true"/>
    <col min="8965" max="8965" width="27" style="3" customWidth="true"/>
    <col min="8966" max="8966" width="24.8333333333333" style="3" customWidth="true"/>
    <col min="8967" max="8967" width="6.16666666666667" style="3" customWidth="true"/>
    <col min="8968" max="8968" width="6" style="3" customWidth="true"/>
    <col min="8969" max="8969" width="9.83333333333333" style="3" customWidth="true"/>
    <col min="8970" max="8970" width="7.83333333333333" style="3" customWidth="true"/>
    <col min="8971" max="8971" width="7.16666666666667" style="3" customWidth="true"/>
    <col min="8972" max="8972" width="7.5" style="3" customWidth="true"/>
    <col min="8973" max="8973" width="74.8333333333333" style="3" customWidth="true"/>
    <col min="8974" max="9216" width="28.5" style="3"/>
    <col min="9217" max="9217" width="14.6666666666667" style="3" customWidth="true"/>
    <col min="9218" max="9218" width="4.33333333333333" style="3" customWidth="true"/>
    <col min="9219" max="9219" width="9.5" style="3" customWidth="true"/>
    <col min="9220" max="9220" width="16.1666666666667" style="3" customWidth="true"/>
    <col min="9221" max="9221" width="27" style="3" customWidth="true"/>
    <col min="9222" max="9222" width="24.8333333333333" style="3" customWidth="true"/>
    <col min="9223" max="9223" width="6.16666666666667" style="3" customWidth="true"/>
    <col min="9224" max="9224" width="6" style="3" customWidth="true"/>
    <col min="9225" max="9225" width="9.83333333333333" style="3" customWidth="true"/>
    <col min="9226" max="9226" width="7.83333333333333" style="3" customWidth="true"/>
    <col min="9227" max="9227" width="7.16666666666667" style="3" customWidth="true"/>
    <col min="9228" max="9228" width="7.5" style="3" customWidth="true"/>
    <col min="9229" max="9229" width="74.8333333333333" style="3" customWidth="true"/>
    <col min="9230" max="9472" width="28.5" style="3"/>
    <col min="9473" max="9473" width="14.6666666666667" style="3" customWidth="true"/>
    <col min="9474" max="9474" width="4.33333333333333" style="3" customWidth="true"/>
    <col min="9475" max="9475" width="9.5" style="3" customWidth="true"/>
    <col min="9476" max="9476" width="16.1666666666667" style="3" customWidth="true"/>
    <col min="9477" max="9477" width="27" style="3" customWidth="true"/>
    <col min="9478" max="9478" width="24.8333333333333" style="3" customWidth="true"/>
    <col min="9479" max="9479" width="6.16666666666667" style="3" customWidth="true"/>
    <col min="9480" max="9480" width="6" style="3" customWidth="true"/>
    <col min="9481" max="9481" width="9.83333333333333" style="3" customWidth="true"/>
    <col min="9482" max="9482" width="7.83333333333333" style="3" customWidth="true"/>
    <col min="9483" max="9483" width="7.16666666666667" style="3" customWidth="true"/>
    <col min="9484" max="9484" width="7.5" style="3" customWidth="true"/>
    <col min="9485" max="9485" width="74.8333333333333" style="3" customWidth="true"/>
    <col min="9486" max="9728" width="28.5" style="3"/>
    <col min="9729" max="9729" width="14.6666666666667" style="3" customWidth="true"/>
    <col min="9730" max="9730" width="4.33333333333333" style="3" customWidth="true"/>
    <col min="9731" max="9731" width="9.5" style="3" customWidth="true"/>
    <col min="9732" max="9732" width="16.1666666666667" style="3" customWidth="true"/>
    <col min="9733" max="9733" width="27" style="3" customWidth="true"/>
    <col min="9734" max="9734" width="24.8333333333333" style="3" customWidth="true"/>
    <col min="9735" max="9735" width="6.16666666666667" style="3" customWidth="true"/>
    <col min="9736" max="9736" width="6" style="3" customWidth="true"/>
    <col min="9737" max="9737" width="9.83333333333333" style="3" customWidth="true"/>
    <col min="9738" max="9738" width="7.83333333333333" style="3" customWidth="true"/>
    <col min="9739" max="9739" width="7.16666666666667" style="3" customWidth="true"/>
    <col min="9740" max="9740" width="7.5" style="3" customWidth="true"/>
    <col min="9741" max="9741" width="74.8333333333333" style="3" customWidth="true"/>
    <col min="9742" max="9984" width="28.5" style="3"/>
    <col min="9985" max="9985" width="14.6666666666667" style="3" customWidth="true"/>
    <col min="9986" max="9986" width="4.33333333333333" style="3" customWidth="true"/>
    <col min="9987" max="9987" width="9.5" style="3" customWidth="true"/>
    <col min="9988" max="9988" width="16.1666666666667" style="3" customWidth="true"/>
    <col min="9989" max="9989" width="27" style="3" customWidth="true"/>
    <col min="9990" max="9990" width="24.8333333333333" style="3" customWidth="true"/>
    <col min="9991" max="9991" width="6.16666666666667" style="3" customWidth="true"/>
    <col min="9992" max="9992" width="6" style="3" customWidth="true"/>
    <col min="9993" max="9993" width="9.83333333333333" style="3" customWidth="true"/>
    <col min="9994" max="9994" width="7.83333333333333" style="3" customWidth="true"/>
    <col min="9995" max="9995" width="7.16666666666667" style="3" customWidth="true"/>
    <col min="9996" max="9996" width="7.5" style="3" customWidth="true"/>
    <col min="9997" max="9997" width="74.8333333333333" style="3" customWidth="true"/>
    <col min="9998" max="10240" width="28.5" style="3"/>
    <col min="10241" max="10241" width="14.6666666666667" style="3" customWidth="true"/>
    <col min="10242" max="10242" width="4.33333333333333" style="3" customWidth="true"/>
    <col min="10243" max="10243" width="9.5" style="3" customWidth="true"/>
    <col min="10244" max="10244" width="16.1666666666667" style="3" customWidth="true"/>
    <col min="10245" max="10245" width="27" style="3" customWidth="true"/>
    <col min="10246" max="10246" width="24.8333333333333" style="3" customWidth="true"/>
    <col min="10247" max="10247" width="6.16666666666667" style="3" customWidth="true"/>
    <col min="10248" max="10248" width="6" style="3" customWidth="true"/>
    <col min="10249" max="10249" width="9.83333333333333" style="3" customWidth="true"/>
    <col min="10250" max="10250" width="7.83333333333333" style="3" customWidth="true"/>
    <col min="10251" max="10251" width="7.16666666666667" style="3" customWidth="true"/>
    <col min="10252" max="10252" width="7.5" style="3" customWidth="true"/>
    <col min="10253" max="10253" width="74.8333333333333" style="3" customWidth="true"/>
    <col min="10254" max="10496" width="28.5" style="3"/>
    <col min="10497" max="10497" width="14.6666666666667" style="3" customWidth="true"/>
    <col min="10498" max="10498" width="4.33333333333333" style="3" customWidth="true"/>
    <col min="10499" max="10499" width="9.5" style="3" customWidth="true"/>
    <col min="10500" max="10500" width="16.1666666666667" style="3" customWidth="true"/>
    <col min="10501" max="10501" width="27" style="3" customWidth="true"/>
    <col min="10502" max="10502" width="24.8333333333333" style="3" customWidth="true"/>
    <col min="10503" max="10503" width="6.16666666666667" style="3" customWidth="true"/>
    <col min="10504" max="10504" width="6" style="3" customWidth="true"/>
    <col min="10505" max="10505" width="9.83333333333333" style="3" customWidth="true"/>
    <col min="10506" max="10506" width="7.83333333333333" style="3" customWidth="true"/>
    <col min="10507" max="10507" width="7.16666666666667" style="3" customWidth="true"/>
    <col min="10508" max="10508" width="7.5" style="3" customWidth="true"/>
    <col min="10509" max="10509" width="74.8333333333333" style="3" customWidth="true"/>
    <col min="10510" max="10752" width="28.5" style="3"/>
    <col min="10753" max="10753" width="14.6666666666667" style="3" customWidth="true"/>
    <col min="10754" max="10754" width="4.33333333333333" style="3" customWidth="true"/>
    <col min="10755" max="10755" width="9.5" style="3" customWidth="true"/>
    <col min="10756" max="10756" width="16.1666666666667" style="3" customWidth="true"/>
    <col min="10757" max="10757" width="27" style="3" customWidth="true"/>
    <col min="10758" max="10758" width="24.8333333333333" style="3" customWidth="true"/>
    <col min="10759" max="10759" width="6.16666666666667" style="3" customWidth="true"/>
    <col min="10760" max="10760" width="6" style="3" customWidth="true"/>
    <col min="10761" max="10761" width="9.83333333333333" style="3" customWidth="true"/>
    <col min="10762" max="10762" width="7.83333333333333" style="3" customWidth="true"/>
    <col min="10763" max="10763" width="7.16666666666667" style="3" customWidth="true"/>
    <col min="10764" max="10764" width="7.5" style="3" customWidth="true"/>
    <col min="10765" max="10765" width="74.8333333333333" style="3" customWidth="true"/>
    <col min="10766" max="11008" width="28.5" style="3"/>
    <col min="11009" max="11009" width="14.6666666666667" style="3" customWidth="true"/>
    <col min="11010" max="11010" width="4.33333333333333" style="3" customWidth="true"/>
    <col min="11011" max="11011" width="9.5" style="3" customWidth="true"/>
    <col min="11012" max="11012" width="16.1666666666667" style="3" customWidth="true"/>
    <col min="11013" max="11013" width="27" style="3" customWidth="true"/>
    <col min="11014" max="11014" width="24.8333333333333" style="3" customWidth="true"/>
    <col min="11015" max="11015" width="6.16666666666667" style="3" customWidth="true"/>
    <col min="11016" max="11016" width="6" style="3" customWidth="true"/>
    <col min="11017" max="11017" width="9.83333333333333" style="3" customWidth="true"/>
    <col min="11018" max="11018" width="7.83333333333333" style="3" customWidth="true"/>
    <col min="11019" max="11019" width="7.16666666666667" style="3" customWidth="true"/>
    <col min="11020" max="11020" width="7.5" style="3" customWidth="true"/>
    <col min="11021" max="11021" width="74.8333333333333" style="3" customWidth="true"/>
    <col min="11022" max="11264" width="28.5" style="3"/>
    <col min="11265" max="11265" width="14.6666666666667" style="3" customWidth="true"/>
    <col min="11266" max="11266" width="4.33333333333333" style="3" customWidth="true"/>
    <col min="11267" max="11267" width="9.5" style="3" customWidth="true"/>
    <col min="11268" max="11268" width="16.1666666666667" style="3" customWidth="true"/>
    <col min="11269" max="11269" width="27" style="3" customWidth="true"/>
    <col min="11270" max="11270" width="24.8333333333333" style="3" customWidth="true"/>
    <col min="11271" max="11271" width="6.16666666666667" style="3" customWidth="true"/>
    <col min="11272" max="11272" width="6" style="3" customWidth="true"/>
    <col min="11273" max="11273" width="9.83333333333333" style="3" customWidth="true"/>
    <col min="11274" max="11274" width="7.83333333333333" style="3" customWidth="true"/>
    <col min="11275" max="11275" width="7.16666666666667" style="3" customWidth="true"/>
    <col min="11276" max="11276" width="7.5" style="3" customWidth="true"/>
    <col min="11277" max="11277" width="74.8333333333333" style="3" customWidth="true"/>
    <col min="11278" max="11520" width="28.5" style="3"/>
    <col min="11521" max="11521" width="14.6666666666667" style="3" customWidth="true"/>
    <col min="11522" max="11522" width="4.33333333333333" style="3" customWidth="true"/>
    <col min="11523" max="11523" width="9.5" style="3" customWidth="true"/>
    <col min="11524" max="11524" width="16.1666666666667" style="3" customWidth="true"/>
    <col min="11525" max="11525" width="27" style="3" customWidth="true"/>
    <col min="11526" max="11526" width="24.8333333333333" style="3" customWidth="true"/>
    <col min="11527" max="11527" width="6.16666666666667" style="3" customWidth="true"/>
    <col min="11528" max="11528" width="6" style="3" customWidth="true"/>
    <col min="11529" max="11529" width="9.83333333333333" style="3" customWidth="true"/>
    <col min="11530" max="11530" width="7.83333333333333" style="3" customWidth="true"/>
    <col min="11531" max="11531" width="7.16666666666667" style="3" customWidth="true"/>
    <col min="11532" max="11532" width="7.5" style="3" customWidth="true"/>
    <col min="11533" max="11533" width="74.8333333333333" style="3" customWidth="true"/>
    <col min="11534" max="11776" width="28.5" style="3"/>
    <col min="11777" max="11777" width="14.6666666666667" style="3" customWidth="true"/>
    <col min="11778" max="11778" width="4.33333333333333" style="3" customWidth="true"/>
    <col min="11779" max="11779" width="9.5" style="3" customWidth="true"/>
    <col min="11780" max="11780" width="16.1666666666667" style="3" customWidth="true"/>
    <col min="11781" max="11781" width="27" style="3" customWidth="true"/>
    <col min="11782" max="11782" width="24.8333333333333" style="3" customWidth="true"/>
    <col min="11783" max="11783" width="6.16666666666667" style="3" customWidth="true"/>
    <col min="11784" max="11784" width="6" style="3" customWidth="true"/>
    <col min="11785" max="11785" width="9.83333333333333" style="3" customWidth="true"/>
    <col min="11786" max="11786" width="7.83333333333333" style="3" customWidth="true"/>
    <col min="11787" max="11787" width="7.16666666666667" style="3" customWidth="true"/>
    <col min="11788" max="11788" width="7.5" style="3" customWidth="true"/>
    <col min="11789" max="11789" width="74.8333333333333" style="3" customWidth="true"/>
    <col min="11790" max="12032" width="28.5" style="3"/>
    <col min="12033" max="12033" width="14.6666666666667" style="3" customWidth="true"/>
    <col min="12034" max="12034" width="4.33333333333333" style="3" customWidth="true"/>
    <col min="12035" max="12035" width="9.5" style="3" customWidth="true"/>
    <col min="12036" max="12036" width="16.1666666666667" style="3" customWidth="true"/>
    <col min="12037" max="12037" width="27" style="3" customWidth="true"/>
    <col min="12038" max="12038" width="24.8333333333333" style="3" customWidth="true"/>
    <col min="12039" max="12039" width="6.16666666666667" style="3" customWidth="true"/>
    <col min="12040" max="12040" width="6" style="3" customWidth="true"/>
    <col min="12041" max="12041" width="9.83333333333333" style="3" customWidth="true"/>
    <col min="12042" max="12042" width="7.83333333333333" style="3" customWidth="true"/>
    <col min="12043" max="12043" width="7.16666666666667" style="3" customWidth="true"/>
    <col min="12044" max="12044" width="7.5" style="3" customWidth="true"/>
    <col min="12045" max="12045" width="74.8333333333333" style="3" customWidth="true"/>
    <col min="12046" max="12288" width="28.5" style="3"/>
    <col min="12289" max="12289" width="14.6666666666667" style="3" customWidth="true"/>
    <col min="12290" max="12290" width="4.33333333333333" style="3" customWidth="true"/>
    <col min="12291" max="12291" width="9.5" style="3" customWidth="true"/>
    <col min="12292" max="12292" width="16.1666666666667" style="3" customWidth="true"/>
    <col min="12293" max="12293" width="27" style="3" customWidth="true"/>
    <col min="12294" max="12294" width="24.8333333333333" style="3" customWidth="true"/>
    <col min="12295" max="12295" width="6.16666666666667" style="3" customWidth="true"/>
    <col min="12296" max="12296" width="6" style="3" customWidth="true"/>
    <col min="12297" max="12297" width="9.83333333333333" style="3" customWidth="true"/>
    <col min="12298" max="12298" width="7.83333333333333" style="3" customWidth="true"/>
    <col min="12299" max="12299" width="7.16666666666667" style="3" customWidth="true"/>
    <col min="12300" max="12300" width="7.5" style="3" customWidth="true"/>
    <col min="12301" max="12301" width="74.8333333333333" style="3" customWidth="true"/>
    <col min="12302" max="12544" width="28.5" style="3"/>
    <col min="12545" max="12545" width="14.6666666666667" style="3" customWidth="true"/>
    <col min="12546" max="12546" width="4.33333333333333" style="3" customWidth="true"/>
    <col min="12547" max="12547" width="9.5" style="3" customWidth="true"/>
    <col min="12548" max="12548" width="16.1666666666667" style="3" customWidth="true"/>
    <col min="12549" max="12549" width="27" style="3" customWidth="true"/>
    <col min="12550" max="12550" width="24.8333333333333" style="3" customWidth="true"/>
    <col min="12551" max="12551" width="6.16666666666667" style="3" customWidth="true"/>
    <col min="12552" max="12552" width="6" style="3" customWidth="true"/>
    <col min="12553" max="12553" width="9.83333333333333" style="3" customWidth="true"/>
    <col min="12554" max="12554" width="7.83333333333333" style="3" customWidth="true"/>
    <col min="12555" max="12555" width="7.16666666666667" style="3" customWidth="true"/>
    <col min="12556" max="12556" width="7.5" style="3" customWidth="true"/>
    <col min="12557" max="12557" width="74.8333333333333" style="3" customWidth="true"/>
    <col min="12558" max="12800" width="28.5" style="3"/>
    <col min="12801" max="12801" width="14.6666666666667" style="3" customWidth="true"/>
    <col min="12802" max="12802" width="4.33333333333333" style="3" customWidth="true"/>
    <col min="12803" max="12803" width="9.5" style="3" customWidth="true"/>
    <col min="12804" max="12804" width="16.1666666666667" style="3" customWidth="true"/>
    <col min="12805" max="12805" width="27" style="3" customWidth="true"/>
    <col min="12806" max="12806" width="24.8333333333333" style="3" customWidth="true"/>
    <col min="12807" max="12807" width="6.16666666666667" style="3" customWidth="true"/>
    <col min="12808" max="12808" width="6" style="3" customWidth="true"/>
    <col min="12809" max="12809" width="9.83333333333333" style="3" customWidth="true"/>
    <col min="12810" max="12810" width="7.83333333333333" style="3" customWidth="true"/>
    <col min="12811" max="12811" width="7.16666666666667" style="3" customWidth="true"/>
    <col min="12812" max="12812" width="7.5" style="3" customWidth="true"/>
    <col min="12813" max="12813" width="74.8333333333333" style="3" customWidth="true"/>
    <col min="12814" max="13056" width="28.5" style="3"/>
    <col min="13057" max="13057" width="14.6666666666667" style="3" customWidth="true"/>
    <col min="13058" max="13058" width="4.33333333333333" style="3" customWidth="true"/>
    <col min="13059" max="13059" width="9.5" style="3" customWidth="true"/>
    <col min="13060" max="13060" width="16.1666666666667" style="3" customWidth="true"/>
    <col min="13061" max="13061" width="27" style="3" customWidth="true"/>
    <col min="13062" max="13062" width="24.8333333333333" style="3" customWidth="true"/>
    <col min="13063" max="13063" width="6.16666666666667" style="3" customWidth="true"/>
    <col min="13064" max="13064" width="6" style="3" customWidth="true"/>
    <col min="13065" max="13065" width="9.83333333333333" style="3" customWidth="true"/>
    <col min="13066" max="13066" width="7.83333333333333" style="3" customWidth="true"/>
    <col min="13067" max="13067" width="7.16666666666667" style="3" customWidth="true"/>
    <col min="13068" max="13068" width="7.5" style="3" customWidth="true"/>
    <col min="13069" max="13069" width="74.8333333333333" style="3" customWidth="true"/>
    <col min="13070" max="13312" width="28.5" style="3"/>
    <col min="13313" max="13313" width="14.6666666666667" style="3" customWidth="true"/>
    <col min="13314" max="13314" width="4.33333333333333" style="3" customWidth="true"/>
    <col min="13315" max="13315" width="9.5" style="3" customWidth="true"/>
    <col min="13316" max="13316" width="16.1666666666667" style="3" customWidth="true"/>
    <col min="13317" max="13317" width="27" style="3" customWidth="true"/>
    <col min="13318" max="13318" width="24.8333333333333" style="3" customWidth="true"/>
    <col min="13319" max="13319" width="6.16666666666667" style="3" customWidth="true"/>
    <col min="13320" max="13320" width="6" style="3" customWidth="true"/>
    <col min="13321" max="13321" width="9.83333333333333" style="3" customWidth="true"/>
    <col min="13322" max="13322" width="7.83333333333333" style="3" customWidth="true"/>
    <col min="13323" max="13323" width="7.16666666666667" style="3" customWidth="true"/>
    <col min="13324" max="13324" width="7.5" style="3" customWidth="true"/>
    <col min="13325" max="13325" width="74.8333333333333" style="3" customWidth="true"/>
    <col min="13326" max="13568" width="28.5" style="3"/>
    <col min="13569" max="13569" width="14.6666666666667" style="3" customWidth="true"/>
    <col min="13570" max="13570" width="4.33333333333333" style="3" customWidth="true"/>
    <col min="13571" max="13571" width="9.5" style="3" customWidth="true"/>
    <col min="13572" max="13572" width="16.1666666666667" style="3" customWidth="true"/>
    <col min="13573" max="13573" width="27" style="3" customWidth="true"/>
    <col min="13574" max="13574" width="24.8333333333333" style="3" customWidth="true"/>
    <col min="13575" max="13575" width="6.16666666666667" style="3" customWidth="true"/>
    <col min="13576" max="13576" width="6" style="3" customWidth="true"/>
    <col min="13577" max="13577" width="9.83333333333333" style="3" customWidth="true"/>
    <col min="13578" max="13578" width="7.83333333333333" style="3" customWidth="true"/>
    <col min="13579" max="13579" width="7.16666666666667" style="3" customWidth="true"/>
    <col min="13580" max="13580" width="7.5" style="3" customWidth="true"/>
    <col min="13581" max="13581" width="74.8333333333333" style="3" customWidth="true"/>
    <col min="13582" max="13824" width="28.5" style="3"/>
    <col min="13825" max="13825" width="14.6666666666667" style="3" customWidth="true"/>
    <col min="13826" max="13826" width="4.33333333333333" style="3" customWidth="true"/>
    <col min="13827" max="13827" width="9.5" style="3" customWidth="true"/>
    <col min="13828" max="13828" width="16.1666666666667" style="3" customWidth="true"/>
    <col min="13829" max="13829" width="27" style="3" customWidth="true"/>
    <col min="13830" max="13830" width="24.8333333333333" style="3" customWidth="true"/>
    <col min="13831" max="13831" width="6.16666666666667" style="3" customWidth="true"/>
    <col min="13832" max="13832" width="6" style="3" customWidth="true"/>
    <col min="13833" max="13833" width="9.83333333333333" style="3" customWidth="true"/>
    <col min="13834" max="13834" width="7.83333333333333" style="3" customWidth="true"/>
    <col min="13835" max="13835" width="7.16666666666667" style="3" customWidth="true"/>
    <col min="13836" max="13836" width="7.5" style="3" customWidth="true"/>
    <col min="13837" max="13837" width="74.8333333333333" style="3" customWidth="true"/>
    <col min="13838" max="14080" width="28.5" style="3"/>
    <col min="14081" max="14081" width="14.6666666666667" style="3" customWidth="true"/>
    <col min="14082" max="14082" width="4.33333333333333" style="3" customWidth="true"/>
    <col min="14083" max="14083" width="9.5" style="3" customWidth="true"/>
    <col min="14084" max="14084" width="16.1666666666667" style="3" customWidth="true"/>
    <col min="14085" max="14085" width="27" style="3" customWidth="true"/>
    <col min="14086" max="14086" width="24.8333333333333" style="3" customWidth="true"/>
    <col min="14087" max="14087" width="6.16666666666667" style="3" customWidth="true"/>
    <col min="14088" max="14088" width="6" style="3" customWidth="true"/>
    <col min="14089" max="14089" width="9.83333333333333" style="3" customWidth="true"/>
    <col min="14090" max="14090" width="7.83333333333333" style="3" customWidth="true"/>
    <col min="14091" max="14091" width="7.16666666666667" style="3" customWidth="true"/>
    <col min="14092" max="14092" width="7.5" style="3" customWidth="true"/>
    <col min="14093" max="14093" width="74.8333333333333" style="3" customWidth="true"/>
    <col min="14094" max="14336" width="28.5" style="3"/>
    <col min="14337" max="14337" width="14.6666666666667" style="3" customWidth="true"/>
    <col min="14338" max="14338" width="4.33333333333333" style="3" customWidth="true"/>
    <col min="14339" max="14339" width="9.5" style="3" customWidth="true"/>
    <col min="14340" max="14340" width="16.1666666666667" style="3" customWidth="true"/>
    <col min="14341" max="14341" width="27" style="3" customWidth="true"/>
    <col min="14342" max="14342" width="24.8333333333333" style="3" customWidth="true"/>
    <col min="14343" max="14343" width="6.16666666666667" style="3" customWidth="true"/>
    <col min="14344" max="14344" width="6" style="3" customWidth="true"/>
    <col min="14345" max="14345" width="9.83333333333333" style="3" customWidth="true"/>
    <col min="14346" max="14346" width="7.83333333333333" style="3" customWidth="true"/>
    <col min="14347" max="14347" width="7.16666666666667" style="3" customWidth="true"/>
    <col min="14348" max="14348" width="7.5" style="3" customWidth="true"/>
    <col min="14349" max="14349" width="74.8333333333333" style="3" customWidth="true"/>
    <col min="14350" max="14592" width="28.5" style="3"/>
    <col min="14593" max="14593" width="14.6666666666667" style="3" customWidth="true"/>
    <col min="14594" max="14594" width="4.33333333333333" style="3" customWidth="true"/>
    <col min="14595" max="14595" width="9.5" style="3" customWidth="true"/>
    <col min="14596" max="14596" width="16.1666666666667" style="3" customWidth="true"/>
    <col min="14597" max="14597" width="27" style="3" customWidth="true"/>
    <col min="14598" max="14598" width="24.8333333333333" style="3" customWidth="true"/>
    <col min="14599" max="14599" width="6.16666666666667" style="3" customWidth="true"/>
    <col min="14600" max="14600" width="6" style="3" customWidth="true"/>
    <col min="14601" max="14601" width="9.83333333333333" style="3" customWidth="true"/>
    <col min="14602" max="14602" width="7.83333333333333" style="3" customWidth="true"/>
    <col min="14603" max="14603" width="7.16666666666667" style="3" customWidth="true"/>
    <col min="14604" max="14604" width="7.5" style="3" customWidth="true"/>
    <col min="14605" max="14605" width="74.8333333333333" style="3" customWidth="true"/>
    <col min="14606" max="14848" width="28.5" style="3"/>
    <col min="14849" max="14849" width="14.6666666666667" style="3" customWidth="true"/>
    <col min="14850" max="14850" width="4.33333333333333" style="3" customWidth="true"/>
    <col min="14851" max="14851" width="9.5" style="3" customWidth="true"/>
    <col min="14852" max="14852" width="16.1666666666667" style="3" customWidth="true"/>
    <col min="14853" max="14853" width="27" style="3" customWidth="true"/>
    <col min="14854" max="14854" width="24.8333333333333" style="3" customWidth="true"/>
    <col min="14855" max="14855" width="6.16666666666667" style="3" customWidth="true"/>
    <col min="14856" max="14856" width="6" style="3" customWidth="true"/>
    <col min="14857" max="14857" width="9.83333333333333" style="3" customWidth="true"/>
    <col min="14858" max="14858" width="7.83333333333333" style="3" customWidth="true"/>
    <col min="14859" max="14859" width="7.16666666666667" style="3" customWidth="true"/>
    <col min="14860" max="14860" width="7.5" style="3" customWidth="true"/>
    <col min="14861" max="14861" width="74.8333333333333" style="3" customWidth="true"/>
    <col min="14862" max="15104" width="28.5" style="3"/>
    <col min="15105" max="15105" width="14.6666666666667" style="3" customWidth="true"/>
    <col min="15106" max="15106" width="4.33333333333333" style="3" customWidth="true"/>
    <col min="15107" max="15107" width="9.5" style="3" customWidth="true"/>
    <col min="15108" max="15108" width="16.1666666666667" style="3" customWidth="true"/>
    <col min="15109" max="15109" width="27" style="3" customWidth="true"/>
    <col min="15110" max="15110" width="24.8333333333333" style="3" customWidth="true"/>
    <col min="15111" max="15111" width="6.16666666666667" style="3" customWidth="true"/>
    <col min="15112" max="15112" width="6" style="3" customWidth="true"/>
    <col min="15113" max="15113" width="9.83333333333333" style="3" customWidth="true"/>
    <col min="15114" max="15114" width="7.83333333333333" style="3" customWidth="true"/>
    <col min="15115" max="15115" width="7.16666666666667" style="3" customWidth="true"/>
    <col min="15116" max="15116" width="7.5" style="3" customWidth="true"/>
    <col min="15117" max="15117" width="74.8333333333333" style="3" customWidth="true"/>
    <col min="15118" max="15360" width="28.5" style="3"/>
    <col min="15361" max="15361" width="14.6666666666667" style="3" customWidth="true"/>
    <col min="15362" max="15362" width="4.33333333333333" style="3" customWidth="true"/>
    <col min="15363" max="15363" width="9.5" style="3" customWidth="true"/>
    <col min="15364" max="15364" width="16.1666666666667" style="3" customWidth="true"/>
    <col min="15365" max="15365" width="27" style="3" customWidth="true"/>
    <col min="15366" max="15366" width="24.8333333333333" style="3" customWidth="true"/>
    <col min="15367" max="15367" width="6.16666666666667" style="3" customWidth="true"/>
    <col min="15368" max="15368" width="6" style="3" customWidth="true"/>
    <col min="15369" max="15369" width="9.83333333333333" style="3" customWidth="true"/>
    <col min="15370" max="15370" width="7.83333333333333" style="3" customWidth="true"/>
    <col min="15371" max="15371" width="7.16666666666667" style="3" customWidth="true"/>
    <col min="15372" max="15372" width="7.5" style="3" customWidth="true"/>
    <col min="15373" max="15373" width="74.8333333333333" style="3" customWidth="true"/>
    <col min="15374" max="15616" width="28.5" style="3"/>
    <col min="15617" max="15617" width="14.6666666666667" style="3" customWidth="true"/>
    <col min="15618" max="15618" width="4.33333333333333" style="3" customWidth="true"/>
    <col min="15619" max="15619" width="9.5" style="3" customWidth="true"/>
    <col min="15620" max="15620" width="16.1666666666667" style="3" customWidth="true"/>
    <col min="15621" max="15621" width="27" style="3" customWidth="true"/>
    <col min="15622" max="15622" width="24.8333333333333" style="3" customWidth="true"/>
    <col min="15623" max="15623" width="6.16666666666667" style="3" customWidth="true"/>
    <col min="15624" max="15624" width="6" style="3" customWidth="true"/>
    <col min="15625" max="15625" width="9.83333333333333" style="3" customWidth="true"/>
    <col min="15626" max="15626" width="7.83333333333333" style="3" customWidth="true"/>
    <col min="15627" max="15627" width="7.16666666666667" style="3" customWidth="true"/>
    <col min="15628" max="15628" width="7.5" style="3" customWidth="true"/>
    <col min="15629" max="15629" width="74.8333333333333" style="3" customWidth="true"/>
    <col min="15630" max="15872" width="28.5" style="3"/>
    <col min="15873" max="15873" width="14.6666666666667" style="3" customWidth="true"/>
    <col min="15874" max="15874" width="4.33333333333333" style="3" customWidth="true"/>
    <col min="15875" max="15875" width="9.5" style="3" customWidth="true"/>
    <col min="15876" max="15876" width="16.1666666666667" style="3" customWidth="true"/>
    <col min="15877" max="15877" width="27" style="3" customWidth="true"/>
    <col min="15878" max="15878" width="24.8333333333333" style="3" customWidth="true"/>
    <col min="15879" max="15879" width="6.16666666666667" style="3" customWidth="true"/>
    <col min="15880" max="15880" width="6" style="3" customWidth="true"/>
    <col min="15881" max="15881" width="9.83333333333333" style="3" customWidth="true"/>
    <col min="15882" max="15882" width="7.83333333333333" style="3" customWidth="true"/>
    <col min="15883" max="15883" width="7.16666666666667" style="3" customWidth="true"/>
    <col min="15884" max="15884" width="7.5" style="3" customWidth="true"/>
    <col min="15885" max="15885" width="74.8333333333333" style="3" customWidth="true"/>
    <col min="15886" max="16128" width="28.5" style="3"/>
    <col min="16129" max="16129" width="14.6666666666667" style="3" customWidth="true"/>
    <col min="16130" max="16130" width="4.33333333333333" style="3" customWidth="true"/>
    <col min="16131" max="16131" width="9.5" style="3" customWidth="true"/>
    <col min="16132" max="16132" width="16.1666666666667" style="3" customWidth="true"/>
    <col min="16133" max="16133" width="27" style="3" customWidth="true"/>
    <col min="16134" max="16134" width="24.8333333333333" style="3" customWidth="true"/>
    <col min="16135" max="16135" width="6.16666666666667" style="3" customWidth="true"/>
    <col min="16136" max="16136" width="6" style="3" customWidth="true"/>
    <col min="16137" max="16137" width="9.83333333333333" style="3" customWidth="true"/>
    <col min="16138" max="16138" width="7.83333333333333" style="3" customWidth="true"/>
    <col min="16139" max="16139" width="7.16666666666667" style="3" customWidth="true"/>
    <col min="16140" max="16140" width="7.5" style="3" customWidth="true"/>
    <col min="16141" max="16141" width="74.8333333333333" style="3" customWidth="true"/>
    <col min="16142" max="16384" width="28.5" style="3"/>
  </cols>
  <sheetData>
    <row r="1" s="1" customFormat="true" ht="20" customHeight="true" spans="1:13">
      <c r="A1" s="5" t="s">
        <v>5938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true" spans="1:13">
      <c r="A2" s="5" t="s">
        <v>131</v>
      </c>
      <c r="B2" s="5" t="s">
        <v>1</v>
      </c>
      <c r="C2" s="5" t="s">
        <v>132</v>
      </c>
      <c r="D2" s="5" t="s">
        <v>133</v>
      </c>
      <c r="E2" s="5" t="s">
        <v>134</v>
      </c>
      <c r="F2" s="5" t="s">
        <v>135</v>
      </c>
      <c r="G2" s="5" t="s">
        <v>45</v>
      </c>
      <c r="H2" s="26"/>
      <c r="I2" s="26"/>
      <c r="J2" s="27" t="s">
        <v>46</v>
      </c>
      <c r="K2" s="27"/>
      <c r="L2" s="27"/>
      <c r="M2" s="27" t="s">
        <v>47</v>
      </c>
    </row>
    <row r="3" s="1" customFormat="true" spans="1:13">
      <c r="A3" s="5"/>
      <c r="B3" s="5"/>
      <c r="C3" s="5"/>
      <c r="D3" s="5"/>
      <c r="E3" s="5"/>
      <c r="F3" s="5"/>
      <c r="G3" s="5" t="s">
        <v>136</v>
      </c>
      <c r="H3" s="5" t="s">
        <v>137</v>
      </c>
      <c r="I3" s="5" t="s">
        <v>138</v>
      </c>
      <c r="J3" s="27" t="s">
        <v>136</v>
      </c>
      <c r="K3" s="27" t="s">
        <v>137</v>
      </c>
      <c r="L3" s="27" t="s">
        <v>138</v>
      </c>
      <c r="M3" s="30"/>
    </row>
    <row r="4" s="20" customFormat="true" spans="1:13">
      <c r="A4" s="22" t="s">
        <v>4894</v>
      </c>
      <c r="B4" s="22">
        <v>1</v>
      </c>
      <c r="C4" s="22" t="s">
        <v>5282</v>
      </c>
      <c r="D4" s="22" t="s">
        <v>5939</v>
      </c>
      <c r="E4" s="22" t="s">
        <v>5216</v>
      </c>
      <c r="F4" s="22" t="s">
        <v>5940</v>
      </c>
      <c r="G4" s="22">
        <v>10</v>
      </c>
      <c r="H4" s="22">
        <v>3</v>
      </c>
      <c r="I4" s="22">
        <v>30</v>
      </c>
      <c r="J4" s="28">
        <v>10</v>
      </c>
      <c r="K4" s="28">
        <v>2</v>
      </c>
      <c r="L4" s="28">
        <f>J4*K4</f>
        <v>20</v>
      </c>
      <c r="M4" s="31" t="s">
        <v>1864</v>
      </c>
    </row>
    <row r="5" s="2" customFormat="true" spans="1:15">
      <c r="A5" s="23" t="s">
        <v>1177</v>
      </c>
      <c r="B5" s="24"/>
      <c r="C5" s="24"/>
      <c r="D5" s="24"/>
      <c r="E5" s="24"/>
      <c r="F5" s="24"/>
      <c r="G5" s="24">
        <v>10</v>
      </c>
      <c r="H5" s="24">
        <v>3</v>
      </c>
      <c r="I5" s="24">
        <v>30</v>
      </c>
      <c r="J5" s="29">
        <f>J4</f>
        <v>10</v>
      </c>
      <c r="K5" s="29">
        <f>K4</f>
        <v>2</v>
      </c>
      <c r="L5" s="29">
        <f>L4</f>
        <v>20</v>
      </c>
      <c r="M5" s="32"/>
      <c r="O5" s="33"/>
    </row>
    <row r="6" s="20" customFormat="true" spans="1:13">
      <c r="A6" s="22" t="s">
        <v>4302</v>
      </c>
      <c r="B6" s="22">
        <v>1</v>
      </c>
      <c r="C6" s="22" t="s">
        <v>5214</v>
      </c>
      <c r="D6" s="22" t="s">
        <v>5941</v>
      </c>
      <c r="E6" s="22" t="s">
        <v>5574</v>
      </c>
      <c r="F6" s="22" t="s">
        <v>5942</v>
      </c>
      <c r="G6" s="22">
        <v>21</v>
      </c>
      <c r="H6" s="22">
        <v>12</v>
      </c>
      <c r="I6" s="22">
        <v>252</v>
      </c>
      <c r="J6" s="22">
        <v>21</v>
      </c>
      <c r="K6" s="22">
        <v>3</v>
      </c>
      <c r="L6" s="22">
        <f>J6*K6</f>
        <v>63</v>
      </c>
      <c r="M6" s="34" t="s">
        <v>5943</v>
      </c>
    </row>
    <row r="7" s="20" customFormat="true" spans="1:13">
      <c r="A7" s="22" t="s">
        <v>4302</v>
      </c>
      <c r="B7" s="22">
        <v>2</v>
      </c>
      <c r="C7" s="22" t="s">
        <v>4999</v>
      </c>
      <c r="D7" s="22" t="s">
        <v>5944</v>
      </c>
      <c r="E7" s="22" t="s">
        <v>4386</v>
      </c>
      <c r="F7" s="22" t="s">
        <v>190</v>
      </c>
      <c r="G7" s="22">
        <v>16</v>
      </c>
      <c r="H7" s="22">
        <v>6</v>
      </c>
      <c r="I7" s="22">
        <v>96</v>
      </c>
      <c r="J7" s="22">
        <v>16</v>
      </c>
      <c r="K7" s="22">
        <v>4</v>
      </c>
      <c r="L7" s="22">
        <f t="shared" ref="L7:L36" si="0">J7*K7</f>
        <v>64</v>
      </c>
      <c r="M7" s="31" t="s">
        <v>5945</v>
      </c>
    </row>
    <row r="8" spans="1:15">
      <c r="A8" s="25" t="s">
        <v>4302</v>
      </c>
      <c r="B8" s="25">
        <v>3</v>
      </c>
      <c r="C8" s="25" t="s">
        <v>4999</v>
      </c>
      <c r="D8" s="25" t="s">
        <v>5946</v>
      </c>
      <c r="E8" s="25" t="s">
        <v>4386</v>
      </c>
      <c r="F8" s="25" t="s">
        <v>486</v>
      </c>
      <c r="G8" s="25">
        <v>15</v>
      </c>
      <c r="H8" s="25">
        <v>6</v>
      </c>
      <c r="I8" s="25">
        <v>90</v>
      </c>
      <c r="J8" s="25">
        <v>15</v>
      </c>
      <c r="K8" s="25">
        <v>4</v>
      </c>
      <c r="L8" s="25">
        <f t="shared" si="0"/>
        <v>60</v>
      </c>
      <c r="M8" s="35" t="s">
        <v>5111</v>
      </c>
      <c r="O8" s="20"/>
    </row>
    <row r="9" spans="1:15">
      <c r="A9" s="25" t="s">
        <v>4302</v>
      </c>
      <c r="B9" s="25">
        <v>4</v>
      </c>
      <c r="C9" s="25" t="s">
        <v>4999</v>
      </c>
      <c r="D9" s="25" t="s">
        <v>5947</v>
      </c>
      <c r="E9" s="25" t="s">
        <v>4386</v>
      </c>
      <c r="F9" s="25" t="s">
        <v>505</v>
      </c>
      <c r="G9" s="25">
        <v>21</v>
      </c>
      <c r="H9" s="25">
        <v>6</v>
      </c>
      <c r="I9" s="25">
        <v>126</v>
      </c>
      <c r="J9" s="25">
        <v>21</v>
      </c>
      <c r="K9" s="25">
        <v>4</v>
      </c>
      <c r="L9" s="25">
        <f t="shared" si="0"/>
        <v>84</v>
      </c>
      <c r="M9" s="35" t="s">
        <v>5111</v>
      </c>
      <c r="N9" s="36"/>
      <c r="O9" s="20"/>
    </row>
    <row r="10" spans="1:15">
      <c r="A10" s="25" t="s">
        <v>4302</v>
      </c>
      <c r="B10" s="25">
        <v>5</v>
      </c>
      <c r="C10" s="25" t="s">
        <v>4999</v>
      </c>
      <c r="D10" s="25" t="s">
        <v>5948</v>
      </c>
      <c r="E10" s="25" t="s">
        <v>4386</v>
      </c>
      <c r="F10" s="25" t="s">
        <v>2589</v>
      </c>
      <c r="G10" s="25">
        <v>13</v>
      </c>
      <c r="H10" s="25">
        <v>6</v>
      </c>
      <c r="I10" s="25">
        <v>78</v>
      </c>
      <c r="J10" s="25">
        <v>13</v>
      </c>
      <c r="K10" s="25">
        <v>4</v>
      </c>
      <c r="L10" s="25">
        <f t="shared" si="0"/>
        <v>52</v>
      </c>
      <c r="M10" s="35" t="s">
        <v>5111</v>
      </c>
      <c r="N10" s="36"/>
      <c r="O10" s="20"/>
    </row>
    <row r="11" spans="1:15">
      <c r="A11" s="25" t="s">
        <v>4302</v>
      </c>
      <c r="B11" s="25">
        <v>6</v>
      </c>
      <c r="C11" s="25" t="s">
        <v>4999</v>
      </c>
      <c r="D11" s="25" t="s">
        <v>5949</v>
      </c>
      <c r="E11" s="25" t="s">
        <v>4386</v>
      </c>
      <c r="F11" s="25" t="s">
        <v>450</v>
      </c>
      <c r="G11" s="25">
        <v>27</v>
      </c>
      <c r="H11" s="25">
        <v>6</v>
      </c>
      <c r="I11" s="25">
        <v>162</v>
      </c>
      <c r="J11" s="25">
        <v>27</v>
      </c>
      <c r="K11" s="25">
        <v>4</v>
      </c>
      <c r="L11" s="25">
        <f t="shared" si="0"/>
        <v>108</v>
      </c>
      <c r="M11" s="35" t="s">
        <v>5111</v>
      </c>
      <c r="N11" s="36"/>
      <c r="O11" s="20"/>
    </row>
    <row r="12" spans="1:15">
      <c r="A12" s="25" t="s">
        <v>4302</v>
      </c>
      <c r="B12" s="25">
        <v>7</v>
      </c>
      <c r="C12" s="25" t="s">
        <v>4999</v>
      </c>
      <c r="D12" s="25" t="s">
        <v>5950</v>
      </c>
      <c r="E12" s="25" t="s">
        <v>4386</v>
      </c>
      <c r="F12" s="25" t="s">
        <v>642</v>
      </c>
      <c r="G12" s="25">
        <v>13</v>
      </c>
      <c r="H12" s="25">
        <v>6</v>
      </c>
      <c r="I12" s="25">
        <v>78</v>
      </c>
      <c r="J12" s="25">
        <v>13</v>
      </c>
      <c r="K12" s="25">
        <v>4</v>
      </c>
      <c r="L12" s="25">
        <f t="shared" si="0"/>
        <v>52</v>
      </c>
      <c r="M12" s="35" t="s">
        <v>5111</v>
      </c>
      <c r="N12" s="36"/>
      <c r="O12" s="20"/>
    </row>
    <row r="13" spans="1:15">
      <c r="A13" s="25" t="s">
        <v>4302</v>
      </c>
      <c r="B13" s="25">
        <v>8</v>
      </c>
      <c r="C13" s="25" t="s">
        <v>4999</v>
      </c>
      <c r="D13" s="25" t="s">
        <v>5951</v>
      </c>
      <c r="E13" s="25" t="s">
        <v>4386</v>
      </c>
      <c r="F13" s="25" t="s">
        <v>606</v>
      </c>
      <c r="G13" s="25">
        <v>21</v>
      </c>
      <c r="H13" s="25">
        <v>6</v>
      </c>
      <c r="I13" s="25">
        <v>126</v>
      </c>
      <c r="J13" s="25">
        <v>21</v>
      </c>
      <c r="K13" s="25">
        <v>4</v>
      </c>
      <c r="L13" s="25">
        <f t="shared" si="0"/>
        <v>84</v>
      </c>
      <c r="M13" s="35" t="s">
        <v>5111</v>
      </c>
      <c r="N13" s="36"/>
      <c r="O13" s="20"/>
    </row>
    <row r="14" spans="1:15">
      <c r="A14" s="25" t="s">
        <v>4302</v>
      </c>
      <c r="B14" s="25">
        <v>9</v>
      </c>
      <c r="C14" s="25" t="s">
        <v>4999</v>
      </c>
      <c r="D14" s="25" t="s">
        <v>5952</v>
      </c>
      <c r="E14" s="25" t="s">
        <v>4386</v>
      </c>
      <c r="F14" s="25" t="s">
        <v>623</v>
      </c>
      <c r="G14" s="25">
        <v>23</v>
      </c>
      <c r="H14" s="25">
        <v>6</v>
      </c>
      <c r="I14" s="25">
        <v>138</v>
      </c>
      <c r="J14" s="25">
        <v>23</v>
      </c>
      <c r="K14" s="25">
        <v>4</v>
      </c>
      <c r="L14" s="25">
        <f t="shared" si="0"/>
        <v>92</v>
      </c>
      <c r="M14" s="35" t="s">
        <v>5111</v>
      </c>
      <c r="O14" s="20"/>
    </row>
    <row r="15" spans="1:15">
      <c r="A15" s="25" t="s">
        <v>4302</v>
      </c>
      <c r="B15" s="25">
        <v>10</v>
      </c>
      <c r="C15" s="25" t="s">
        <v>4999</v>
      </c>
      <c r="D15" s="25" t="s">
        <v>5953</v>
      </c>
      <c r="E15" s="25" t="s">
        <v>4386</v>
      </c>
      <c r="F15" s="25" t="s">
        <v>629</v>
      </c>
      <c r="G15" s="25">
        <v>14</v>
      </c>
      <c r="H15" s="25">
        <v>6</v>
      </c>
      <c r="I15" s="25">
        <v>84</v>
      </c>
      <c r="J15" s="25">
        <v>14</v>
      </c>
      <c r="K15" s="25">
        <v>4</v>
      </c>
      <c r="L15" s="25">
        <f t="shared" si="0"/>
        <v>56</v>
      </c>
      <c r="M15" s="35" t="s">
        <v>5111</v>
      </c>
      <c r="N15" s="36"/>
      <c r="O15" s="20"/>
    </row>
    <row r="16" s="20" customFormat="true" spans="1:13">
      <c r="A16" s="22" t="s">
        <v>4302</v>
      </c>
      <c r="B16" s="22">
        <v>11</v>
      </c>
      <c r="C16" s="22" t="s">
        <v>4999</v>
      </c>
      <c r="D16" s="22" t="s">
        <v>5954</v>
      </c>
      <c r="E16" s="22" t="s">
        <v>4386</v>
      </c>
      <c r="F16" s="22" t="s">
        <v>632</v>
      </c>
      <c r="G16" s="22">
        <v>26</v>
      </c>
      <c r="H16" s="22">
        <v>6</v>
      </c>
      <c r="I16" s="22">
        <v>156</v>
      </c>
      <c r="J16" s="22">
        <v>26</v>
      </c>
      <c r="K16" s="22">
        <v>4</v>
      </c>
      <c r="L16" s="22">
        <f t="shared" si="0"/>
        <v>104</v>
      </c>
      <c r="M16" s="35" t="s">
        <v>5111</v>
      </c>
    </row>
    <row r="17" spans="1:15">
      <c r="A17" s="25" t="s">
        <v>4302</v>
      </c>
      <c r="B17" s="25">
        <v>12</v>
      </c>
      <c r="C17" s="25" t="s">
        <v>4999</v>
      </c>
      <c r="D17" s="25" t="s">
        <v>5955</v>
      </c>
      <c r="E17" s="25" t="s">
        <v>4386</v>
      </c>
      <c r="F17" s="25" t="s">
        <v>818</v>
      </c>
      <c r="G17" s="25">
        <v>21</v>
      </c>
      <c r="H17" s="25">
        <v>6</v>
      </c>
      <c r="I17" s="25">
        <v>126</v>
      </c>
      <c r="J17" s="25">
        <v>21</v>
      </c>
      <c r="K17" s="25">
        <v>4</v>
      </c>
      <c r="L17" s="25">
        <f t="shared" si="0"/>
        <v>84</v>
      </c>
      <c r="M17" s="35" t="s">
        <v>5111</v>
      </c>
      <c r="N17" s="36"/>
      <c r="O17" s="20"/>
    </row>
    <row r="18" s="20" customFormat="true" spans="1:14">
      <c r="A18" s="22" t="s">
        <v>4302</v>
      </c>
      <c r="B18" s="22">
        <v>13</v>
      </c>
      <c r="C18" s="22" t="s">
        <v>4999</v>
      </c>
      <c r="D18" s="22" t="s">
        <v>5956</v>
      </c>
      <c r="E18" s="22" t="s">
        <v>4386</v>
      </c>
      <c r="F18" s="22" t="s">
        <v>5203</v>
      </c>
      <c r="G18" s="22">
        <v>21</v>
      </c>
      <c r="H18" s="22">
        <v>6</v>
      </c>
      <c r="I18" s="22">
        <v>126</v>
      </c>
      <c r="J18" s="22">
        <v>21</v>
      </c>
      <c r="K18" s="22">
        <v>4</v>
      </c>
      <c r="L18" s="22">
        <f t="shared" si="0"/>
        <v>84</v>
      </c>
      <c r="M18" s="35" t="s">
        <v>5111</v>
      </c>
      <c r="N18" s="37"/>
    </row>
    <row r="19" spans="1:15">
      <c r="A19" s="25" t="s">
        <v>4302</v>
      </c>
      <c r="B19" s="25">
        <v>14</v>
      </c>
      <c r="C19" s="25" t="s">
        <v>4999</v>
      </c>
      <c r="D19" s="25" t="s">
        <v>5957</v>
      </c>
      <c r="E19" s="25" t="s">
        <v>4386</v>
      </c>
      <c r="F19" s="25" t="s">
        <v>5201</v>
      </c>
      <c r="G19" s="25">
        <v>21</v>
      </c>
      <c r="H19" s="25">
        <v>6</v>
      </c>
      <c r="I19" s="25">
        <v>126</v>
      </c>
      <c r="J19" s="25">
        <v>21</v>
      </c>
      <c r="K19" s="25">
        <v>4</v>
      </c>
      <c r="L19" s="25">
        <f t="shared" si="0"/>
        <v>84</v>
      </c>
      <c r="M19" s="35" t="s">
        <v>5111</v>
      </c>
      <c r="O19" s="20"/>
    </row>
    <row r="20" spans="1:15">
      <c r="A20" s="25" t="s">
        <v>4302</v>
      </c>
      <c r="B20" s="25">
        <v>15</v>
      </c>
      <c r="C20" s="25" t="s">
        <v>4999</v>
      </c>
      <c r="D20" s="25" t="s">
        <v>5958</v>
      </c>
      <c r="E20" s="25" t="s">
        <v>4386</v>
      </c>
      <c r="F20" s="25" t="s">
        <v>4387</v>
      </c>
      <c r="G20" s="25">
        <v>22</v>
      </c>
      <c r="H20" s="25">
        <v>6</v>
      </c>
      <c r="I20" s="25">
        <v>132</v>
      </c>
      <c r="J20" s="25">
        <v>22</v>
      </c>
      <c r="K20" s="25">
        <v>4</v>
      </c>
      <c r="L20" s="25">
        <f t="shared" si="0"/>
        <v>88</v>
      </c>
      <c r="M20" s="35" t="s">
        <v>5111</v>
      </c>
      <c r="O20" s="20"/>
    </row>
    <row r="21" spans="1:13">
      <c r="A21" s="25" t="s">
        <v>4302</v>
      </c>
      <c r="B21" s="25">
        <v>16</v>
      </c>
      <c r="C21" s="25" t="s">
        <v>4999</v>
      </c>
      <c r="D21" s="25" t="s">
        <v>5959</v>
      </c>
      <c r="E21" s="25" t="s">
        <v>4386</v>
      </c>
      <c r="F21" s="25" t="s">
        <v>993</v>
      </c>
      <c r="G21" s="25">
        <v>14</v>
      </c>
      <c r="H21" s="25">
        <v>6</v>
      </c>
      <c r="I21" s="25">
        <v>84</v>
      </c>
      <c r="J21" s="25">
        <v>0</v>
      </c>
      <c r="K21" s="25">
        <v>0</v>
      </c>
      <c r="L21" s="25">
        <f t="shared" si="0"/>
        <v>0</v>
      </c>
      <c r="M21" s="38" t="s">
        <v>144</v>
      </c>
    </row>
    <row r="22" s="20" customFormat="true" spans="1:13">
      <c r="A22" s="22" t="s">
        <v>4302</v>
      </c>
      <c r="B22" s="22">
        <v>17</v>
      </c>
      <c r="C22" s="22" t="s">
        <v>4999</v>
      </c>
      <c r="D22" s="22" t="s">
        <v>5960</v>
      </c>
      <c r="E22" s="22" t="s">
        <v>5961</v>
      </c>
      <c r="F22" s="22" t="s">
        <v>5962</v>
      </c>
      <c r="G22" s="22">
        <v>8</v>
      </c>
      <c r="H22" s="22">
        <v>10</v>
      </c>
      <c r="I22" s="22">
        <v>80</v>
      </c>
      <c r="J22" s="22">
        <v>8</v>
      </c>
      <c r="K22" s="22">
        <v>6</v>
      </c>
      <c r="L22" s="22">
        <f t="shared" si="0"/>
        <v>48</v>
      </c>
      <c r="M22" s="35" t="s">
        <v>5181</v>
      </c>
    </row>
    <row r="23" spans="1:15">
      <c r="A23" s="25" t="s">
        <v>4302</v>
      </c>
      <c r="B23" s="25">
        <v>18</v>
      </c>
      <c r="C23" s="25" t="s">
        <v>4999</v>
      </c>
      <c r="D23" s="25" t="s">
        <v>5963</v>
      </c>
      <c r="E23" s="25" t="s">
        <v>5404</v>
      </c>
      <c r="F23" s="25" t="s">
        <v>5964</v>
      </c>
      <c r="G23" s="25">
        <v>16</v>
      </c>
      <c r="H23" s="25">
        <v>8</v>
      </c>
      <c r="I23" s="25">
        <v>128</v>
      </c>
      <c r="J23" s="25">
        <v>16</v>
      </c>
      <c r="K23" s="25">
        <v>4</v>
      </c>
      <c r="L23" s="25">
        <f t="shared" si="0"/>
        <v>64</v>
      </c>
      <c r="M23" s="35" t="s">
        <v>5181</v>
      </c>
      <c r="O23" s="20"/>
    </row>
    <row r="24" spans="1:15">
      <c r="A24" s="25" t="s">
        <v>4302</v>
      </c>
      <c r="B24" s="25">
        <v>19</v>
      </c>
      <c r="C24" s="25" t="s">
        <v>4999</v>
      </c>
      <c r="D24" s="25" t="s">
        <v>5965</v>
      </c>
      <c r="E24" s="25" t="s">
        <v>4386</v>
      </c>
      <c r="F24" s="25" t="s">
        <v>1000</v>
      </c>
      <c r="G24" s="25">
        <v>20</v>
      </c>
      <c r="H24" s="25">
        <v>6</v>
      </c>
      <c r="I24" s="25">
        <v>120</v>
      </c>
      <c r="J24" s="25">
        <v>20</v>
      </c>
      <c r="K24" s="25">
        <v>4</v>
      </c>
      <c r="L24" s="25">
        <f t="shared" si="0"/>
        <v>80</v>
      </c>
      <c r="M24" s="35" t="s">
        <v>5111</v>
      </c>
      <c r="O24" s="20"/>
    </row>
    <row r="25" spans="1:15">
      <c r="A25" s="25" t="s">
        <v>4302</v>
      </c>
      <c r="B25" s="25">
        <v>20</v>
      </c>
      <c r="C25" s="25" t="s">
        <v>4999</v>
      </c>
      <c r="D25" s="25" t="s">
        <v>5966</v>
      </c>
      <c r="E25" s="25" t="s">
        <v>4386</v>
      </c>
      <c r="F25" s="25" t="s">
        <v>5967</v>
      </c>
      <c r="G25" s="25">
        <v>12</v>
      </c>
      <c r="H25" s="25">
        <v>6</v>
      </c>
      <c r="I25" s="25">
        <v>72</v>
      </c>
      <c r="J25" s="25">
        <v>12</v>
      </c>
      <c r="K25" s="25">
        <v>4</v>
      </c>
      <c r="L25" s="25">
        <f t="shared" si="0"/>
        <v>48</v>
      </c>
      <c r="M25" s="35" t="s">
        <v>5111</v>
      </c>
      <c r="N25" s="36"/>
      <c r="O25" s="20"/>
    </row>
    <row r="26" spans="1:15">
      <c r="A26" s="25" t="s">
        <v>4302</v>
      </c>
      <c r="B26" s="25">
        <v>21</v>
      </c>
      <c r="C26" s="25" t="s">
        <v>4999</v>
      </c>
      <c r="D26" s="25" t="s">
        <v>5968</v>
      </c>
      <c r="E26" s="25" t="s">
        <v>4386</v>
      </c>
      <c r="F26" s="25" t="s">
        <v>5969</v>
      </c>
      <c r="G26" s="25">
        <v>12</v>
      </c>
      <c r="H26" s="25">
        <v>6</v>
      </c>
      <c r="I26" s="25">
        <v>72</v>
      </c>
      <c r="J26" s="25">
        <v>12</v>
      </c>
      <c r="K26" s="25">
        <v>4</v>
      </c>
      <c r="L26" s="25">
        <f t="shared" si="0"/>
        <v>48</v>
      </c>
      <c r="M26" s="35" t="s">
        <v>5111</v>
      </c>
      <c r="O26" s="20"/>
    </row>
    <row r="27" spans="1:15">
      <c r="A27" s="25" t="s">
        <v>4302</v>
      </c>
      <c r="B27" s="25">
        <v>22</v>
      </c>
      <c r="C27" s="25" t="s">
        <v>4999</v>
      </c>
      <c r="D27" s="25" t="s">
        <v>5970</v>
      </c>
      <c r="E27" s="25" t="s">
        <v>4386</v>
      </c>
      <c r="F27" s="25" t="s">
        <v>1041</v>
      </c>
      <c r="G27" s="25">
        <v>17</v>
      </c>
      <c r="H27" s="25">
        <v>6</v>
      </c>
      <c r="I27" s="25">
        <v>102</v>
      </c>
      <c r="J27" s="25">
        <v>17</v>
      </c>
      <c r="K27" s="25">
        <v>3</v>
      </c>
      <c r="L27" s="25">
        <f t="shared" si="0"/>
        <v>51</v>
      </c>
      <c r="M27" s="35" t="s">
        <v>5123</v>
      </c>
      <c r="O27" s="20"/>
    </row>
    <row r="28" spans="1:15">
      <c r="A28" s="25" t="s">
        <v>4302</v>
      </c>
      <c r="B28" s="25">
        <v>23</v>
      </c>
      <c r="C28" s="25" t="s">
        <v>4999</v>
      </c>
      <c r="D28" s="25" t="s">
        <v>5971</v>
      </c>
      <c r="E28" s="25" t="s">
        <v>4386</v>
      </c>
      <c r="F28" s="25" t="s">
        <v>1686</v>
      </c>
      <c r="G28" s="25">
        <v>25</v>
      </c>
      <c r="H28" s="25">
        <v>6</v>
      </c>
      <c r="I28" s="25">
        <v>150</v>
      </c>
      <c r="J28" s="25">
        <v>25</v>
      </c>
      <c r="K28" s="25">
        <v>4</v>
      </c>
      <c r="L28" s="25">
        <f t="shared" si="0"/>
        <v>100</v>
      </c>
      <c r="M28" s="35" t="s">
        <v>5111</v>
      </c>
      <c r="N28" s="36"/>
      <c r="O28" s="20"/>
    </row>
    <row r="29" spans="1:15">
      <c r="A29" s="25" t="s">
        <v>4302</v>
      </c>
      <c r="B29" s="25">
        <v>24</v>
      </c>
      <c r="C29" s="25" t="s">
        <v>4999</v>
      </c>
      <c r="D29" s="25" t="s">
        <v>5972</v>
      </c>
      <c r="E29" s="25" t="s">
        <v>4386</v>
      </c>
      <c r="F29" s="25" t="s">
        <v>1681</v>
      </c>
      <c r="G29" s="25">
        <v>16</v>
      </c>
      <c r="H29" s="25">
        <v>6</v>
      </c>
      <c r="I29" s="25">
        <v>96</v>
      </c>
      <c r="J29" s="25">
        <v>16</v>
      </c>
      <c r="K29" s="25">
        <v>3</v>
      </c>
      <c r="L29" s="25">
        <f t="shared" si="0"/>
        <v>48</v>
      </c>
      <c r="M29" s="35" t="s">
        <v>5123</v>
      </c>
      <c r="N29" s="36"/>
      <c r="O29" s="20"/>
    </row>
    <row r="30" spans="1:15">
      <c r="A30" s="25" t="s">
        <v>4302</v>
      </c>
      <c r="B30" s="25">
        <v>25</v>
      </c>
      <c r="C30" s="25" t="s">
        <v>4999</v>
      </c>
      <c r="D30" s="25" t="s">
        <v>5973</v>
      </c>
      <c r="E30" s="25" t="s">
        <v>4386</v>
      </c>
      <c r="F30" s="25" t="s">
        <v>5974</v>
      </c>
      <c r="G30" s="25">
        <v>14</v>
      </c>
      <c r="H30" s="25">
        <v>6</v>
      </c>
      <c r="I30" s="25">
        <v>84</v>
      </c>
      <c r="J30" s="25">
        <v>14</v>
      </c>
      <c r="K30" s="25">
        <v>4</v>
      </c>
      <c r="L30" s="25">
        <f t="shared" si="0"/>
        <v>56</v>
      </c>
      <c r="M30" s="35" t="s">
        <v>5111</v>
      </c>
      <c r="N30" s="36"/>
      <c r="O30" s="20"/>
    </row>
    <row r="31" spans="1:15">
      <c r="A31" s="25" t="s">
        <v>4302</v>
      </c>
      <c r="B31" s="25">
        <v>26</v>
      </c>
      <c r="C31" s="25" t="s">
        <v>4999</v>
      </c>
      <c r="D31" s="25" t="s">
        <v>5975</v>
      </c>
      <c r="E31" s="25" t="s">
        <v>4386</v>
      </c>
      <c r="F31" s="25" t="s">
        <v>5976</v>
      </c>
      <c r="G31" s="25">
        <v>13</v>
      </c>
      <c r="H31" s="25">
        <v>5</v>
      </c>
      <c r="I31" s="25">
        <v>65</v>
      </c>
      <c r="J31" s="25">
        <v>13</v>
      </c>
      <c r="K31" s="25">
        <v>4</v>
      </c>
      <c r="L31" s="25">
        <f t="shared" si="0"/>
        <v>52</v>
      </c>
      <c r="M31" s="35" t="s">
        <v>1864</v>
      </c>
      <c r="O31" s="20"/>
    </row>
    <row r="32" spans="1:15">
      <c r="A32" s="25" t="s">
        <v>4302</v>
      </c>
      <c r="B32" s="25">
        <v>27</v>
      </c>
      <c r="C32" s="25" t="s">
        <v>4999</v>
      </c>
      <c r="D32" s="25" t="s">
        <v>5977</v>
      </c>
      <c r="E32" s="25" t="s">
        <v>4386</v>
      </c>
      <c r="F32" s="25" t="s">
        <v>4409</v>
      </c>
      <c r="G32" s="25">
        <v>11</v>
      </c>
      <c r="H32" s="25">
        <v>6</v>
      </c>
      <c r="I32" s="25">
        <v>66</v>
      </c>
      <c r="J32" s="25">
        <v>11</v>
      </c>
      <c r="K32" s="25">
        <v>4</v>
      </c>
      <c r="L32" s="25">
        <f t="shared" si="0"/>
        <v>44</v>
      </c>
      <c r="M32" s="35" t="s">
        <v>5111</v>
      </c>
      <c r="N32" s="36"/>
      <c r="O32" s="20"/>
    </row>
    <row r="33" spans="1:15">
      <c r="A33" s="25" t="s">
        <v>4302</v>
      </c>
      <c r="B33" s="25">
        <v>28</v>
      </c>
      <c r="C33" s="25" t="s">
        <v>4999</v>
      </c>
      <c r="D33" s="25" t="s">
        <v>5978</v>
      </c>
      <c r="E33" s="25" t="s">
        <v>4386</v>
      </c>
      <c r="F33" s="25" t="s">
        <v>5979</v>
      </c>
      <c r="G33" s="25">
        <v>16</v>
      </c>
      <c r="H33" s="25">
        <v>6</v>
      </c>
      <c r="I33" s="25">
        <v>96</v>
      </c>
      <c r="J33" s="25">
        <v>16</v>
      </c>
      <c r="K33" s="25">
        <v>4</v>
      </c>
      <c r="L33" s="25">
        <f t="shared" si="0"/>
        <v>64</v>
      </c>
      <c r="M33" s="35" t="s">
        <v>5111</v>
      </c>
      <c r="N33" s="36"/>
      <c r="O33" s="20"/>
    </row>
    <row r="34" s="20" customFormat="true" spans="1:14">
      <c r="A34" s="22" t="s">
        <v>4302</v>
      </c>
      <c r="B34" s="22">
        <v>29</v>
      </c>
      <c r="C34" s="22" t="s">
        <v>4999</v>
      </c>
      <c r="D34" s="22" t="s">
        <v>5980</v>
      </c>
      <c r="E34" s="22" t="s">
        <v>4386</v>
      </c>
      <c r="F34" s="22" t="s">
        <v>1078</v>
      </c>
      <c r="G34" s="22">
        <v>27</v>
      </c>
      <c r="H34" s="22">
        <v>6</v>
      </c>
      <c r="I34" s="22">
        <v>162</v>
      </c>
      <c r="J34" s="22">
        <v>27</v>
      </c>
      <c r="K34" s="22">
        <v>4</v>
      </c>
      <c r="L34" s="22">
        <f t="shared" si="0"/>
        <v>108</v>
      </c>
      <c r="M34" s="35" t="s">
        <v>5111</v>
      </c>
      <c r="N34" s="37"/>
    </row>
    <row r="35" s="20" customFormat="true" spans="1:14">
      <c r="A35" s="22" t="s">
        <v>4302</v>
      </c>
      <c r="B35" s="22">
        <v>30</v>
      </c>
      <c r="C35" s="22" t="s">
        <v>4999</v>
      </c>
      <c r="D35" s="22" t="s">
        <v>5981</v>
      </c>
      <c r="E35" s="22" t="s">
        <v>4386</v>
      </c>
      <c r="F35" s="22" t="s">
        <v>5982</v>
      </c>
      <c r="G35" s="22">
        <v>17</v>
      </c>
      <c r="H35" s="22">
        <v>6</v>
      </c>
      <c r="I35" s="22">
        <v>102</v>
      </c>
      <c r="J35" s="22">
        <v>17</v>
      </c>
      <c r="K35" s="22">
        <v>4</v>
      </c>
      <c r="L35" s="22">
        <f t="shared" si="0"/>
        <v>68</v>
      </c>
      <c r="M35" s="35" t="s">
        <v>5111</v>
      </c>
      <c r="N35" s="37"/>
    </row>
    <row r="36" s="20" customFormat="true" spans="1:13">
      <c r="A36" s="22" t="s">
        <v>4302</v>
      </c>
      <c r="B36" s="22">
        <v>31</v>
      </c>
      <c r="C36" s="22" t="s">
        <v>4999</v>
      </c>
      <c r="D36" s="22" t="s">
        <v>5983</v>
      </c>
      <c r="E36" s="22" t="s">
        <v>4386</v>
      </c>
      <c r="F36" s="22" t="s">
        <v>4415</v>
      </c>
      <c r="G36" s="22">
        <v>26</v>
      </c>
      <c r="H36" s="22">
        <v>6</v>
      </c>
      <c r="I36" s="22">
        <v>156</v>
      </c>
      <c r="J36" s="22">
        <v>26</v>
      </c>
      <c r="K36" s="22">
        <v>4</v>
      </c>
      <c r="L36" s="22">
        <f t="shared" si="0"/>
        <v>104</v>
      </c>
      <c r="M36" s="35" t="s">
        <v>5111</v>
      </c>
    </row>
    <row r="37" s="2" customFormat="true" ht="20" customHeight="true" spans="1:13">
      <c r="A37" s="23" t="s">
        <v>1177</v>
      </c>
      <c r="B37" s="24"/>
      <c r="C37" s="24"/>
      <c r="D37" s="24"/>
      <c r="E37" s="24"/>
      <c r="F37" s="24"/>
      <c r="G37" s="24">
        <f t="shared" ref="G37:L37" si="1">SUM(G6:G36)</f>
        <v>559</v>
      </c>
      <c r="H37" s="24">
        <f t="shared" si="1"/>
        <v>197</v>
      </c>
      <c r="I37" s="24">
        <f t="shared" si="1"/>
        <v>3531</v>
      </c>
      <c r="J37" s="24">
        <f t="shared" si="1"/>
        <v>545</v>
      </c>
      <c r="K37" s="24">
        <f t="shared" si="1"/>
        <v>119</v>
      </c>
      <c r="L37" s="24">
        <f t="shared" si="1"/>
        <v>2142</v>
      </c>
      <c r="M37" s="32"/>
    </row>
  </sheetData>
  <mergeCells count="11">
    <mergeCell ref="A1:M1"/>
    <mergeCell ref="G2:I2"/>
    <mergeCell ref="J2:L2"/>
    <mergeCell ref="A5:F5"/>
    <mergeCell ref="A37:F37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pane ySplit="3" topLeftCell="A17" activePane="bottomLeft" state="frozen"/>
      <selection/>
      <selection pane="bottomLeft" activeCell="J8" sqref="J8:J44"/>
    </sheetView>
  </sheetViews>
  <sheetFormatPr defaultColWidth="27.8333333333333" defaultRowHeight="13.5"/>
  <cols>
    <col min="1" max="1" width="15.5" style="3" customWidth="true"/>
    <col min="2" max="2" width="7.83333333333333" style="3" customWidth="true"/>
    <col min="3" max="3" width="11.1666666666667" style="3" customWidth="true"/>
    <col min="4" max="4" width="18.1666666666667" style="3" customWidth="true"/>
    <col min="5" max="5" width="29.1666666666667" style="3" customWidth="true"/>
    <col min="6" max="6" width="25.1666666666667" style="3" customWidth="true"/>
    <col min="7" max="8" width="9.16666666666667" style="3" customWidth="true"/>
    <col min="9" max="9" width="8.83333333333333" style="3" customWidth="true"/>
    <col min="10" max="10" width="7.83333333333333" style="3" customWidth="true"/>
    <col min="11" max="11" width="6.16666666666667" style="3" customWidth="true"/>
    <col min="12" max="12" width="8.83333333333333" style="3" customWidth="true"/>
    <col min="13" max="13" width="68.6666666666667" style="4" customWidth="true"/>
    <col min="14" max="254" width="27.8333333333333" style="3"/>
    <col min="255" max="255" width="17.5" style="3" customWidth="true"/>
    <col min="256" max="256" width="8.83333333333333" style="3" customWidth="true"/>
    <col min="257" max="257" width="17.8333333333333" style="3" customWidth="true"/>
    <col min="258" max="258" width="18.8333333333333" style="3" customWidth="true"/>
    <col min="259" max="259" width="27.8333333333333" style="3" hidden="true" customWidth="true"/>
    <col min="260" max="260" width="27.8333333333333" style="3"/>
    <col min="261" max="266" width="13.1666666666667" style="3" customWidth="true"/>
    <col min="267" max="268" width="27.8333333333333" style="3" hidden="true" customWidth="true"/>
    <col min="269" max="269" width="68.6666666666667" style="3" customWidth="true"/>
    <col min="270" max="510" width="27.8333333333333" style="3"/>
    <col min="511" max="511" width="17.5" style="3" customWidth="true"/>
    <col min="512" max="512" width="8.83333333333333" style="3" customWidth="true"/>
    <col min="513" max="513" width="17.8333333333333" style="3" customWidth="true"/>
    <col min="514" max="514" width="18.8333333333333" style="3" customWidth="true"/>
    <col min="515" max="515" width="27.8333333333333" style="3" hidden="true" customWidth="true"/>
    <col min="516" max="516" width="27.8333333333333" style="3"/>
    <col min="517" max="522" width="13.1666666666667" style="3" customWidth="true"/>
    <col min="523" max="524" width="27.8333333333333" style="3" hidden="true" customWidth="true"/>
    <col min="525" max="525" width="68.6666666666667" style="3" customWidth="true"/>
    <col min="526" max="766" width="27.8333333333333" style="3"/>
    <col min="767" max="767" width="17.5" style="3" customWidth="true"/>
    <col min="768" max="768" width="8.83333333333333" style="3" customWidth="true"/>
    <col min="769" max="769" width="17.8333333333333" style="3" customWidth="true"/>
    <col min="770" max="770" width="18.8333333333333" style="3" customWidth="true"/>
    <col min="771" max="771" width="27.8333333333333" style="3" hidden="true" customWidth="true"/>
    <col min="772" max="772" width="27.8333333333333" style="3"/>
    <col min="773" max="778" width="13.1666666666667" style="3" customWidth="true"/>
    <col min="779" max="780" width="27.8333333333333" style="3" hidden="true" customWidth="true"/>
    <col min="781" max="781" width="68.6666666666667" style="3" customWidth="true"/>
    <col min="782" max="1022" width="27.8333333333333" style="3"/>
    <col min="1023" max="1023" width="17.5" style="3" customWidth="true"/>
    <col min="1024" max="1024" width="8.83333333333333" style="3" customWidth="true"/>
    <col min="1025" max="1025" width="17.8333333333333" style="3" customWidth="true"/>
    <col min="1026" max="1026" width="18.8333333333333" style="3" customWidth="true"/>
    <col min="1027" max="1027" width="27.8333333333333" style="3" hidden="true" customWidth="true"/>
    <col min="1028" max="1028" width="27.8333333333333" style="3"/>
    <col min="1029" max="1034" width="13.1666666666667" style="3" customWidth="true"/>
    <col min="1035" max="1036" width="27.8333333333333" style="3" hidden="true" customWidth="true"/>
    <col min="1037" max="1037" width="68.6666666666667" style="3" customWidth="true"/>
    <col min="1038" max="1278" width="27.8333333333333" style="3"/>
    <col min="1279" max="1279" width="17.5" style="3" customWidth="true"/>
    <col min="1280" max="1280" width="8.83333333333333" style="3" customWidth="true"/>
    <col min="1281" max="1281" width="17.8333333333333" style="3" customWidth="true"/>
    <col min="1282" max="1282" width="18.8333333333333" style="3" customWidth="true"/>
    <col min="1283" max="1283" width="27.8333333333333" style="3" hidden="true" customWidth="true"/>
    <col min="1284" max="1284" width="27.8333333333333" style="3"/>
    <col min="1285" max="1290" width="13.1666666666667" style="3" customWidth="true"/>
    <col min="1291" max="1292" width="27.8333333333333" style="3" hidden="true" customWidth="true"/>
    <col min="1293" max="1293" width="68.6666666666667" style="3" customWidth="true"/>
    <col min="1294" max="1534" width="27.8333333333333" style="3"/>
    <col min="1535" max="1535" width="17.5" style="3" customWidth="true"/>
    <col min="1536" max="1536" width="8.83333333333333" style="3" customWidth="true"/>
    <col min="1537" max="1537" width="17.8333333333333" style="3" customWidth="true"/>
    <col min="1538" max="1538" width="18.8333333333333" style="3" customWidth="true"/>
    <col min="1539" max="1539" width="27.8333333333333" style="3" hidden="true" customWidth="true"/>
    <col min="1540" max="1540" width="27.8333333333333" style="3"/>
    <col min="1541" max="1546" width="13.1666666666667" style="3" customWidth="true"/>
    <col min="1547" max="1548" width="27.8333333333333" style="3" hidden="true" customWidth="true"/>
    <col min="1549" max="1549" width="68.6666666666667" style="3" customWidth="true"/>
    <col min="1550" max="1790" width="27.8333333333333" style="3"/>
    <col min="1791" max="1791" width="17.5" style="3" customWidth="true"/>
    <col min="1792" max="1792" width="8.83333333333333" style="3" customWidth="true"/>
    <col min="1793" max="1793" width="17.8333333333333" style="3" customWidth="true"/>
    <col min="1794" max="1794" width="18.8333333333333" style="3" customWidth="true"/>
    <col min="1795" max="1795" width="27.8333333333333" style="3" hidden="true" customWidth="true"/>
    <col min="1796" max="1796" width="27.8333333333333" style="3"/>
    <col min="1797" max="1802" width="13.1666666666667" style="3" customWidth="true"/>
    <col min="1803" max="1804" width="27.8333333333333" style="3" hidden="true" customWidth="true"/>
    <col min="1805" max="1805" width="68.6666666666667" style="3" customWidth="true"/>
    <col min="1806" max="2046" width="27.8333333333333" style="3"/>
    <col min="2047" max="2047" width="17.5" style="3" customWidth="true"/>
    <col min="2048" max="2048" width="8.83333333333333" style="3" customWidth="true"/>
    <col min="2049" max="2049" width="17.8333333333333" style="3" customWidth="true"/>
    <col min="2050" max="2050" width="18.8333333333333" style="3" customWidth="true"/>
    <col min="2051" max="2051" width="27.8333333333333" style="3" hidden="true" customWidth="true"/>
    <col min="2052" max="2052" width="27.8333333333333" style="3"/>
    <col min="2053" max="2058" width="13.1666666666667" style="3" customWidth="true"/>
    <col min="2059" max="2060" width="27.8333333333333" style="3" hidden="true" customWidth="true"/>
    <col min="2061" max="2061" width="68.6666666666667" style="3" customWidth="true"/>
    <col min="2062" max="2302" width="27.8333333333333" style="3"/>
    <col min="2303" max="2303" width="17.5" style="3" customWidth="true"/>
    <col min="2304" max="2304" width="8.83333333333333" style="3" customWidth="true"/>
    <col min="2305" max="2305" width="17.8333333333333" style="3" customWidth="true"/>
    <col min="2306" max="2306" width="18.8333333333333" style="3" customWidth="true"/>
    <col min="2307" max="2307" width="27.8333333333333" style="3" hidden="true" customWidth="true"/>
    <col min="2308" max="2308" width="27.8333333333333" style="3"/>
    <col min="2309" max="2314" width="13.1666666666667" style="3" customWidth="true"/>
    <col min="2315" max="2316" width="27.8333333333333" style="3" hidden="true" customWidth="true"/>
    <col min="2317" max="2317" width="68.6666666666667" style="3" customWidth="true"/>
    <col min="2318" max="2558" width="27.8333333333333" style="3"/>
    <col min="2559" max="2559" width="17.5" style="3" customWidth="true"/>
    <col min="2560" max="2560" width="8.83333333333333" style="3" customWidth="true"/>
    <col min="2561" max="2561" width="17.8333333333333" style="3" customWidth="true"/>
    <col min="2562" max="2562" width="18.8333333333333" style="3" customWidth="true"/>
    <col min="2563" max="2563" width="27.8333333333333" style="3" hidden="true" customWidth="true"/>
    <col min="2564" max="2564" width="27.8333333333333" style="3"/>
    <col min="2565" max="2570" width="13.1666666666667" style="3" customWidth="true"/>
    <col min="2571" max="2572" width="27.8333333333333" style="3" hidden="true" customWidth="true"/>
    <col min="2573" max="2573" width="68.6666666666667" style="3" customWidth="true"/>
    <col min="2574" max="2814" width="27.8333333333333" style="3"/>
    <col min="2815" max="2815" width="17.5" style="3" customWidth="true"/>
    <col min="2816" max="2816" width="8.83333333333333" style="3" customWidth="true"/>
    <col min="2817" max="2817" width="17.8333333333333" style="3" customWidth="true"/>
    <col min="2818" max="2818" width="18.8333333333333" style="3" customWidth="true"/>
    <col min="2819" max="2819" width="27.8333333333333" style="3" hidden="true" customWidth="true"/>
    <col min="2820" max="2820" width="27.8333333333333" style="3"/>
    <col min="2821" max="2826" width="13.1666666666667" style="3" customWidth="true"/>
    <col min="2827" max="2828" width="27.8333333333333" style="3" hidden="true" customWidth="true"/>
    <col min="2829" max="2829" width="68.6666666666667" style="3" customWidth="true"/>
    <col min="2830" max="3070" width="27.8333333333333" style="3"/>
    <col min="3071" max="3071" width="17.5" style="3" customWidth="true"/>
    <col min="3072" max="3072" width="8.83333333333333" style="3" customWidth="true"/>
    <col min="3073" max="3073" width="17.8333333333333" style="3" customWidth="true"/>
    <col min="3074" max="3074" width="18.8333333333333" style="3" customWidth="true"/>
    <col min="3075" max="3075" width="27.8333333333333" style="3" hidden="true" customWidth="true"/>
    <col min="3076" max="3076" width="27.8333333333333" style="3"/>
    <col min="3077" max="3082" width="13.1666666666667" style="3" customWidth="true"/>
    <col min="3083" max="3084" width="27.8333333333333" style="3" hidden="true" customWidth="true"/>
    <col min="3085" max="3085" width="68.6666666666667" style="3" customWidth="true"/>
    <col min="3086" max="3326" width="27.8333333333333" style="3"/>
    <col min="3327" max="3327" width="17.5" style="3" customWidth="true"/>
    <col min="3328" max="3328" width="8.83333333333333" style="3" customWidth="true"/>
    <col min="3329" max="3329" width="17.8333333333333" style="3" customWidth="true"/>
    <col min="3330" max="3330" width="18.8333333333333" style="3" customWidth="true"/>
    <col min="3331" max="3331" width="27.8333333333333" style="3" hidden="true" customWidth="true"/>
    <col min="3332" max="3332" width="27.8333333333333" style="3"/>
    <col min="3333" max="3338" width="13.1666666666667" style="3" customWidth="true"/>
    <col min="3339" max="3340" width="27.8333333333333" style="3" hidden="true" customWidth="true"/>
    <col min="3341" max="3341" width="68.6666666666667" style="3" customWidth="true"/>
    <col min="3342" max="3582" width="27.8333333333333" style="3"/>
    <col min="3583" max="3583" width="17.5" style="3" customWidth="true"/>
    <col min="3584" max="3584" width="8.83333333333333" style="3" customWidth="true"/>
    <col min="3585" max="3585" width="17.8333333333333" style="3" customWidth="true"/>
    <col min="3586" max="3586" width="18.8333333333333" style="3" customWidth="true"/>
    <col min="3587" max="3587" width="27.8333333333333" style="3" hidden="true" customWidth="true"/>
    <col min="3588" max="3588" width="27.8333333333333" style="3"/>
    <col min="3589" max="3594" width="13.1666666666667" style="3" customWidth="true"/>
    <col min="3595" max="3596" width="27.8333333333333" style="3" hidden="true" customWidth="true"/>
    <col min="3597" max="3597" width="68.6666666666667" style="3" customWidth="true"/>
    <col min="3598" max="3838" width="27.8333333333333" style="3"/>
    <col min="3839" max="3839" width="17.5" style="3" customWidth="true"/>
    <col min="3840" max="3840" width="8.83333333333333" style="3" customWidth="true"/>
    <col min="3841" max="3841" width="17.8333333333333" style="3" customWidth="true"/>
    <col min="3842" max="3842" width="18.8333333333333" style="3" customWidth="true"/>
    <col min="3843" max="3843" width="27.8333333333333" style="3" hidden="true" customWidth="true"/>
    <col min="3844" max="3844" width="27.8333333333333" style="3"/>
    <col min="3845" max="3850" width="13.1666666666667" style="3" customWidth="true"/>
    <col min="3851" max="3852" width="27.8333333333333" style="3" hidden="true" customWidth="true"/>
    <col min="3853" max="3853" width="68.6666666666667" style="3" customWidth="true"/>
    <col min="3854" max="4094" width="27.8333333333333" style="3"/>
    <col min="4095" max="4095" width="17.5" style="3" customWidth="true"/>
    <col min="4096" max="4096" width="8.83333333333333" style="3" customWidth="true"/>
    <col min="4097" max="4097" width="17.8333333333333" style="3" customWidth="true"/>
    <col min="4098" max="4098" width="18.8333333333333" style="3" customWidth="true"/>
    <col min="4099" max="4099" width="27.8333333333333" style="3" hidden="true" customWidth="true"/>
    <col min="4100" max="4100" width="27.8333333333333" style="3"/>
    <col min="4101" max="4106" width="13.1666666666667" style="3" customWidth="true"/>
    <col min="4107" max="4108" width="27.8333333333333" style="3" hidden="true" customWidth="true"/>
    <col min="4109" max="4109" width="68.6666666666667" style="3" customWidth="true"/>
    <col min="4110" max="4350" width="27.8333333333333" style="3"/>
    <col min="4351" max="4351" width="17.5" style="3" customWidth="true"/>
    <col min="4352" max="4352" width="8.83333333333333" style="3" customWidth="true"/>
    <col min="4353" max="4353" width="17.8333333333333" style="3" customWidth="true"/>
    <col min="4354" max="4354" width="18.8333333333333" style="3" customWidth="true"/>
    <col min="4355" max="4355" width="27.8333333333333" style="3" hidden="true" customWidth="true"/>
    <col min="4356" max="4356" width="27.8333333333333" style="3"/>
    <col min="4357" max="4362" width="13.1666666666667" style="3" customWidth="true"/>
    <col min="4363" max="4364" width="27.8333333333333" style="3" hidden="true" customWidth="true"/>
    <col min="4365" max="4365" width="68.6666666666667" style="3" customWidth="true"/>
    <col min="4366" max="4606" width="27.8333333333333" style="3"/>
    <col min="4607" max="4607" width="17.5" style="3" customWidth="true"/>
    <col min="4608" max="4608" width="8.83333333333333" style="3" customWidth="true"/>
    <col min="4609" max="4609" width="17.8333333333333" style="3" customWidth="true"/>
    <col min="4610" max="4610" width="18.8333333333333" style="3" customWidth="true"/>
    <col min="4611" max="4611" width="27.8333333333333" style="3" hidden="true" customWidth="true"/>
    <col min="4612" max="4612" width="27.8333333333333" style="3"/>
    <col min="4613" max="4618" width="13.1666666666667" style="3" customWidth="true"/>
    <col min="4619" max="4620" width="27.8333333333333" style="3" hidden="true" customWidth="true"/>
    <col min="4621" max="4621" width="68.6666666666667" style="3" customWidth="true"/>
    <col min="4622" max="4862" width="27.8333333333333" style="3"/>
    <col min="4863" max="4863" width="17.5" style="3" customWidth="true"/>
    <col min="4864" max="4864" width="8.83333333333333" style="3" customWidth="true"/>
    <col min="4865" max="4865" width="17.8333333333333" style="3" customWidth="true"/>
    <col min="4866" max="4866" width="18.8333333333333" style="3" customWidth="true"/>
    <col min="4867" max="4867" width="27.8333333333333" style="3" hidden="true" customWidth="true"/>
    <col min="4868" max="4868" width="27.8333333333333" style="3"/>
    <col min="4869" max="4874" width="13.1666666666667" style="3" customWidth="true"/>
    <col min="4875" max="4876" width="27.8333333333333" style="3" hidden="true" customWidth="true"/>
    <col min="4877" max="4877" width="68.6666666666667" style="3" customWidth="true"/>
    <col min="4878" max="5118" width="27.8333333333333" style="3"/>
    <col min="5119" max="5119" width="17.5" style="3" customWidth="true"/>
    <col min="5120" max="5120" width="8.83333333333333" style="3" customWidth="true"/>
    <col min="5121" max="5121" width="17.8333333333333" style="3" customWidth="true"/>
    <col min="5122" max="5122" width="18.8333333333333" style="3" customWidth="true"/>
    <col min="5123" max="5123" width="27.8333333333333" style="3" hidden="true" customWidth="true"/>
    <col min="5124" max="5124" width="27.8333333333333" style="3"/>
    <col min="5125" max="5130" width="13.1666666666667" style="3" customWidth="true"/>
    <col min="5131" max="5132" width="27.8333333333333" style="3" hidden="true" customWidth="true"/>
    <col min="5133" max="5133" width="68.6666666666667" style="3" customWidth="true"/>
    <col min="5134" max="5374" width="27.8333333333333" style="3"/>
    <col min="5375" max="5375" width="17.5" style="3" customWidth="true"/>
    <col min="5376" max="5376" width="8.83333333333333" style="3" customWidth="true"/>
    <col min="5377" max="5377" width="17.8333333333333" style="3" customWidth="true"/>
    <col min="5378" max="5378" width="18.8333333333333" style="3" customWidth="true"/>
    <col min="5379" max="5379" width="27.8333333333333" style="3" hidden="true" customWidth="true"/>
    <col min="5380" max="5380" width="27.8333333333333" style="3"/>
    <col min="5381" max="5386" width="13.1666666666667" style="3" customWidth="true"/>
    <col min="5387" max="5388" width="27.8333333333333" style="3" hidden="true" customWidth="true"/>
    <col min="5389" max="5389" width="68.6666666666667" style="3" customWidth="true"/>
    <col min="5390" max="5630" width="27.8333333333333" style="3"/>
    <col min="5631" max="5631" width="17.5" style="3" customWidth="true"/>
    <col min="5632" max="5632" width="8.83333333333333" style="3" customWidth="true"/>
    <col min="5633" max="5633" width="17.8333333333333" style="3" customWidth="true"/>
    <col min="5634" max="5634" width="18.8333333333333" style="3" customWidth="true"/>
    <col min="5635" max="5635" width="27.8333333333333" style="3" hidden="true" customWidth="true"/>
    <col min="5636" max="5636" width="27.8333333333333" style="3"/>
    <col min="5637" max="5642" width="13.1666666666667" style="3" customWidth="true"/>
    <col min="5643" max="5644" width="27.8333333333333" style="3" hidden="true" customWidth="true"/>
    <col min="5645" max="5645" width="68.6666666666667" style="3" customWidth="true"/>
    <col min="5646" max="5886" width="27.8333333333333" style="3"/>
    <col min="5887" max="5887" width="17.5" style="3" customWidth="true"/>
    <col min="5888" max="5888" width="8.83333333333333" style="3" customWidth="true"/>
    <col min="5889" max="5889" width="17.8333333333333" style="3" customWidth="true"/>
    <col min="5890" max="5890" width="18.8333333333333" style="3" customWidth="true"/>
    <col min="5891" max="5891" width="27.8333333333333" style="3" hidden="true" customWidth="true"/>
    <col min="5892" max="5892" width="27.8333333333333" style="3"/>
    <col min="5893" max="5898" width="13.1666666666667" style="3" customWidth="true"/>
    <col min="5899" max="5900" width="27.8333333333333" style="3" hidden="true" customWidth="true"/>
    <col min="5901" max="5901" width="68.6666666666667" style="3" customWidth="true"/>
    <col min="5902" max="6142" width="27.8333333333333" style="3"/>
    <col min="6143" max="6143" width="17.5" style="3" customWidth="true"/>
    <col min="6144" max="6144" width="8.83333333333333" style="3" customWidth="true"/>
    <col min="6145" max="6145" width="17.8333333333333" style="3" customWidth="true"/>
    <col min="6146" max="6146" width="18.8333333333333" style="3" customWidth="true"/>
    <col min="6147" max="6147" width="27.8333333333333" style="3" hidden="true" customWidth="true"/>
    <col min="6148" max="6148" width="27.8333333333333" style="3"/>
    <col min="6149" max="6154" width="13.1666666666667" style="3" customWidth="true"/>
    <col min="6155" max="6156" width="27.8333333333333" style="3" hidden="true" customWidth="true"/>
    <col min="6157" max="6157" width="68.6666666666667" style="3" customWidth="true"/>
    <col min="6158" max="6398" width="27.8333333333333" style="3"/>
    <col min="6399" max="6399" width="17.5" style="3" customWidth="true"/>
    <col min="6400" max="6400" width="8.83333333333333" style="3" customWidth="true"/>
    <col min="6401" max="6401" width="17.8333333333333" style="3" customWidth="true"/>
    <col min="6402" max="6402" width="18.8333333333333" style="3" customWidth="true"/>
    <col min="6403" max="6403" width="27.8333333333333" style="3" hidden="true" customWidth="true"/>
    <col min="6404" max="6404" width="27.8333333333333" style="3"/>
    <col min="6405" max="6410" width="13.1666666666667" style="3" customWidth="true"/>
    <col min="6411" max="6412" width="27.8333333333333" style="3" hidden="true" customWidth="true"/>
    <col min="6413" max="6413" width="68.6666666666667" style="3" customWidth="true"/>
    <col min="6414" max="6654" width="27.8333333333333" style="3"/>
    <col min="6655" max="6655" width="17.5" style="3" customWidth="true"/>
    <col min="6656" max="6656" width="8.83333333333333" style="3" customWidth="true"/>
    <col min="6657" max="6657" width="17.8333333333333" style="3" customWidth="true"/>
    <col min="6658" max="6658" width="18.8333333333333" style="3" customWidth="true"/>
    <col min="6659" max="6659" width="27.8333333333333" style="3" hidden="true" customWidth="true"/>
    <col min="6660" max="6660" width="27.8333333333333" style="3"/>
    <col min="6661" max="6666" width="13.1666666666667" style="3" customWidth="true"/>
    <col min="6667" max="6668" width="27.8333333333333" style="3" hidden="true" customWidth="true"/>
    <col min="6669" max="6669" width="68.6666666666667" style="3" customWidth="true"/>
    <col min="6670" max="6910" width="27.8333333333333" style="3"/>
    <col min="6911" max="6911" width="17.5" style="3" customWidth="true"/>
    <col min="6912" max="6912" width="8.83333333333333" style="3" customWidth="true"/>
    <col min="6913" max="6913" width="17.8333333333333" style="3" customWidth="true"/>
    <col min="6914" max="6914" width="18.8333333333333" style="3" customWidth="true"/>
    <col min="6915" max="6915" width="27.8333333333333" style="3" hidden="true" customWidth="true"/>
    <col min="6916" max="6916" width="27.8333333333333" style="3"/>
    <col min="6917" max="6922" width="13.1666666666667" style="3" customWidth="true"/>
    <col min="6923" max="6924" width="27.8333333333333" style="3" hidden="true" customWidth="true"/>
    <col min="6925" max="6925" width="68.6666666666667" style="3" customWidth="true"/>
    <col min="6926" max="7166" width="27.8333333333333" style="3"/>
    <col min="7167" max="7167" width="17.5" style="3" customWidth="true"/>
    <col min="7168" max="7168" width="8.83333333333333" style="3" customWidth="true"/>
    <col min="7169" max="7169" width="17.8333333333333" style="3" customWidth="true"/>
    <col min="7170" max="7170" width="18.8333333333333" style="3" customWidth="true"/>
    <col min="7171" max="7171" width="27.8333333333333" style="3" hidden="true" customWidth="true"/>
    <col min="7172" max="7172" width="27.8333333333333" style="3"/>
    <col min="7173" max="7178" width="13.1666666666667" style="3" customWidth="true"/>
    <col min="7179" max="7180" width="27.8333333333333" style="3" hidden="true" customWidth="true"/>
    <col min="7181" max="7181" width="68.6666666666667" style="3" customWidth="true"/>
    <col min="7182" max="7422" width="27.8333333333333" style="3"/>
    <col min="7423" max="7423" width="17.5" style="3" customWidth="true"/>
    <col min="7424" max="7424" width="8.83333333333333" style="3" customWidth="true"/>
    <col min="7425" max="7425" width="17.8333333333333" style="3" customWidth="true"/>
    <col min="7426" max="7426" width="18.8333333333333" style="3" customWidth="true"/>
    <col min="7427" max="7427" width="27.8333333333333" style="3" hidden="true" customWidth="true"/>
    <col min="7428" max="7428" width="27.8333333333333" style="3"/>
    <col min="7429" max="7434" width="13.1666666666667" style="3" customWidth="true"/>
    <col min="7435" max="7436" width="27.8333333333333" style="3" hidden="true" customWidth="true"/>
    <col min="7437" max="7437" width="68.6666666666667" style="3" customWidth="true"/>
    <col min="7438" max="7678" width="27.8333333333333" style="3"/>
    <col min="7679" max="7679" width="17.5" style="3" customWidth="true"/>
    <col min="7680" max="7680" width="8.83333333333333" style="3" customWidth="true"/>
    <col min="7681" max="7681" width="17.8333333333333" style="3" customWidth="true"/>
    <col min="7682" max="7682" width="18.8333333333333" style="3" customWidth="true"/>
    <col min="7683" max="7683" width="27.8333333333333" style="3" hidden="true" customWidth="true"/>
    <col min="7684" max="7684" width="27.8333333333333" style="3"/>
    <col min="7685" max="7690" width="13.1666666666667" style="3" customWidth="true"/>
    <col min="7691" max="7692" width="27.8333333333333" style="3" hidden="true" customWidth="true"/>
    <col min="7693" max="7693" width="68.6666666666667" style="3" customWidth="true"/>
    <col min="7694" max="7934" width="27.8333333333333" style="3"/>
    <col min="7935" max="7935" width="17.5" style="3" customWidth="true"/>
    <col min="7936" max="7936" width="8.83333333333333" style="3" customWidth="true"/>
    <col min="7937" max="7937" width="17.8333333333333" style="3" customWidth="true"/>
    <col min="7938" max="7938" width="18.8333333333333" style="3" customWidth="true"/>
    <col min="7939" max="7939" width="27.8333333333333" style="3" hidden="true" customWidth="true"/>
    <col min="7940" max="7940" width="27.8333333333333" style="3"/>
    <col min="7941" max="7946" width="13.1666666666667" style="3" customWidth="true"/>
    <col min="7947" max="7948" width="27.8333333333333" style="3" hidden="true" customWidth="true"/>
    <col min="7949" max="7949" width="68.6666666666667" style="3" customWidth="true"/>
    <col min="7950" max="8190" width="27.8333333333333" style="3"/>
    <col min="8191" max="8191" width="17.5" style="3" customWidth="true"/>
    <col min="8192" max="8192" width="8.83333333333333" style="3" customWidth="true"/>
    <col min="8193" max="8193" width="17.8333333333333" style="3" customWidth="true"/>
    <col min="8194" max="8194" width="18.8333333333333" style="3" customWidth="true"/>
    <col min="8195" max="8195" width="27.8333333333333" style="3" hidden="true" customWidth="true"/>
    <col min="8196" max="8196" width="27.8333333333333" style="3"/>
    <col min="8197" max="8202" width="13.1666666666667" style="3" customWidth="true"/>
    <col min="8203" max="8204" width="27.8333333333333" style="3" hidden="true" customWidth="true"/>
    <col min="8205" max="8205" width="68.6666666666667" style="3" customWidth="true"/>
    <col min="8206" max="8446" width="27.8333333333333" style="3"/>
    <col min="8447" max="8447" width="17.5" style="3" customWidth="true"/>
    <col min="8448" max="8448" width="8.83333333333333" style="3" customWidth="true"/>
    <col min="8449" max="8449" width="17.8333333333333" style="3" customWidth="true"/>
    <col min="8450" max="8450" width="18.8333333333333" style="3" customWidth="true"/>
    <col min="8451" max="8451" width="27.8333333333333" style="3" hidden="true" customWidth="true"/>
    <col min="8452" max="8452" width="27.8333333333333" style="3"/>
    <col min="8453" max="8458" width="13.1666666666667" style="3" customWidth="true"/>
    <col min="8459" max="8460" width="27.8333333333333" style="3" hidden="true" customWidth="true"/>
    <col min="8461" max="8461" width="68.6666666666667" style="3" customWidth="true"/>
    <col min="8462" max="8702" width="27.8333333333333" style="3"/>
    <col min="8703" max="8703" width="17.5" style="3" customWidth="true"/>
    <col min="8704" max="8704" width="8.83333333333333" style="3" customWidth="true"/>
    <col min="8705" max="8705" width="17.8333333333333" style="3" customWidth="true"/>
    <col min="8706" max="8706" width="18.8333333333333" style="3" customWidth="true"/>
    <col min="8707" max="8707" width="27.8333333333333" style="3" hidden="true" customWidth="true"/>
    <col min="8708" max="8708" width="27.8333333333333" style="3"/>
    <col min="8709" max="8714" width="13.1666666666667" style="3" customWidth="true"/>
    <col min="8715" max="8716" width="27.8333333333333" style="3" hidden="true" customWidth="true"/>
    <col min="8717" max="8717" width="68.6666666666667" style="3" customWidth="true"/>
    <col min="8718" max="8958" width="27.8333333333333" style="3"/>
    <col min="8959" max="8959" width="17.5" style="3" customWidth="true"/>
    <col min="8960" max="8960" width="8.83333333333333" style="3" customWidth="true"/>
    <col min="8961" max="8961" width="17.8333333333333" style="3" customWidth="true"/>
    <col min="8962" max="8962" width="18.8333333333333" style="3" customWidth="true"/>
    <col min="8963" max="8963" width="27.8333333333333" style="3" hidden="true" customWidth="true"/>
    <col min="8964" max="8964" width="27.8333333333333" style="3"/>
    <col min="8965" max="8970" width="13.1666666666667" style="3" customWidth="true"/>
    <col min="8971" max="8972" width="27.8333333333333" style="3" hidden="true" customWidth="true"/>
    <col min="8973" max="8973" width="68.6666666666667" style="3" customWidth="true"/>
    <col min="8974" max="9214" width="27.8333333333333" style="3"/>
    <col min="9215" max="9215" width="17.5" style="3" customWidth="true"/>
    <col min="9216" max="9216" width="8.83333333333333" style="3" customWidth="true"/>
    <col min="9217" max="9217" width="17.8333333333333" style="3" customWidth="true"/>
    <col min="9218" max="9218" width="18.8333333333333" style="3" customWidth="true"/>
    <col min="9219" max="9219" width="27.8333333333333" style="3" hidden="true" customWidth="true"/>
    <col min="9220" max="9220" width="27.8333333333333" style="3"/>
    <col min="9221" max="9226" width="13.1666666666667" style="3" customWidth="true"/>
    <col min="9227" max="9228" width="27.8333333333333" style="3" hidden="true" customWidth="true"/>
    <col min="9229" max="9229" width="68.6666666666667" style="3" customWidth="true"/>
    <col min="9230" max="9470" width="27.8333333333333" style="3"/>
    <col min="9471" max="9471" width="17.5" style="3" customWidth="true"/>
    <col min="9472" max="9472" width="8.83333333333333" style="3" customWidth="true"/>
    <col min="9473" max="9473" width="17.8333333333333" style="3" customWidth="true"/>
    <col min="9474" max="9474" width="18.8333333333333" style="3" customWidth="true"/>
    <col min="9475" max="9475" width="27.8333333333333" style="3" hidden="true" customWidth="true"/>
    <col min="9476" max="9476" width="27.8333333333333" style="3"/>
    <col min="9477" max="9482" width="13.1666666666667" style="3" customWidth="true"/>
    <col min="9483" max="9484" width="27.8333333333333" style="3" hidden="true" customWidth="true"/>
    <col min="9485" max="9485" width="68.6666666666667" style="3" customWidth="true"/>
    <col min="9486" max="9726" width="27.8333333333333" style="3"/>
    <col min="9727" max="9727" width="17.5" style="3" customWidth="true"/>
    <col min="9728" max="9728" width="8.83333333333333" style="3" customWidth="true"/>
    <col min="9729" max="9729" width="17.8333333333333" style="3" customWidth="true"/>
    <col min="9730" max="9730" width="18.8333333333333" style="3" customWidth="true"/>
    <col min="9731" max="9731" width="27.8333333333333" style="3" hidden="true" customWidth="true"/>
    <col min="9732" max="9732" width="27.8333333333333" style="3"/>
    <col min="9733" max="9738" width="13.1666666666667" style="3" customWidth="true"/>
    <col min="9739" max="9740" width="27.8333333333333" style="3" hidden="true" customWidth="true"/>
    <col min="9741" max="9741" width="68.6666666666667" style="3" customWidth="true"/>
    <col min="9742" max="9982" width="27.8333333333333" style="3"/>
    <col min="9983" max="9983" width="17.5" style="3" customWidth="true"/>
    <col min="9984" max="9984" width="8.83333333333333" style="3" customWidth="true"/>
    <col min="9985" max="9985" width="17.8333333333333" style="3" customWidth="true"/>
    <col min="9986" max="9986" width="18.8333333333333" style="3" customWidth="true"/>
    <col min="9987" max="9987" width="27.8333333333333" style="3" hidden="true" customWidth="true"/>
    <col min="9988" max="9988" width="27.8333333333333" style="3"/>
    <col min="9989" max="9994" width="13.1666666666667" style="3" customWidth="true"/>
    <col min="9995" max="9996" width="27.8333333333333" style="3" hidden="true" customWidth="true"/>
    <col min="9997" max="9997" width="68.6666666666667" style="3" customWidth="true"/>
    <col min="9998" max="10238" width="27.8333333333333" style="3"/>
    <col min="10239" max="10239" width="17.5" style="3" customWidth="true"/>
    <col min="10240" max="10240" width="8.83333333333333" style="3" customWidth="true"/>
    <col min="10241" max="10241" width="17.8333333333333" style="3" customWidth="true"/>
    <col min="10242" max="10242" width="18.8333333333333" style="3" customWidth="true"/>
    <col min="10243" max="10243" width="27.8333333333333" style="3" hidden="true" customWidth="true"/>
    <col min="10244" max="10244" width="27.8333333333333" style="3"/>
    <col min="10245" max="10250" width="13.1666666666667" style="3" customWidth="true"/>
    <col min="10251" max="10252" width="27.8333333333333" style="3" hidden="true" customWidth="true"/>
    <col min="10253" max="10253" width="68.6666666666667" style="3" customWidth="true"/>
    <col min="10254" max="10494" width="27.8333333333333" style="3"/>
    <col min="10495" max="10495" width="17.5" style="3" customWidth="true"/>
    <col min="10496" max="10496" width="8.83333333333333" style="3" customWidth="true"/>
    <col min="10497" max="10497" width="17.8333333333333" style="3" customWidth="true"/>
    <col min="10498" max="10498" width="18.8333333333333" style="3" customWidth="true"/>
    <col min="10499" max="10499" width="27.8333333333333" style="3" hidden="true" customWidth="true"/>
    <col min="10500" max="10500" width="27.8333333333333" style="3"/>
    <col min="10501" max="10506" width="13.1666666666667" style="3" customWidth="true"/>
    <col min="10507" max="10508" width="27.8333333333333" style="3" hidden="true" customWidth="true"/>
    <col min="10509" max="10509" width="68.6666666666667" style="3" customWidth="true"/>
    <col min="10510" max="10750" width="27.8333333333333" style="3"/>
    <col min="10751" max="10751" width="17.5" style="3" customWidth="true"/>
    <col min="10752" max="10752" width="8.83333333333333" style="3" customWidth="true"/>
    <col min="10753" max="10753" width="17.8333333333333" style="3" customWidth="true"/>
    <col min="10754" max="10754" width="18.8333333333333" style="3" customWidth="true"/>
    <col min="10755" max="10755" width="27.8333333333333" style="3" hidden="true" customWidth="true"/>
    <col min="10756" max="10756" width="27.8333333333333" style="3"/>
    <col min="10757" max="10762" width="13.1666666666667" style="3" customWidth="true"/>
    <col min="10763" max="10764" width="27.8333333333333" style="3" hidden="true" customWidth="true"/>
    <col min="10765" max="10765" width="68.6666666666667" style="3" customWidth="true"/>
    <col min="10766" max="11006" width="27.8333333333333" style="3"/>
    <col min="11007" max="11007" width="17.5" style="3" customWidth="true"/>
    <col min="11008" max="11008" width="8.83333333333333" style="3" customWidth="true"/>
    <col min="11009" max="11009" width="17.8333333333333" style="3" customWidth="true"/>
    <col min="11010" max="11010" width="18.8333333333333" style="3" customWidth="true"/>
    <col min="11011" max="11011" width="27.8333333333333" style="3" hidden="true" customWidth="true"/>
    <col min="11012" max="11012" width="27.8333333333333" style="3"/>
    <col min="11013" max="11018" width="13.1666666666667" style="3" customWidth="true"/>
    <col min="11019" max="11020" width="27.8333333333333" style="3" hidden="true" customWidth="true"/>
    <col min="11021" max="11021" width="68.6666666666667" style="3" customWidth="true"/>
    <col min="11022" max="11262" width="27.8333333333333" style="3"/>
    <col min="11263" max="11263" width="17.5" style="3" customWidth="true"/>
    <col min="11264" max="11264" width="8.83333333333333" style="3" customWidth="true"/>
    <col min="11265" max="11265" width="17.8333333333333" style="3" customWidth="true"/>
    <col min="11266" max="11266" width="18.8333333333333" style="3" customWidth="true"/>
    <col min="11267" max="11267" width="27.8333333333333" style="3" hidden="true" customWidth="true"/>
    <col min="11268" max="11268" width="27.8333333333333" style="3"/>
    <col min="11269" max="11274" width="13.1666666666667" style="3" customWidth="true"/>
    <col min="11275" max="11276" width="27.8333333333333" style="3" hidden="true" customWidth="true"/>
    <col min="11277" max="11277" width="68.6666666666667" style="3" customWidth="true"/>
    <col min="11278" max="11518" width="27.8333333333333" style="3"/>
    <col min="11519" max="11519" width="17.5" style="3" customWidth="true"/>
    <col min="11520" max="11520" width="8.83333333333333" style="3" customWidth="true"/>
    <col min="11521" max="11521" width="17.8333333333333" style="3" customWidth="true"/>
    <col min="11522" max="11522" width="18.8333333333333" style="3" customWidth="true"/>
    <col min="11523" max="11523" width="27.8333333333333" style="3" hidden="true" customWidth="true"/>
    <col min="11524" max="11524" width="27.8333333333333" style="3"/>
    <col min="11525" max="11530" width="13.1666666666667" style="3" customWidth="true"/>
    <col min="11531" max="11532" width="27.8333333333333" style="3" hidden="true" customWidth="true"/>
    <col min="11533" max="11533" width="68.6666666666667" style="3" customWidth="true"/>
    <col min="11534" max="11774" width="27.8333333333333" style="3"/>
    <col min="11775" max="11775" width="17.5" style="3" customWidth="true"/>
    <col min="11776" max="11776" width="8.83333333333333" style="3" customWidth="true"/>
    <col min="11777" max="11777" width="17.8333333333333" style="3" customWidth="true"/>
    <col min="11778" max="11778" width="18.8333333333333" style="3" customWidth="true"/>
    <col min="11779" max="11779" width="27.8333333333333" style="3" hidden="true" customWidth="true"/>
    <col min="11780" max="11780" width="27.8333333333333" style="3"/>
    <col min="11781" max="11786" width="13.1666666666667" style="3" customWidth="true"/>
    <col min="11787" max="11788" width="27.8333333333333" style="3" hidden="true" customWidth="true"/>
    <col min="11789" max="11789" width="68.6666666666667" style="3" customWidth="true"/>
    <col min="11790" max="12030" width="27.8333333333333" style="3"/>
    <col min="12031" max="12031" width="17.5" style="3" customWidth="true"/>
    <col min="12032" max="12032" width="8.83333333333333" style="3" customWidth="true"/>
    <col min="12033" max="12033" width="17.8333333333333" style="3" customWidth="true"/>
    <col min="12034" max="12034" width="18.8333333333333" style="3" customWidth="true"/>
    <col min="12035" max="12035" width="27.8333333333333" style="3" hidden="true" customWidth="true"/>
    <col min="12036" max="12036" width="27.8333333333333" style="3"/>
    <col min="12037" max="12042" width="13.1666666666667" style="3" customWidth="true"/>
    <col min="12043" max="12044" width="27.8333333333333" style="3" hidden="true" customWidth="true"/>
    <col min="12045" max="12045" width="68.6666666666667" style="3" customWidth="true"/>
    <col min="12046" max="12286" width="27.8333333333333" style="3"/>
    <col min="12287" max="12287" width="17.5" style="3" customWidth="true"/>
    <col min="12288" max="12288" width="8.83333333333333" style="3" customWidth="true"/>
    <col min="12289" max="12289" width="17.8333333333333" style="3" customWidth="true"/>
    <col min="12290" max="12290" width="18.8333333333333" style="3" customWidth="true"/>
    <col min="12291" max="12291" width="27.8333333333333" style="3" hidden="true" customWidth="true"/>
    <col min="12292" max="12292" width="27.8333333333333" style="3"/>
    <col min="12293" max="12298" width="13.1666666666667" style="3" customWidth="true"/>
    <col min="12299" max="12300" width="27.8333333333333" style="3" hidden="true" customWidth="true"/>
    <col min="12301" max="12301" width="68.6666666666667" style="3" customWidth="true"/>
    <col min="12302" max="12542" width="27.8333333333333" style="3"/>
    <col min="12543" max="12543" width="17.5" style="3" customWidth="true"/>
    <col min="12544" max="12544" width="8.83333333333333" style="3" customWidth="true"/>
    <col min="12545" max="12545" width="17.8333333333333" style="3" customWidth="true"/>
    <col min="12546" max="12546" width="18.8333333333333" style="3" customWidth="true"/>
    <col min="12547" max="12547" width="27.8333333333333" style="3" hidden="true" customWidth="true"/>
    <col min="12548" max="12548" width="27.8333333333333" style="3"/>
    <col min="12549" max="12554" width="13.1666666666667" style="3" customWidth="true"/>
    <col min="12555" max="12556" width="27.8333333333333" style="3" hidden="true" customWidth="true"/>
    <col min="12557" max="12557" width="68.6666666666667" style="3" customWidth="true"/>
    <col min="12558" max="12798" width="27.8333333333333" style="3"/>
    <col min="12799" max="12799" width="17.5" style="3" customWidth="true"/>
    <col min="12800" max="12800" width="8.83333333333333" style="3" customWidth="true"/>
    <col min="12801" max="12801" width="17.8333333333333" style="3" customWidth="true"/>
    <col min="12802" max="12802" width="18.8333333333333" style="3" customWidth="true"/>
    <col min="12803" max="12803" width="27.8333333333333" style="3" hidden="true" customWidth="true"/>
    <col min="12804" max="12804" width="27.8333333333333" style="3"/>
    <col min="12805" max="12810" width="13.1666666666667" style="3" customWidth="true"/>
    <col min="12811" max="12812" width="27.8333333333333" style="3" hidden="true" customWidth="true"/>
    <col min="12813" max="12813" width="68.6666666666667" style="3" customWidth="true"/>
    <col min="12814" max="13054" width="27.8333333333333" style="3"/>
    <col min="13055" max="13055" width="17.5" style="3" customWidth="true"/>
    <col min="13056" max="13056" width="8.83333333333333" style="3" customWidth="true"/>
    <col min="13057" max="13057" width="17.8333333333333" style="3" customWidth="true"/>
    <col min="13058" max="13058" width="18.8333333333333" style="3" customWidth="true"/>
    <col min="13059" max="13059" width="27.8333333333333" style="3" hidden="true" customWidth="true"/>
    <col min="13060" max="13060" width="27.8333333333333" style="3"/>
    <col min="13061" max="13066" width="13.1666666666667" style="3" customWidth="true"/>
    <col min="13067" max="13068" width="27.8333333333333" style="3" hidden="true" customWidth="true"/>
    <col min="13069" max="13069" width="68.6666666666667" style="3" customWidth="true"/>
    <col min="13070" max="13310" width="27.8333333333333" style="3"/>
    <col min="13311" max="13311" width="17.5" style="3" customWidth="true"/>
    <col min="13312" max="13312" width="8.83333333333333" style="3" customWidth="true"/>
    <col min="13313" max="13313" width="17.8333333333333" style="3" customWidth="true"/>
    <col min="13314" max="13314" width="18.8333333333333" style="3" customWidth="true"/>
    <col min="13315" max="13315" width="27.8333333333333" style="3" hidden="true" customWidth="true"/>
    <col min="13316" max="13316" width="27.8333333333333" style="3"/>
    <col min="13317" max="13322" width="13.1666666666667" style="3" customWidth="true"/>
    <col min="13323" max="13324" width="27.8333333333333" style="3" hidden="true" customWidth="true"/>
    <col min="13325" max="13325" width="68.6666666666667" style="3" customWidth="true"/>
    <col min="13326" max="13566" width="27.8333333333333" style="3"/>
    <col min="13567" max="13567" width="17.5" style="3" customWidth="true"/>
    <col min="13568" max="13568" width="8.83333333333333" style="3" customWidth="true"/>
    <col min="13569" max="13569" width="17.8333333333333" style="3" customWidth="true"/>
    <col min="13570" max="13570" width="18.8333333333333" style="3" customWidth="true"/>
    <col min="13571" max="13571" width="27.8333333333333" style="3" hidden="true" customWidth="true"/>
    <col min="13572" max="13572" width="27.8333333333333" style="3"/>
    <col min="13573" max="13578" width="13.1666666666667" style="3" customWidth="true"/>
    <col min="13579" max="13580" width="27.8333333333333" style="3" hidden="true" customWidth="true"/>
    <col min="13581" max="13581" width="68.6666666666667" style="3" customWidth="true"/>
    <col min="13582" max="13822" width="27.8333333333333" style="3"/>
    <col min="13823" max="13823" width="17.5" style="3" customWidth="true"/>
    <col min="13824" max="13824" width="8.83333333333333" style="3" customWidth="true"/>
    <col min="13825" max="13825" width="17.8333333333333" style="3" customWidth="true"/>
    <col min="13826" max="13826" width="18.8333333333333" style="3" customWidth="true"/>
    <col min="13827" max="13827" width="27.8333333333333" style="3" hidden="true" customWidth="true"/>
    <col min="13828" max="13828" width="27.8333333333333" style="3"/>
    <col min="13829" max="13834" width="13.1666666666667" style="3" customWidth="true"/>
    <col min="13835" max="13836" width="27.8333333333333" style="3" hidden="true" customWidth="true"/>
    <col min="13837" max="13837" width="68.6666666666667" style="3" customWidth="true"/>
    <col min="13838" max="14078" width="27.8333333333333" style="3"/>
    <col min="14079" max="14079" width="17.5" style="3" customWidth="true"/>
    <col min="14080" max="14080" width="8.83333333333333" style="3" customWidth="true"/>
    <col min="14081" max="14081" width="17.8333333333333" style="3" customWidth="true"/>
    <col min="14082" max="14082" width="18.8333333333333" style="3" customWidth="true"/>
    <col min="14083" max="14083" width="27.8333333333333" style="3" hidden="true" customWidth="true"/>
    <col min="14084" max="14084" width="27.8333333333333" style="3"/>
    <col min="14085" max="14090" width="13.1666666666667" style="3" customWidth="true"/>
    <col min="14091" max="14092" width="27.8333333333333" style="3" hidden="true" customWidth="true"/>
    <col min="14093" max="14093" width="68.6666666666667" style="3" customWidth="true"/>
    <col min="14094" max="14334" width="27.8333333333333" style="3"/>
    <col min="14335" max="14335" width="17.5" style="3" customWidth="true"/>
    <col min="14336" max="14336" width="8.83333333333333" style="3" customWidth="true"/>
    <col min="14337" max="14337" width="17.8333333333333" style="3" customWidth="true"/>
    <col min="14338" max="14338" width="18.8333333333333" style="3" customWidth="true"/>
    <col min="14339" max="14339" width="27.8333333333333" style="3" hidden="true" customWidth="true"/>
    <col min="14340" max="14340" width="27.8333333333333" style="3"/>
    <col min="14341" max="14346" width="13.1666666666667" style="3" customWidth="true"/>
    <col min="14347" max="14348" width="27.8333333333333" style="3" hidden="true" customWidth="true"/>
    <col min="14349" max="14349" width="68.6666666666667" style="3" customWidth="true"/>
    <col min="14350" max="14590" width="27.8333333333333" style="3"/>
    <col min="14591" max="14591" width="17.5" style="3" customWidth="true"/>
    <col min="14592" max="14592" width="8.83333333333333" style="3" customWidth="true"/>
    <col min="14593" max="14593" width="17.8333333333333" style="3" customWidth="true"/>
    <col min="14594" max="14594" width="18.8333333333333" style="3" customWidth="true"/>
    <col min="14595" max="14595" width="27.8333333333333" style="3" hidden="true" customWidth="true"/>
    <col min="14596" max="14596" width="27.8333333333333" style="3"/>
    <col min="14597" max="14602" width="13.1666666666667" style="3" customWidth="true"/>
    <col min="14603" max="14604" width="27.8333333333333" style="3" hidden="true" customWidth="true"/>
    <col min="14605" max="14605" width="68.6666666666667" style="3" customWidth="true"/>
    <col min="14606" max="14846" width="27.8333333333333" style="3"/>
    <col min="14847" max="14847" width="17.5" style="3" customWidth="true"/>
    <col min="14848" max="14848" width="8.83333333333333" style="3" customWidth="true"/>
    <col min="14849" max="14849" width="17.8333333333333" style="3" customWidth="true"/>
    <col min="14850" max="14850" width="18.8333333333333" style="3" customWidth="true"/>
    <col min="14851" max="14851" width="27.8333333333333" style="3" hidden="true" customWidth="true"/>
    <col min="14852" max="14852" width="27.8333333333333" style="3"/>
    <col min="14853" max="14858" width="13.1666666666667" style="3" customWidth="true"/>
    <col min="14859" max="14860" width="27.8333333333333" style="3" hidden="true" customWidth="true"/>
    <col min="14861" max="14861" width="68.6666666666667" style="3" customWidth="true"/>
    <col min="14862" max="15102" width="27.8333333333333" style="3"/>
    <col min="15103" max="15103" width="17.5" style="3" customWidth="true"/>
    <col min="15104" max="15104" width="8.83333333333333" style="3" customWidth="true"/>
    <col min="15105" max="15105" width="17.8333333333333" style="3" customWidth="true"/>
    <col min="15106" max="15106" width="18.8333333333333" style="3" customWidth="true"/>
    <col min="15107" max="15107" width="27.8333333333333" style="3" hidden="true" customWidth="true"/>
    <col min="15108" max="15108" width="27.8333333333333" style="3"/>
    <col min="15109" max="15114" width="13.1666666666667" style="3" customWidth="true"/>
    <col min="15115" max="15116" width="27.8333333333333" style="3" hidden="true" customWidth="true"/>
    <col min="15117" max="15117" width="68.6666666666667" style="3" customWidth="true"/>
    <col min="15118" max="15358" width="27.8333333333333" style="3"/>
    <col min="15359" max="15359" width="17.5" style="3" customWidth="true"/>
    <col min="15360" max="15360" width="8.83333333333333" style="3" customWidth="true"/>
    <col min="15361" max="15361" width="17.8333333333333" style="3" customWidth="true"/>
    <col min="15362" max="15362" width="18.8333333333333" style="3" customWidth="true"/>
    <col min="15363" max="15363" width="27.8333333333333" style="3" hidden="true" customWidth="true"/>
    <col min="15364" max="15364" width="27.8333333333333" style="3"/>
    <col min="15365" max="15370" width="13.1666666666667" style="3" customWidth="true"/>
    <col min="15371" max="15372" width="27.8333333333333" style="3" hidden="true" customWidth="true"/>
    <col min="15373" max="15373" width="68.6666666666667" style="3" customWidth="true"/>
    <col min="15374" max="15614" width="27.8333333333333" style="3"/>
    <col min="15615" max="15615" width="17.5" style="3" customWidth="true"/>
    <col min="15616" max="15616" width="8.83333333333333" style="3" customWidth="true"/>
    <col min="15617" max="15617" width="17.8333333333333" style="3" customWidth="true"/>
    <col min="15618" max="15618" width="18.8333333333333" style="3" customWidth="true"/>
    <col min="15619" max="15619" width="27.8333333333333" style="3" hidden="true" customWidth="true"/>
    <col min="15620" max="15620" width="27.8333333333333" style="3"/>
    <col min="15621" max="15626" width="13.1666666666667" style="3" customWidth="true"/>
    <col min="15627" max="15628" width="27.8333333333333" style="3" hidden="true" customWidth="true"/>
    <col min="15629" max="15629" width="68.6666666666667" style="3" customWidth="true"/>
    <col min="15630" max="15870" width="27.8333333333333" style="3"/>
    <col min="15871" max="15871" width="17.5" style="3" customWidth="true"/>
    <col min="15872" max="15872" width="8.83333333333333" style="3" customWidth="true"/>
    <col min="15873" max="15873" width="17.8333333333333" style="3" customWidth="true"/>
    <col min="15874" max="15874" width="18.8333333333333" style="3" customWidth="true"/>
    <col min="15875" max="15875" width="27.8333333333333" style="3" hidden="true" customWidth="true"/>
    <col min="15876" max="15876" width="27.8333333333333" style="3"/>
    <col min="15877" max="15882" width="13.1666666666667" style="3" customWidth="true"/>
    <col min="15883" max="15884" width="27.8333333333333" style="3" hidden="true" customWidth="true"/>
    <col min="15885" max="15885" width="68.6666666666667" style="3" customWidth="true"/>
    <col min="15886" max="16126" width="27.8333333333333" style="3"/>
    <col min="16127" max="16127" width="17.5" style="3" customWidth="true"/>
    <col min="16128" max="16128" width="8.83333333333333" style="3" customWidth="true"/>
    <col min="16129" max="16129" width="17.8333333333333" style="3" customWidth="true"/>
    <col min="16130" max="16130" width="18.8333333333333" style="3" customWidth="true"/>
    <col min="16131" max="16131" width="27.8333333333333" style="3" hidden="true" customWidth="true"/>
    <col min="16132" max="16132" width="27.8333333333333" style="3"/>
    <col min="16133" max="16138" width="13.1666666666667" style="3" customWidth="true"/>
    <col min="16139" max="16140" width="27.8333333333333" style="3" hidden="true" customWidth="true"/>
    <col min="16141" max="16141" width="68.6666666666667" style="3" customWidth="true"/>
    <col min="16142" max="16384" width="27.8333333333333" style="3"/>
  </cols>
  <sheetData>
    <row r="1" s="1" customFormat="true" ht="20" customHeight="true" spans="1:13">
      <c r="A1" s="5" t="s">
        <v>5984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true" ht="13" customHeight="true" spans="1:13">
      <c r="A2" s="5" t="s">
        <v>131</v>
      </c>
      <c r="B2" s="5" t="s">
        <v>1</v>
      </c>
      <c r="C2" s="5" t="s">
        <v>132</v>
      </c>
      <c r="D2" s="5" t="s">
        <v>133</v>
      </c>
      <c r="E2" s="5" t="s">
        <v>134</v>
      </c>
      <c r="F2" s="5" t="s">
        <v>135</v>
      </c>
      <c r="G2" s="5" t="s">
        <v>45</v>
      </c>
      <c r="H2" s="10"/>
      <c r="I2" s="10"/>
      <c r="J2" s="5" t="s">
        <v>46</v>
      </c>
      <c r="K2" s="5"/>
      <c r="L2" s="5"/>
      <c r="M2" s="14" t="s">
        <v>47</v>
      </c>
    </row>
    <row r="3" s="1" customFormat="true" ht="13" customHeight="true" spans="1:13">
      <c r="A3" s="5"/>
      <c r="B3" s="5"/>
      <c r="C3" s="5"/>
      <c r="D3" s="5"/>
      <c r="E3" s="5"/>
      <c r="F3" s="5"/>
      <c r="G3" s="5" t="s">
        <v>136</v>
      </c>
      <c r="H3" s="5" t="s">
        <v>137</v>
      </c>
      <c r="I3" s="5" t="s">
        <v>138</v>
      </c>
      <c r="J3" s="5" t="s">
        <v>136</v>
      </c>
      <c r="K3" s="5" t="s">
        <v>137</v>
      </c>
      <c r="L3" s="5" t="s">
        <v>138</v>
      </c>
      <c r="M3" s="14"/>
    </row>
    <row r="4" spans="1:13">
      <c r="A4" s="6" t="s">
        <v>4894</v>
      </c>
      <c r="B4" s="6">
        <v>1</v>
      </c>
      <c r="C4" s="6" t="s">
        <v>5985</v>
      </c>
      <c r="D4" s="6" t="s">
        <v>5986</v>
      </c>
      <c r="E4" s="6" t="s">
        <v>5216</v>
      </c>
      <c r="F4" s="6" t="s">
        <v>4846</v>
      </c>
      <c r="G4" s="6">
        <v>11</v>
      </c>
      <c r="H4" s="6">
        <v>6</v>
      </c>
      <c r="I4" s="12">
        <v>66</v>
      </c>
      <c r="J4" s="12">
        <v>11</v>
      </c>
      <c r="K4" s="12">
        <v>2</v>
      </c>
      <c r="L4" s="12">
        <f>J4*K4</f>
        <v>22</v>
      </c>
      <c r="M4" s="15" t="s">
        <v>2031</v>
      </c>
    </row>
    <row r="5" spans="1:13">
      <c r="A5" s="7" t="s">
        <v>4894</v>
      </c>
      <c r="B5" s="7">
        <v>2</v>
      </c>
      <c r="C5" s="7" t="s">
        <v>5985</v>
      </c>
      <c r="D5" s="7" t="s">
        <v>5987</v>
      </c>
      <c r="E5" s="7" t="s">
        <v>5216</v>
      </c>
      <c r="F5" s="7" t="s">
        <v>5988</v>
      </c>
      <c r="G5" s="7">
        <v>5</v>
      </c>
      <c r="H5" s="7">
        <v>4</v>
      </c>
      <c r="I5" s="13">
        <v>20</v>
      </c>
      <c r="J5" s="13">
        <v>5</v>
      </c>
      <c r="K5" s="13">
        <v>3</v>
      </c>
      <c r="L5" s="13">
        <f t="shared" ref="L5:L44" si="0">J5*K5</f>
        <v>15</v>
      </c>
      <c r="M5" s="16" t="s">
        <v>4123</v>
      </c>
    </row>
    <row r="6" spans="1:13">
      <c r="A6" s="7" t="s">
        <v>4894</v>
      </c>
      <c r="B6" s="7">
        <v>3</v>
      </c>
      <c r="C6" s="7" t="s">
        <v>5985</v>
      </c>
      <c r="D6" s="7" t="s">
        <v>5989</v>
      </c>
      <c r="E6" s="7" t="s">
        <v>5216</v>
      </c>
      <c r="F6" s="7" t="s">
        <v>2818</v>
      </c>
      <c r="G6" s="7">
        <v>7</v>
      </c>
      <c r="H6" s="7">
        <v>2</v>
      </c>
      <c r="I6" s="13">
        <v>14</v>
      </c>
      <c r="J6" s="13">
        <v>7</v>
      </c>
      <c r="K6" s="13">
        <v>2</v>
      </c>
      <c r="L6" s="13">
        <f t="shared" si="0"/>
        <v>14</v>
      </c>
      <c r="M6" s="17"/>
    </row>
    <row r="7" s="2" customFormat="true" ht="20" customHeight="true" spans="1:13">
      <c r="A7" s="8" t="s">
        <v>1177</v>
      </c>
      <c r="B7" s="9"/>
      <c r="C7" s="9"/>
      <c r="D7" s="9"/>
      <c r="E7" s="9"/>
      <c r="F7" s="9"/>
      <c r="G7" s="11">
        <f t="shared" ref="G7:L7" si="1">SUM(G4:G6)</f>
        <v>23</v>
      </c>
      <c r="H7" s="11">
        <f t="shared" si="1"/>
        <v>12</v>
      </c>
      <c r="I7" s="11">
        <f t="shared" si="1"/>
        <v>100</v>
      </c>
      <c r="J7" s="11">
        <f t="shared" si="1"/>
        <v>23</v>
      </c>
      <c r="K7" s="11">
        <f t="shared" si="1"/>
        <v>7</v>
      </c>
      <c r="L7" s="11">
        <f t="shared" si="1"/>
        <v>51</v>
      </c>
      <c r="M7" s="18"/>
    </row>
    <row r="8" spans="1:13">
      <c r="A8" s="7" t="s">
        <v>4302</v>
      </c>
      <c r="B8" s="7">
        <v>1</v>
      </c>
      <c r="C8" s="7" t="s">
        <v>5260</v>
      </c>
      <c r="D8" s="7" t="s">
        <v>5990</v>
      </c>
      <c r="E8" s="7" t="s">
        <v>4304</v>
      </c>
      <c r="F8" s="7" t="s">
        <v>613</v>
      </c>
      <c r="G8" s="7">
        <v>17</v>
      </c>
      <c r="H8" s="7">
        <v>8</v>
      </c>
      <c r="I8" s="13">
        <v>136</v>
      </c>
      <c r="J8" s="13">
        <v>17</v>
      </c>
      <c r="K8" s="13">
        <v>7</v>
      </c>
      <c r="L8" s="13">
        <f t="shared" si="0"/>
        <v>119</v>
      </c>
      <c r="M8" s="16" t="s">
        <v>4123</v>
      </c>
    </row>
    <row r="9" spans="1:13">
      <c r="A9" s="7" t="s">
        <v>4302</v>
      </c>
      <c r="B9" s="7">
        <v>2</v>
      </c>
      <c r="C9" s="7" t="s">
        <v>5985</v>
      </c>
      <c r="D9" s="7" t="s">
        <v>5991</v>
      </c>
      <c r="E9" s="7" t="s">
        <v>4386</v>
      </c>
      <c r="F9" s="7" t="s">
        <v>1160</v>
      </c>
      <c r="G9" s="7">
        <v>9</v>
      </c>
      <c r="H9" s="7">
        <v>6</v>
      </c>
      <c r="I9" s="13">
        <v>54</v>
      </c>
      <c r="J9" s="13">
        <v>9</v>
      </c>
      <c r="K9" s="13">
        <v>5</v>
      </c>
      <c r="L9" s="13">
        <f t="shared" si="0"/>
        <v>45</v>
      </c>
      <c r="M9" s="16" t="s">
        <v>4123</v>
      </c>
    </row>
    <row r="10" spans="1:13">
      <c r="A10" s="7" t="s">
        <v>4302</v>
      </c>
      <c r="B10" s="7">
        <v>3</v>
      </c>
      <c r="C10" s="7" t="s">
        <v>5985</v>
      </c>
      <c r="D10" s="7" t="s">
        <v>5992</v>
      </c>
      <c r="E10" s="7" t="s">
        <v>4304</v>
      </c>
      <c r="F10" s="7" t="s">
        <v>2939</v>
      </c>
      <c r="G10" s="7">
        <v>13</v>
      </c>
      <c r="H10" s="7">
        <v>6</v>
      </c>
      <c r="I10" s="13">
        <v>78</v>
      </c>
      <c r="J10" s="13">
        <v>13</v>
      </c>
      <c r="K10" s="13">
        <v>4</v>
      </c>
      <c r="L10" s="13">
        <f t="shared" si="0"/>
        <v>52</v>
      </c>
      <c r="M10" s="16" t="s">
        <v>2082</v>
      </c>
    </row>
    <row r="11" spans="1:13">
      <c r="A11" s="7" t="s">
        <v>4302</v>
      </c>
      <c r="B11" s="7">
        <v>4</v>
      </c>
      <c r="C11" s="7" t="s">
        <v>5985</v>
      </c>
      <c r="D11" s="7" t="s">
        <v>5993</v>
      </c>
      <c r="E11" s="7" t="s">
        <v>4304</v>
      </c>
      <c r="F11" s="7" t="s">
        <v>496</v>
      </c>
      <c r="G11" s="7">
        <v>12</v>
      </c>
      <c r="H11" s="7">
        <v>6</v>
      </c>
      <c r="I11" s="13">
        <v>72</v>
      </c>
      <c r="J11" s="13">
        <v>12</v>
      </c>
      <c r="K11" s="13">
        <v>4</v>
      </c>
      <c r="L11" s="13">
        <f t="shared" si="0"/>
        <v>48</v>
      </c>
      <c r="M11" s="16" t="s">
        <v>2082</v>
      </c>
    </row>
    <row r="12" spans="1:13">
      <c r="A12" s="7" t="s">
        <v>4302</v>
      </c>
      <c r="B12" s="7">
        <v>5</v>
      </c>
      <c r="C12" s="7" t="s">
        <v>5985</v>
      </c>
      <c r="D12" s="7" t="s">
        <v>5994</v>
      </c>
      <c r="E12" s="7" t="s">
        <v>4386</v>
      </c>
      <c r="F12" s="7" t="s">
        <v>1222</v>
      </c>
      <c r="G12" s="7">
        <v>10</v>
      </c>
      <c r="H12" s="7">
        <v>5</v>
      </c>
      <c r="I12" s="13">
        <v>50</v>
      </c>
      <c r="J12" s="13">
        <v>10</v>
      </c>
      <c r="K12" s="13">
        <v>4</v>
      </c>
      <c r="L12" s="13">
        <f t="shared" si="0"/>
        <v>40</v>
      </c>
      <c r="M12" s="16" t="s">
        <v>4123</v>
      </c>
    </row>
    <row r="13" spans="1:13">
      <c r="A13" s="7" t="s">
        <v>4302</v>
      </c>
      <c r="B13" s="7">
        <v>6</v>
      </c>
      <c r="C13" s="7" t="s">
        <v>5985</v>
      </c>
      <c r="D13" s="7" t="s">
        <v>5995</v>
      </c>
      <c r="E13" s="7" t="s">
        <v>5558</v>
      </c>
      <c r="F13" s="7" t="s">
        <v>448</v>
      </c>
      <c r="G13" s="7">
        <v>25</v>
      </c>
      <c r="H13" s="7">
        <v>6</v>
      </c>
      <c r="I13" s="13">
        <v>150</v>
      </c>
      <c r="J13" s="13">
        <v>25</v>
      </c>
      <c r="K13" s="13">
        <v>5</v>
      </c>
      <c r="L13" s="13">
        <f t="shared" si="0"/>
        <v>125</v>
      </c>
      <c r="M13" s="16" t="s">
        <v>4123</v>
      </c>
    </row>
    <row r="14" spans="1:13">
      <c r="A14" s="7" t="s">
        <v>4302</v>
      </c>
      <c r="B14" s="7">
        <v>7</v>
      </c>
      <c r="C14" s="7" t="s">
        <v>5985</v>
      </c>
      <c r="D14" s="7" t="s">
        <v>5996</v>
      </c>
      <c r="E14" s="7" t="s">
        <v>4386</v>
      </c>
      <c r="F14" s="7" t="s">
        <v>2532</v>
      </c>
      <c r="G14" s="7">
        <v>6</v>
      </c>
      <c r="H14" s="7">
        <v>5</v>
      </c>
      <c r="I14" s="13">
        <v>30</v>
      </c>
      <c r="J14" s="13">
        <v>6</v>
      </c>
      <c r="K14" s="13">
        <v>4</v>
      </c>
      <c r="L14" s="13">
        <f t="shared" si="0"/>
        <v>24</v>
      </c>
      <c r="M14" s="16" t="s">
        <v>4123</v>
      </c>
    </row>
    <row r="15" spans="1:13">
      <c r="A15" s="7" t="s">
        <v>4302</v>
      </c>
      <c r="B15" s="7">
        <v>8</v>
      </c>
      <c r="C15" s="7" t="s">
        <v>5985</v>
      </c>
      <c r="D15" s="7" t="s">
        <v>5997</v>
      </c>
      <c r="E15" s="7" t="s">
        <v>4386</v>
      </c>
      <c r="F15" s="7" t="s">
        <v>4327</v>
      </c>
      <c r="G15" s="7">
        <v>16</v>
      </c>
      <c r="H15" s="7">
        <v>5</v>
      </c>
      <c r="I15" s="13">
        <v>80</v>
      </c>
      <c r="J15" s="13">
        <v>16</v>
      </c>
      <c r="K15" s="13">
        <v>4</v>
      </c>
      <c r="L15" s="13">
        <f t="shared" si="0"/>
        <v>64</v>
      </c>
      <c r="M15" s="16" t="s">
        <v>4123</v>
      </c>
    </row>
    <row r="16" spans="1:13">
      <c r="A16" s="7" t="s">
        <v>4302</v>
      </c>
      <c r="B16" s="7">
        <v>9</v>
      </c>
      <c r="C16" s="7" t="s">
        <v>5985</v>
      </c>
      <c r="D16" s="7" t="s">
        <v>5998</v>
      </c>
      <c r="E16" s="7" t="s">
        <v>4386</v>
      </c>
      <c r="F16" s="7" t="s">
        <v>617</v>
      </c>
      <c r="G16" s="7">
        <v>1</v>
      </c>
      <c r="H16" s="7">
        <v>6</v>
      </c>
      <c r="I16" s="13">
        <v>6</v>
      </c>
      <c r="J16" s="13">
        <v>1</v>
      </c>
      <c r="K16" s="13">
        <v>5</v>
      </c>
      <c r="L16" s="13">
        <f t="shared" si="0"/>
        <v>5</v>
      </c>
      <c r="M16" s="16" t="s">
        <v>4123</v>
      </c>
    </row>
    <row r="17" spans="1:13">
      <c r="A17" s="7" t="s">
        <v>4302</v>
      </c>
      <c r="B17" s="7">
        <v>10</v>
      </c>
      <c r="C17" s="7" t="s">
        <v>5985</v>
      </c>
      <c r="D17" s="7" t="s">
        <v>5999</v>
      </c>
      <c r="E17" s="7" t="s">
        <v>4386</v>
      </c>
      <c r="F17" s="7" t="s">
        <v>2577</v>
      </c>
      <c r="G17" s="7">
        <v>8</v>
      </c>
      <c r="H17" s="7">
        <v>5</v>
      </c>
      <c r="I17" s="13">
        <v>40</v>
      </c>
      <c r="J17" s="13">
        <v>8</v>
      </c>
      <c r="K17" s="13">
        <v>4</v>
      </c>
      <c r="L17" s="13">
        <f t="shared" si="0"/>
        <v>32</v>
      </c>
      <c r="M17" s="16" t="s">
        <v>4123</v>
      </c>
    </row>
    <row r="18" spans="1:13">
      <c r="A18" s="7" t="s">
        <v>4302</v>
      </c>
      <c r="B18" s="7">
        <v>11</v>
      </c>
      <c r="C18" s="7" t="s">
        <v>5985</v>
      </c>
      <c r="D18" s="7" t="s">
        <v>6000</v>
      </c>
      <c r="E18" s="7" t="s">
        <v>4386</v>
      </c>
      <c r="F18" s="7" t="s">
        <v>638</v>
      </c>
      <c r="G18" s="7">
        <v>20</v>
      </c>
      <c r="H18" s="7">
        <v>5</v>
      </c>
      <c r="I18" s="13">
        <v>100</v>
      </c>
      <c r="J18" s="13">
        <v>20</v>
      </c>
      <c r="K18" s="13">
        <v>4</v>
      </c>
      <c r="L18" s="13">
        <f t="shared" si="0"/>
        <v>80</v>
      </c>
      <c r="M18" s="16" t="s">
        <v>4123</v>
      </c>
    </row>
    <row r="19" spans="1:13">
      <c r="A19" s="7" t="s">
        <v>4302</v>
      </c>
      <c r="B19" s="7">
        <v>12</v>
      </c>
      <c r="C19" s="7" t="s">
        <v>5985</v>
      </c>
      <c r="D19" s="7" t="s">
        <v>6001</v>
      </c>
      <c r="E19" s="7" t="s">
        <v>4386</v>
      </c>
      <c r="F19" s="7" t="s">
        <v>670</v>
      </c>
      <c r="G19" s="7">
        <v>14</v>
      </c>
      <c r="H19" s="7">
        <v>6</v>
      </c>
      <c r="I19" s="13">
        <v>84</v>
      </c>
      <c r="J19" s="13">
        <v>14</v>
      </c>
      <c r="K19" s="13">
        <v>5</v>
      </c>
      <c r="L19" s="13">
        <f t="shared" si="0"/>
        <v>70</v>
      </c>
      <c r="M19" s="16" t="s">
        <v>4123</v>
      </c>
    </row>
    <row r="20" spans="1:13">
      <c r="A20" s="7" t="s">
        <v>4302</v>
      </c>
      <c r="B20" s="7">
        <v>13</v>
      </c>
      <c r="C20" s="7" t="s">
        <v>5985</v>
      </c>
      <c r="D20" s="7" t="s">
        <v>6002</v>
      </c>
      <c r="E20" s="7" t="s">
        <v>4386</v>
      </c>
      <c r="F20" s="7" t="s">
        <v>3247</v>
      </c>
      <c r="G20" s="7">
        <v>13</v>
      </c>
      <c r="H20" s="7">
        <v>5</v>
      </c>
      <c r="I20" s="13">
        <v>65</v>
      </c>
      <c r="J20" s="13">
        <v>13</v>
      </c>
      <c r="K20" s="13">
        <v>4</v>
      </c>
      <c r="L20" s="13">
        <f t="shared" si="0"/>
        <v>52</v>
      </c>
      <c r="M20" s="16" t="s">
        <v>4123</v>
      </c>
    </row>
    <row r="21" spans="1:13">
      <c r="A21" s="7" t="s">
        <v>4302</v>
      </c>
      <c r="B21" s="7">
        <v>14</v>
      </c>
      <c r="C21" s="7" t="s">
        <v>5985</v>
      </c>
      <c r="D21" s="7" t="s">
        <v>6003</v>
      </c>
      <c r="E21" s="7" t="s">
        <v>4386</v>
      </c>
      <c r="F21" s="7" t="s">
        <v>6004</v>
      </c>
      <c r="G21" s="7">
        <v>10</v>
      </c>
      <c r="H21" s="7">
        <v>5</v>
      </c>
      <c r="I21" s="13">
        <v>50</v>
      </c>
      <c r="J21" s="13">
        <v>10</v>
      </c>
      <c r="K21" s="13">
        <v>4</v>
      </c>
      <c r="L21" s="13">
        <f t="shared" si="0"/>
        <v>40</v>
      </c>
      <c r="M21" s="16" t="s">
        <v>4123</v>
      </c>
    </row>
    <row r="22" spans="1:13">
      <c r="A22" s="7" t="s">
        <v>4302</v>
      </c>
      <c r="B22" s="7">
        <v>15</v>
      </c>
      <c r="C22" s="7" t="s">
        <v>5985</v>
      </c>
      <c r="D22" s="7" t="s">
        <v>6005</v>
      </c>
      <c r="E22" s="7" t="s">
        <v>4386</v>
      </c>
      <c r="F22" s="7" t="s">
        <v>515</v>
      </c>
      <c r="G22" s="7">
        <v>4</v>
      </c>
      <c r="H22" s="7">
        <v>6</v>
      </c>
      <c r="I22" s="13">
        <v>24</v>
      </c>
      <c r="J22" s="13">
        <v>4</v>
      </c>
      <c r="K22" s="13">
        <v>5</v>
      </c>
      <c r="L22" s="13">
        <f t="shared" si="0"/>
        <v>20</v>
      </c>
      <c r="M22" s="16" t="s">
        <v>4123</v>
      </c>
    </row>
    <row r="23" spans="1:13">
      <c r="A23" s="7" t="s">
        <v>4302</v>
      </c>
      <c r="B23" s="7">
        <v>16</v>
      </c>
      <c r="C23" s="7" t="s">
        <v>5985</v>
      </c>
      <c r="D23" s="7" t="s">
        <v>6006</v>
      </c>
      <c r="E23" s="7" t="s">
        <v>4386</v>
      </c>
      <c r="F23" s="7" t="s">
        <v>615</v>
      </c>
      <c r="G23" s="7">
        <v>7</v>
      </c>
      <c r="H23" s="7">
        <v>5</v>
      </c>
      <c r="I23" s="13">
        <v>35</v>
      </c>
      <c r="J23" s="13">
        <v>7</v>
      </c>
      <c r="K23" s="13">
        <v>4</v>
      </c>
      <c r="L23" s="13">
        <f t="shared" si="0"/>
        <v>28</v>
      </c>
      <c r="M23" s="16" t="s">
        <v>4123</v>
      </c>
    </row>
    <row r="24" spans="1:13">
      <c r="A24" s="7" t="s">
        <v>4302</v>
      </c>
      <c r="B24" s="7">
        <v>17</v>
      </c>
      <c r="C24" s="7" t="s">
        <v>5985</v>
      </c>
      <c r="D24" s="7" t="s">
        <v>6007</v>
      </c>
      <c r="E24" s="7" t="s">
        <v>4386</v>
      </c>
      <c r="F24" s="7" t="s">
        <v>1594</v>
      </c>
      <c r="G24" s="7">
        <v>15</v>
      </c>
      <c r="H24" s="7">
        <v>5</v>
      </c>
      <c r="I24" s="13">
        <v>75</v>
      </c>
      <c r="J24" s="13">
        <v>15</v>
      </c>
      <c r="K24" s="13">
        <v>4</v>
      </c>
      <c r="L24" s="13">
        <f t="shared" si="0"/>
        <v>60</v>
      </c>
      <c r="M24" s="16" t="s">
        <v>4123</v>
      </c>
    </row>
    <row r="25" spans="1:13">
      <c r="A25" s="7" t="s">
        <v>4302</v>
      </c>
      <c r="B25" s="7">
        <v>18</v>
      </c>
      <c r="C25" s="7" t="s">
        <v>5985</v>
      </c>
      <c r="D25" s="7" t="s">
        <v>6008</v>
      </c>
      <c r="E25" s="7" t="s">
        <v>4386</v>
      </c>
      <c r="F25" s="7" t="s">
        <v>632</v>
      </c>
      <c r="G25" s="7">
        <v>21</v>
      </c>
      <c r="H25" s="7">
        <v>6</v>
      </c>
      <c r="I25" s="13">
        <v>126</v>
      </c>
      <c r="J25" s="13">
        <v>21</v>
      </c>
      <c r="K25" s="13">
        <v>5</v>
      </c>
      <c r="L25" s="13">
        <f t="shared" si="0"/>
        <v>105</v>
      </c>
      <c r="M25" s="16" t="s">
        <v>4123</v>
      </c>
    </row>
    <row r="26" spans="1:13">
      <c r="A26" s="7" t="s">
        <v>4302</v>
      </c>
      <c r="B26" s="7">
        <v>19</v>
      </c>
      <c r="C26" s="7" t="s">
        <v>5985</v>
      </c>
      <c r="D26" s="7" t="s">
        <v>6009</v>
      </c>
      <c r="E26" s="7" t="s">
        <v>4386</v>
      </c>
      <c r="F26" s="7" t="s">
        <v>3347</v>
      </c>
      <c r="G26" s="7">
        <v>14</v>
      </c>
      <c r="H26" s="7">
        <v>6</v>
      </c>
      <c r="I26" s="13">
        <v>84</v>
      </c>
      <c r="J26" s="13">
        <v>14</v>
      </c>
      <c r="K26" s="13">
        <v>5</v>
      </c>
      <c r="L26" s="13">
        <f t="shared" si="0"/>
        <v>70</v>
      </c>
      <c r="M26" s="16" t="s">
        <v>4123</v>
      </c>
    </row>
    <row r="27" spans="1:13">
      <c r="A27" s="7" t="s">
        <v>4302</v>
      </c>
      <c r="B27" s="7">
        <v>20</v>
      </c>
      <c r="C27" s="7" t="s">
        <v>5985</v>
      </c>
      <c r="D27" s="7" t="s">
        <v>6010</v>
      </c>
      <c r="E27" s="7" t="s">
        <v>4386</v>
      </c>
      <c r="F27" s="7" t="s">
        <v>1302</v>
      </c>
      <c r="G27" s="7">
        <v>8</v>
      </c>
      <c r="H27" s="7">
        <v>5</v>
      </c>
      <c r="I27" s="13">
        <v>40</v>
      </c>
      <c r="J27" s="13">
        <v>8</v>
      </c>
      <c r="K27" s="13">
        <v>4</v>
      </c>
      <c r="L27" s="13">
        <f t="shared" si="0"/>
        <v>32</v>
      </c>
      <c r="M27" s="16" t="s">
        <v>4123</v>
      </c>
    </row>
    <row r="28" spans="1:13">
      <c r="A28" s="7" t="s">
        <v>4302</v>
      </c>
      <c r="B28" s="7">
        <v>21</v>
      </c>
      <c r="C28" s="7" t="s">
        <v>5985</v>
      </c>
      <c r="D28" s="7" t="s">
        <v>6011</v>
      </c>
      <c r="E28" s="7" t="s">
        <v>4386</v>
      </c>
      <c r="F28" s="7" t="s">
        <v>5048</v>
      </c>
      <c r="G28" s="7">
        <v>13</v>
      </c>
      <c r="H28" s="7">
        <v>5</v>
      </c>
      <c r="I28" s="13">
        <v>65</v>
      </c>
      <c r="J28" s="13">
        <v>13</v>
      </c>
      <c r="K28" s="13">
        <v>4</v>
      </c>
      <c r="L28" s="13">
        <f t="shared" si="0"/>
        <v>52</v>
      </c>
      <c r="M28" s="16" t="s">
        <v>4123</v>
      </c>
    </row>
    <row r="29" spans="1:13">
      <c r="A29" s="7" t="s">
        <v>4302</v>
      </c>
      <c r="B29" s="7">
        <v>22</v>
      </c>
      <c r="C29" s="7" t="s">
        <v>5985</v>
      </c>
      <c r="D29" s="7" t="s">
        <v>6012</v>
      </c>
      <c r="E29" s="7" t="s">
        <v>4386</v>
      </c>
      <c r="F29" s="7" t="s">
        <v>5048</v>
      </c>
      <c r="G29" s="7">
        <v>7</v>
      </c>
      <c r="H29" s="7">
        <v>5</v>
      </c>
      <c r="I29" s="13">
        <v>35</v>
      </c>
      <c r="J29" s="13">
        <v>7</v>
      </c>
      <c r="K29" s="13">
        <v>4</v>
      </c>
      <c r="L29" s="13">
        <f t="shared" si="0"/>
        <v>28</v>
      </c>
      <c r="M29" s="16" t="s">
        <v>4123</v>
      </c>
    </row>
    <row r="30" spans="1:13">
      <c r="A30" s="7" t="s">
        <v>4302</v>
      </c>
      <c r="B30" s="7">
        <v>23</v>
      </c>
      <c r="C30" s="7" t="s">
        <v>5985</v>
      </c>
      <c r="D30" s="7" t="s">
        <v>6013</v>
      </c>
      <c r="E30" s="7" t="s">
        <v>4386</v>
      </c>
      <c r="F30" s="7" t="s">
        <v>800</v>
      </c>
      <c r="G30" s="7">
        <v>24</v>
      </c>
      <c r="H30" s="7">
        <v>5</v>
      </c>
      <c r="I30" s="13">
        <v>120</v>
      </c>
      <c r="J30" s="13">
        <v>24</v>
      </c>
      <c r="K30" s="13">
        <v>4</v>
      </c>
      <c r="L30" s="13">
        <f t="shared" si="0"/>
        <v>96</v>
      </c>
      <c r="M30" s="16" t="s">
        <v>4123</v>
      </c>
    </row>
    <row r="31" spans="1:13">
      <c r="A31" s="7" t="s">
        <v>4302</v>
      </c>
      <c r="B31" s="7">
        <v>24</v>
      </c>
      <c r="C31" s="7" t="s">
        <v>5985</v>
      </c>
      <c r="D31" s="7" t="s">
        <v>6014</v>
      </c>
      <c r="E31" s="7" t="s">
        <v>4386</v>
      </c>
      <c r="F31" s="7" t="s">
        <v>813</v>
      </c>
      <c r="G31" s="7">
        <v>20</v>
      </c>
      <c r="H31" s="7">
        <v>6</v>
      </c>
      <c r="I31" s="13">
        <v>120</v>
      </c>
      <c r="J31" s="13">
        <v>20</v>
      </c>
      <c r="K31" s="13">
        <v>5</v>
      </c>
      <c r="L31" s="13">
        <f t="shared" si="0"/>
        <v>100</v>
      </c>
      <c r="M31" s="16" t="s">
        <v>4123</v>
      </c>
    </row>
    <row r="32" spans="1:13">
      <c r="A32" s="7" t="s">
        <v>4302</v>
      </c>
      <c r="B32" s="7">
        <v>25</v>
      </c>
      <c r="C32" s="7" t="s">
        <v>5985</v>
      </c>
      <c r="D32" s="7" t="s">
        <v>6015</v>
      </c>
      <c r="E32" s="7" t="s">
        <v>4386</v>
      </c>
      <c r="F32" s="7" t="s">
        <v>5500</v>
      </c>
      <c r="G32" s="7">
        <v>40</v>
      </c>
      <c r="H32" s="7">
        <v>5</v>
      </c>
      <c r="I32" s="13">
        <v>200</v>
      </c>
      <c r="J32" s="13">
        <v>40</v>
      </c>
      <c r="K32" s="13">
        <v>4</v>
      </c>
      <c r="L32" s="13">
        <f t="shared" si="0"/>
        <v>160</v>
      </c>
      <c r="M32" s="16" t="s">
        <v>4123</v>
      </c>
    </row>
    <row r="33" spans="1:13">
      <c r="A33" s="7" t="s">
        <v>4302</v>
      </c>
      <c r="B33" s="7">
        <v>26</v>
      </c>
      <c r="C33" s="7" t="s">
        <v>5985</v>
      </c>
      <c r="D33" s="7" t="s">
        <v>6016</v>
      </c>
      <c r="E33" s="7" t="s">
        <v>4386</v>
      </c>
      <c r="F33" s="7" t="s">
        <v>4831</v>
      </c>
      <c r="G33" s="7">
        <v>10</v>
      </c>
      <c r="H33" s="7">
        <v>5</v>
      </c>
      <c r="I33" s="13">
        <v>50</v>
      </c>
      <c r="J33" s="13">
        <v>10</v>
      </c>
      <c r="K33" s="13">
        <v>4</v>
      </c>
      <c r="L33" s="13">
        <f t="shared" si="0"/>
        <v>40</v>
      </c>
      <c r="M33" s="16" t="s">
        <v>4123</v>
      </c>
    </row>
    <row r="34" spans="1:13">
      <c r="A34" s="7" t="s">
        <v>4302</v>
      </c>
      <c r="B34" s="7">
        <v>27</v>
      </c>
      <c r="C34" s="7" t="s">
        <v>5985</v>
      </c>
      <c r="D34" s="7" t="s">
        <v>6017</v>
      </c>
      <c r="E34" s="7" t="s">
        <v>4386</v>
      </c>
      <c r="F34" s="7" t="s">
        <v>6018</v>
      </c>
      <c r="G34" s="7">
        <v>21</v>
      </c>
      <c r="H34" s="7">
        <v>5</v>
      </c>
      <c r="I34" s="13">
        <v>105</v>
      </c>
      <c r="J34" s="13">
        <v>21</v>
      </c>
      <c r="K34" s="13">
        <v>4</v>
      </c>
      <c r="L34" s="13">
        <f t="shared" si="0"/>
        <v>84</v>
      </c>
      <c r="M34" s="16" t="s">
        <v>4123</v>
      </c>
    </row>
    <row r="35" spans="1:13">
      <c r="A35" s="7" t="s">
        <v>4302</v>
      </c>
      <c r="B35" s="7">
        <v>28</v>
      </c>
      <c r="C35" s="7" t="s">
        <v>5985</v>
      </c>
      <c r="D35" s="7" t="s">
        <v>6019</v>
      </c>
      <c r="E35" s="7" t="s">
        <v>4386</v>
      </c>
      <c r="F35" s="7" t="s">
        <v>2759</v>
      </c>
      <c r="G35" s="7">
        <v>8</v>
      </c>
      <c r="H35" s="7">
        <v>5</v>
      </c>
      <c r="I35" s="13">
        <v>40</v>
      </c>
      <c r="J35" s="13">
        <v>8</v>
      </c>
      <c r="K35" s="13">
        <v>4</v>
      </c>
      <c r="L35" s="13">
        <f t="shared" si="0"/>
        <v>32</v>
      </c>
      <c r="M35" s="16" t="s">
        <v>4123</v>
      </c>
    </row>
    <row r="36" spans="1:13">
      <c r="A36" s="7" t="s">
        <v>4302</v>
      </c>
      <c r="B36" s="7">
        <v>29</v>
      </c>
      <c r="C36" s="7" t="s">
        <v>5985</v>
      </c>
      <c r="D36" s="7" t="s">
        <v>6020</v>
      </c>
      <c r="E36" s="7" t="s">
        <v>4386</v>
      </c>
      <c r="F36" s="7" t="s">
        <v>1620</v>
      </c>
      <c r="G36" s="7">
        <v>6</v>
      </c>
      <c r="H36" s="7">
        <v>6</v>
      </c>
      <c r="I36" s="13">
        <v>36</v>
      </c>
      <c r="J36" s="13">
        <v>6</v>
      </c>
      <c r="K36" s="13">
        <v>5</v>
      </c>
      <c r="L36" s="13">
        <f t="shared" si="0"/>
        <v>30</v>
      </c>
      <c r="M36" s="16" t="s">
        <v>4123</v>
      </c>
    </row>
    <row r="37" spans="1:13">
      <c r="A37" s="7" t="s">
        <v>4302</v>
      </c>
      <c r="B37" s="7">
        <v>30</v>
      </c>
      <c r="C37" s="7" t="s">
        <v>5985</v>
      </c>
      <c r="D37" s="7" t="s">
        <v>6021</v>
      </c>
      <c r="E37" s="7" t="s">
        <v>4386</v>
      </c>
      <c r="F37" s="7" t="s">
        <v>2753</v>
      </c>
      <c r="G37" s="7">
        <v>8</v>
      </c>
      <c r="H37" s="7">
        <v>5</v>
      </c>
      <c r="I37" s="13">
        <v>40</v>
      </c>
      <c r="J37" s="13">
        <v>8</v>
      </c>
      <c r="K37" s="13">
        <v>4</v>
      </c>
      <c r="L37" s="13">
        <f t="shared" si="0"/>
        <v>32</v>
      </c>
      <c r="M37" s="16" t="s">
        <v>4123</v>
      </c>
    </row>
    <row r="38" spans="1:13">
      <c r="A38" s="7" t="s">
        <v>4302</v>
      </c>
      <c r="B38" s="7">
        <v>31</v>
      </c>
      <c r="C38" s="7" t="s">
        <v>5985</v>
      </c>
      <c r="D38" s="7" t="s">
        <v>6022</v>
      </c>
      <c r="E38" s="7" t="s">
        <v>4386</v>
      </c>
      <c r="F38" s="7" t="s">
        <v>4368</v>
      </c>
      <c r="G38" s="7">
        <v>11</v>
      </c>
      <c r="H38" s="7">
        <v>6</v>
      </c>
      <c r="I38" s="13">
        <v>66</v>
      </c>
      <c r="J38" s="13">
        <v>11</v>
      </c>
      <c r="K38" s="13">
        <v>5</v>
      </c>
      <c r="L38" s="13">
        <f t="shared" si="0"/>
        <v>55</v>
      </c>
      <c r="M38" s="16" t="s">
        <v>4123</v>
      </c>
    </row>
    <row r="39" spans="1:13">
      <c r="A39" s="7" t="s">
        <v>4302</v>
      </c>
      <c r="B39" s="7">
        <v>32</v>
      </c>
      <c r="C39" s="7" t="s">
        <v>5985</v>
      </c>
      <c r="D39" s="7" t="s">
        <v>6023</v>
      </c>
      <c r="E39" s="7" t="s">
        <v>4386</v>
      </c>
      <c r="F39" s="7" t="s">
        <v>2746</v>
      </c>
      <c r="G39" s="7">
        <v>19</v>
      </c>
      <c r="H39" s="7">
        <v>5</v>
      </c>
      <c r="I39" s="13">
        <v>95</v>
      </c>
      <c r="J39" s="13">
        <v>19</v>
      </c>
      <c r="K39" s="13">
        <v>4</v>
      </c>
      <c r="L39" s="13">
        <f t="shared" si="0"/>
        <v>76</v>
      </c>
      <c r="M39" s="16" t="s">
        <v>4123</v>
      </c>
    </row>
    <row r="40" spans="1:13">
      <c r="A40" s="7" t="s">
        <v>4302</v>
      </c>
      <c r="B40" s="7">
        <v>33</v>
      </c>
      <c r="C40" s="7" t="s">
        <v>5985</v>
      </c>
      <c r="D40" s="7" t="s">
        <v>6024</v>
      </c>
      <c r="E40" s="7" t="s">
        <v>4386</v>
      </c>
      <c r="F40" s="7" t="s">
        <v>1798</v>
      </c>
      <c r="G40" s="7">
        <v>10</v>
      </c>
      <c r="H40" s="7">
        <v>6</v>
      </c>
      <c r="I40" s="13">
        <v>60</v>
      </c>
      <c r="J40" s="13">
        <v>10</v>
      </c>
      <c r="K40" s="13">
        <v>4</v>
      </c>
      <c r="L40" s="13">
        <f t="shared" si="0"/>
        <v>40</v>
      </c>
      <c r="M40" s="16" t="s">
        <v>2082</v>
      </c>
    </row>
    <row r="41" spans="1:13">
      <c r="A41" s="7" t="s">
        <v>4302</v>
      </c>
      <c r="B41" s="7">
        <v>34</v>
      </c>
      <c r="C41" s="7" t="s">
        <v>5985</v>
      </c>
      <c r="D41" s="7" t="s">
        <v>6025</v>
      </c>
      <c r="E41" s="7" t="s">
        <v>4386</v>
      </c>
      <c r="F41" s="7" t="s">
        <v>6026</v>
      </c>
      <c r="G41" s="7">
        <v>13</v>
      </c>
      <c r="H41" s="7">
        <v>5</v>
      </c>
      <c r="I41" s="13">
        <v>65</v>
      </c>
      <c r="J41" s="13">
        <v>13</v>
      </c>
      <c r="K41" s="13">
        <v>4</v>
      </c>
      <c r="L41" s="13">
        <f t="shared" si="0"/>
        <v>52</v>
      </c>
      <c r="M41" s="16" t="s">
        <v>4123</v>
      </c>
    </row>
    <row r="42" spans="1:13">
      <c r="A42" s="7" t="s">
        <v>4302</v>
      </c>
      <c r="B42" s="7">
        <v>35</v>
      </c>
      <c r="C42" s="7" t="s">
        <v>5985</v>
      </c>
      <c r="D42" s="7" t="s">
        <v>6027</v>
      </c>
      <c r="E42" s="7" t="s">
        <v>4386</v>
      </c>
      <c r="F42" s="7" t="s">
        <v>6028</v>
      </c>
      <c r="G42" s="7">
        <v>16</v>
      </c>
      <c r="H42" s="7">
        <v>6</v>
      </c>
      <c r="I42" s="13">
        <v>96</v>
      </c>
      <c r="J42" s="13">
        <v>16</v>
      </c>
      <c r="K42" s="13">
        <v>4</v>
      </c>
      <c r="L42" s="13">
        <f t="shared" si="0"/>
        <v>64</v>
      </c>
      <c r="M42" s="16" t="s">
        <v>2082</v>
      </c>
    </row>
    <row r="43" spans="1:13">
      <c r="A43" s="7" t="s">
        <v>4302</v>
      </c>
      <c r="B43" s="7">
        <v>36</v>
      </c>
      <c r="C43" s="7" t="s">
        <v>5985</v>
      </c>
      <c r="D43" s="7" t="s">
        <v>6029</v>
      </c>
      <c r="E43" s="7" t="s">
        <v>4386</v>
      </c>
      <c r="F43" s="7" t="s">
        <v>1328</v>
      </c>
      <c r="G43" s="7">
        <v>11</v>
      </c>
      <c r="H43" s="7">
        <v>6</v>
      </c>
      <c r="I43" s="13">
        <v>66</v>
      </c>
      <c r="J43" s="13">
        <v>11</v>
      </c>
      <c r="K43" s="13">
        <v>4</v>
      </c>
      <c r="L43" s="13">
        <f t="shared" si="0"/>
        <v>44</v>
      </c>
      <c r="M43" s="16" t="s">
        <v>2082</v>
      </c>
    </row>
    <row r="44" spans="1:13">
      <c r="A44" s="7" t="s">
        <v>4302</v>
      </c>
      <c r="B44" s="7">
        <v>37</v>
      </c>
      <c r="C44" s="7" t="s">
        <v>5985</v>
      </c>
      <c r="D44" s="7" t="s">
        <v>6030</v>
      </c>
      <c r="E44" s="7" t="s">
        <v>4386</v>
      </c>
      <c r="F44" s="7" t="s">
        <v>6031</v>
      </c>
      <c r="G44" s="7">
        <v>10</v>
      </c>
      <c r="H44" s="7">
        <v>5</v>
      </c>
      <c r="I44" s="13">
        <v>50</v>
      </c>
      <c r="J44" s="13">
        <v>10</v>
      </c>
      <c r="K44" s="13">
        <v>4</v>
      </c>
      <c r="L44" s="13">
        <f t="shared" si="0"/>
        <v>40</v>
      </c>
      <c r="M44" s="16" t="s">
        <v>4123</v>
      </c>
    </row>
    <row r="45" s="2" customFormat="true" ht="20" customHeight="true" spans="1:13">
      <c r="A45" s="8" t="s">
        <v>1177</v>
      </c>
      <c r="B45" s="9"/>
      <c r="C45" s="9"/>
      <c r="D45" s="9"/>
      <c r="E45" s="9"/>
      <c r="F45" s="9"/>
      <c r="G45" s="9">
        <f t="shared" ref="G45:L45" si="2">SUM(G8:G44)</f>
        <v>490</v>
      </c>
      <c r="H45" s="9">
        <f t="shared" si="2"/>
        <v>203</v>
      </c>
      <c r="I45" s="9">
        <f t="shared" si="2"/>
        <v>2688</v>
      </c>
      <c r="J45" s="9">
        <f t="shared" si="2"/>
        <v>490</v>
      </c>
      <c r="K45" s="9">
        <f t="shared" si="2"/>
        <v>161</v>
      </c>
      <c r="L45" s="9">
        <f t="shared" si="2"/>
        <v>2136</v>
      </c>
      <c r="M45" s="19">
        <f>J45+J7</f>
        <v>513</v>
      </c>
    </row>
  </sheetData>
  <mergeCells count="12">
    <mergeCell ref="A1:M1"/>
    <mergeCell ref="G2:I2"/>
    <mergeCell ref="J2:L2"/>
    <mergeCell ref="A7:F7"/>
    <mergeCell ref="A45:F45"/>
    <mergeCell ref="A2:A3"/>
    <mergeCell ref="B2:B3"/>
    <mergeCell ref="C2:C3"/>
    <mergeCell ref="D2:D3"/>
    <mergeCell ref="E2:E3"/>
    <mergeCell ref="F2:F3"/>
    <mergeCell ref="M2:M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Sheet1</vt:lpstr>
      <vt:lpstr>人数汇总表</vt:lpstr>
      <vt:lpstr>未排序</vt:lpstr>
      <vt:lpstr>1.欣诚国际</vt:lpstr>
      <vt:lpstr>2.康辉</vt:lpstr>
      <vt:lpstr>3.寰纬国际</vt:lpstr>
      <vt:lpstr>4.乐道</vt:lpstr>
      <vt:lpstr>5.中国青年</vt:lpstr>
      <vt:lpstr>6.奥特斯</vt:lpstr>
      <vt:lpstr>7.众城</vt:lpstr>
      <vt:lpstr>8.鼎龙国际</vt:lpstr>
      <vt:lpstr>9.和平</vt:lpstr>
      <vt:lpstr>10.四川省中国旅行社</vt:lpstr>
      <vt:lpstr>11.新幸福</vt:lpstr>
      <vt:lpstr>12.美踪国际</vt:lpstr>
      <vt:lpstr>13.恒信</vt:lpstr>
      <vt:lpstr>14.成都光大</vt:lpstr>
      <vt:lpstr>15.欣锦官</vt:lpstr>
      <vt:lpstr>16.多美魅力</vt:lpstr>
      <vt:lpstr>17.华美国际</vt:lpstr>
      <vt:lpstr>18.锋行国际</vt:lpstr>
      <vt:lpstr>19.成都中国</vt:lpstr>
      <vt:lpstr>20.四川曙光</vt:lpstr>
      <vt:lpstr>21.太平洋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崔萧</dc:creator>
  <cp:lastModifiedBy>Versace</cp:lastModifiedBy>
  <dcterms:created xsi:type="dcterms:W3CDTF">2015-06-06T10:19:00Z</dcterms:created>
  <dcterms:modified xsi:type="dcterms:W3CDTF">2024-08-05T16:14:52Z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