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definedNames>
    <definedName name="_xlnm._FilterDatabase" localSheetId="0" hidden="1">Sheet2!$A$3:$L$18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<sst xmlns="http://schemas.openxmlformats.org/spreadsheetml/2006/main" count="113" uniqueCount="50">
  <si>
    <t>附件1</t>
  </si>
  <si>
    <r>
      <rPr>
        <b/>
        <sz val="14"/>
        <color rgb="FF000000"/>
        <rFont val="宋体"/>
        <charset val="134"/>
      </rPr>
      <t>四川省曲艺研究院2024年下半年公开考核招聘艺术类专业技术人员</t>
    </r>
    <r>
      <rPr>
        <b/>
        <sz val="14"/>
        <color theme="1"/>
        <rFont val="宋体"/>
        <charset val="134"/>
      </rPr>
      <t>考核</t>
    </r>
    <r>
      <rPr>
        <b/>
        <sz val="14"/>
        <color rgb="FF000000"/>
        <rFont val="宋体"/>
        <charset val="134"/>
      </rPr>
      <t>总成绩排名表</t>
    </r>
  </si>
  <si>
    <t>序号</t>
  </si>
  <si>
    <t>招聘单位</t>
  </si>
  <si>
    <t>报考岗位</t>
  </si>
  <si>
    <t>姓  名</t>
  </si>
  <si>
    <t>考试编号</t>
  </si>
  <si>
    <t>笔试</t>
  </si>
  <si>
    <t>现场专业测试</t>
  </si>
  <si>
    <t>考核总成绩</t>
  </si>
  <si>
    <t>岗位成绩总排名</t>
  </si>
  <si>
    <t>四川省曲艺研究院</t>
  </si>
  <si>
    <t>曲艺表演演员</t>
  </si>
  <si>
    <t>黄林梓</t>
  </si>
  <si>
    <t>02</t>
  </si>
  <si>
    <t>/</t>
  </si>
  <si>
    <t>96.60</t>
  </si>
  <si>
    <t>代雨婷</t>
  </si>
  <si>
    <t>01</t>
  </si>
  <si>
    <t>缺考</t>
  </si>
  <si>
    <t>肖荔月</t>
  </si>
  <si>
    <t>03</t>
  </si>
  <si>
    <t>戏曲表演演员</t>
  </si>
  <si>
    <t>陈功</t>
  </si>
  <si>
    <t>96.64</t>
  </si>
  <si>
    <t>胡鸿明</t>
  </si>
  <si>
    <t>编剧</t>
  </si>
  <si>
    <t>张译文</t>
  </si>
  <si>
    <t>05</t>
  </si>
  <si>
    <t>杨柳新</t>
  </si>
  <si>
    <t>06</t>
  </si>
  <si>
    <t>王晓阳</t>
  </si>
  <si>
    <t>李梨娜</t>
  </si>
  <si>
    <t>07</t>
  </si>
  <si>
    <t>李彦霏</t>
  </si>
  <si>
    <t>08</t>
  </si>
  <si>
    <t>韩昀桀</t>
  </si>
  <si>
    <t>04</t>
  </si>
  <si>
    <t>陈祎琳</t>
  </si>
  <si>
    <t>姚瑶</t>
  </si>
  <si>
    <t>二胡器乐演奏员</t>
  </si>
  <si>
    <t>孙恺</t>
  </si>
  <si>
    <t>97.11</t>
  </si>
  <si>
    <t>肖颖</t>
  </si>
  <si>
    <t>96.42</t>
  </si>
  <si>
    <t>莫慧蓝</t>
  </si>
  <si>
    <t>91.34</t>
  </si>
  <si>
    <t>蓝天爽</t>
  </si>
  <si>
    <t>91.06</t>
  </si>
  <si>
    <t>赵伦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</si>
</sst>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黑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8"/>
      <color rgb="FF000000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0" fontId="12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tabSelected="1" zoomScale="115" zoomScaleNormal="115" workbookViewId="0">
      <selection activeCell="N18" sqref="N18"/>
    </sheetView>
  </sheetViews>
  <sheetFormatPr defaultColWidth="9" defaultRowHeight="13.5"/>
  <cols>
    <col min="1" max="1" width="5.125" customWidth="1"/>
    <col min="2" max="2" width="18.75" customWidth="1"/>
    <col min="3" max="3" width="27.7083333333333" customWidth="1"/>
    <col min="4" max="4" width="11.875" customWidth="1"/>
    <col min="5" max="5" width="11.375" style="2" customWidth="1"/>
    <col min="6" max="6" width="10.7583333333333" style="3" customWidth="1"/>
    <col min="7" max="7" width="13.9083333333333" style="3" customWidth="1"/>
    <col min="8" max="8" width="16.875" style="3" customWidth="1"/>
    <col min="9" max="9" width="17" customWidth="1"/>
  </cols>
  <sheetData>
    <row r="1" spans="1:1">
      <c r="A1" s="4" t="s">
        <v>0</v>
      </c>
    </row>
    <row r="2" s="1" customFormat="1" ht="33.75" customHeight="1" spans="1:12">
      <c r="A2" s="5" t="s">
        <v>1</v>
      </c>
      <c r="B2" s="5"/>
      <c r="C2" s="5"/>
      <c r="D2" s="5"/>
      <c r="E2" s="5"/>
      <c r="F2" s="6"/>
      <c r="G2" s="6"/>
      <c r="H2" s="6"/>
      <c r="I2" s="5"/>
      <c r="J2" s="20"/>
      <c r="K2" s="20"/>
      <c r="L2" s="20"/>
    </row>
    <row r="3" s="1" customFormat="1" ht="20.25" spans="1:9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0" t="s">
        <v>8</v>
      </c>
      <c r="H3" s="11" t="s">
        <v>9</v>
      </c>
      <c r="I3" s="8" t="s">
        <v>10</v>
      </c>
    </row>
    <row r="4" ht="14.25" spans="1:9">
      <c r="A4" s="12">
        <v>1</v>
      </c>
      <c r="B4" s="13" t="s">
        <v>11</v>
      </c>
      <c r="C4" s="12" t="s">
        <v>12</v>
      </c>
      <c r="D4" s="14" t="s">
        <v>13</v>
      </c>
      <c r="E4" s="15" t="s">
        <v>14</v>
      </c>
      <c r="F4" s="16" t="s">
        <v>15</v>
      </c>
      <c r="G4" s="16" t="s">
        <v>16</v>
      </c>
      <c r="H4" s="16" t="s">
        <v>16</v>
      </c>
      <c r="I4" s="13">
        <v>1</v>
      </c>
    </row>
    <row r="5" ht="14.25" spans="1:9">
      <c r="A5" s="12">
        <v>2</v>
      </c>
      <c r="B5" s="13" t="s">
        <v>11</v>
      </c>
      <c r="C5" s="12" t="s">
        <v>12</v>
      </c>
      <c r="D5" s="14" t="s">
        <v>17</v>
      </c>
      <c r="E5" s="15" t="s">
        <v>18</v>
      </c>
      <c r="F5" s="16" t="s">
        <v>15</v>
      </c>
      <c r="G5" s="16" t="s">
        <v>19</v>
      </c>
      <c r="H5" s="16" t="s">
        <v>19</v>
      </c>
      <c r="I5" s="13">
        <v>2</v>
      </c>
    </row>
    <row r="6" ht="14.25" spans="1:9">
      <c r="A6" s="12">
        <v>3</v>
      </c>
      <c r="B6" s="13" t="s">
        <v>11</v>
      </c>
      <c r="C6" s="12" t="s">
        <v>12</v>
      </c>
      <c r="D6" s="14" t="s">
        <v>20</v>
      </c>
      <c r="E6" s="15" t="s">
        <v>21</v>
      </c>
      <c r="F6" s="16" t="s">
        <v>15</v>
      </c>
      <c r="G6" s="16" t="s">
        <v>19</v>
      </c>
      <c r="H6" s="16" t="s">
        <v>19</v>
      </c>
      <c r="I6" s="13">
        <v>3</v>
      </c>
    </row>
    <row r="7" ht="14.25" spans="1:9">
      <c r="A7" s="12">
        <v>4</v>
      </c>
      <c r="B7" s="13" t="s">
        <v>11</v>
      </c>
      <c r="C7" s="12" t="s">
        <v>22</v>
      </c>
      <c r="D7" s="14" t="s">
        <v>23</v>
      </c>
      <c r="E7" s="15" t="s">
        <v>18</v>
      </c>
      <c r="F7" s="16" t="s">
        <v>15</v>
      </c>
      <c r="G7" s="16" t="s">
        <v>24</v>
      </c>
      <c r="H7" s="16" t="s">
        <v>24</v>
      </c>
      <c r="I7" s="13">
        <v>1</v>
      </c>
    </row>
    <row r="8" ht="14.25" spans="1:9">
      <c r="A8" s="12">
        <v>5</v>
      </c>
      <c r="B8" s="13" t="s">
        <v>11</v>
      </c>
      <c r="C8" s="12" t="s">
        <v>22</v>
      </c>
      <c r="D8" s="14" t="s">
        <v>25</v>
      </c>
      <c r="E8" s="15" t="s">
        <v>14</v>
      </c>
      <c r="F8" s="16" t="s">
        <v>15</v>
      </c>
      <c r="G8" s="16" t="s">
        <v>19</v>
      </c>
      <c r="H8" s="16" t="s">
        <v>19</v>
      </c>
      <c r="I8" s="13">
        <v>2</v>
      </c>
    </row>
    <row r="9" ht="14.25" spans="1:9">
      <c r="A9" s="12">
        <v>6</v>
      </c>
      <c r="B9" s="13" t="s">
        <v>11</v>
      </c>
      <c r="C9" s="12" t="s">
        <v>26</v>
      </c>
      <c r="D9" s="14" t="s">
        <v>27</v>
      </c>
      <c r="E9" s="15" t="s">
        <v>28</v>
      </c>
      <c r="F9" s="16">
        <f>86*0.7</f>
        <v>60.2</v>
      </c>
      <c r="G9" s="16">
        <f>93.68*0.3</f>
        <v>28.104</v>
      </c>
      <c r="H9" s="16">
        <f t="shared" ref="H9:H16" si="0">F9+G9</f>
        <v>88.304</v>
      </c>
      <c r="I9" s="13">
        <v>1</v>
      </c>
    </row>
    <row r="10" ht="14.25" spans="1:9">
      <c r="A10" s="12">
        <v>7</v>
      </c>
      <c r="B10" s="13" t="s">
        <v>11</v>
      </c>
      <c r="C10" s="12" t="s">
        <v>26</v>
      </c>
      <c r="D10" s="17" t="s">
        <v>29</v>
      </c>
      <c r="E10" s="15" t="s">
        <v>30</v>
      </c>
      <c r="F10" s="16">
        <f>84*0.7</f>
        <v>58.8</v>
      </c>
      <c r="G10" s="16">
        <f>86.88*0.3</f>
        <v>26.064</v>
      </c>
      <c r="H10" s="16">
        <f t="shared" si="0"/>
        <v>84.864</v>
      </c>
      <c r="I10" s="13">
        <v>2</v>
      </c>
    </row>
    <row r="11" ht="14.25" spans="1:9">
      <c r="A11" s="12">
        <v>8</v>
      </c>
      <c r="B11" s="13" t="s">
        <v>11</v>
      </c>
      <c r="C11" s="12" t="s">
        <v>26</v>
      </c>
      <c r="D11" s="17" t="s">
        <v>31</v>
      </c>
      <c r="E11" s="15" t="s">
        <v>18</v>
      </c>
      <c r="F11" s="16">
        <f>82*0.7</f>
        <v>57.4</v>
      </c>
      <c r="G11" s="16">
        <f>85.56*0.3</f>
        <v>25.668</v>
      </c>
      <c r="H11" s="16">
        <f t="shared" si="0"/>
        <v>83.068</v>
      </c>
      <c r="I11" s="13">
        <v>3</v>
      </c>
    </row>
    <row r="12" ht="14.25" spans="1:9">
      <c r="A12" s="12">
        <v>9</v>
      </c>
      <c r="B12" s="13" t="s">
        <v>11</v>
      </c>
      <c r="C12" s="12" t="s">
        <v>26</v>
      </c>
      <c r="D12" s="14" t="s">
        <v>32</v>
      </c>
      <c r="E12" s="15" t="s">
        <v>33</v>
      </c>
      <c r="F12" s="16">
        <f>83*0.7</f>
        <v>58.1</v>
      </c>
      <c r="G12" s="16">
        <f>83.09*0.3</f>
        <v>24.927</v>
      </c>
      <c r="H12" s="16">
        <f t="shared" si="0"/>
        <v>83.027</v>
      </c>
      <c r="I12" s="13">
        <v>4</v>
      </c>
    </row>
    <row r="13" ht="14.25" spans="1:9">
      <c r="A13" s="12">
        <v>10</v>
      </c>
      <c r="B13" s="13" t="s">
        <v>11</v>
      </c>
      <c r="C13" s="12" t="s">
        <v>26</v>
      </c>
      <c r="D13" s="17" t="s">
        <v>34</v>
      </c>
      <c r="E13" s="15" t="s">
        <v>35</v>
      </c>
      <c r="F13" s="16">
        <f>81*0.7</f>
        <v>56.7</v>
      </c>
      <c r="G13" s="16">
        <f>86.28*0.3</f>
        <v>25.884</v>
      </c>
      <c r="H13" s="16">
        <f t="shared" si="0"/>
        <v>82.584</v>
      </c>
      <c r="I13" s="13">
        <v>5</v>
      </c>
    </row>
    <row r="14" ht="14.25" spans="1:9">
      <c r="A14" s="12">
        <v>11</v>
      </c>
      <c r="B14" s="13" t="s">
        <v>11</v>
      </c>
      <c r="C14" s="12" t="s">
        <v>26</v>
      </c>
      <c r="D14" s="17" t="s">
        <v>36</v>
      </c>
      <c r="E14" s="15" t="s">
        <v>37</v>
      </c>
      <c r="F14" s="16">
        <f>76*0.7</f>
        <v>53.2</v>
      </c>
      <c r="G14" s="16">
        <f>90.68*0.3</f>
        <v>27.204</v>
      </c>
      <c r="H14" s="16">
        <f t="shared" si="0"/>
        <v>80.404</v>
      </c>
      <c r="I14" s="13">
        <v>6</v>
      </c>
    </row>
    <row r="15" ht="14.25" spans="1:9">
      <c r="A15" s="12">
        <v>12</v>
      </c>
      <c r="B15" s="13" t="s">
        <v>11</v>
      </c>
      <c r="C15" s="12" t="s">
        <v>26</v>
      </c>
      <c r="D15" s="17" t="s">
        <v>38</v>
      </c>
      <c r="E15" s="15" t="s">
        <v>21</v>
      </c>
      <c r="F15" s="16">
        <f>68*0.7</f>
        <v>47.6</v>
      </c>
      <c r="G15" s="16">
        <f>86.68*0.3</f>
        <v>26.004</v>
      </c>
      <c r="H15" s="16">
        <f t="shared" si="0"/>
        <v>73.604</v>
      </c>
      <c r="I15" s="13">
        <v>7</v>
      </c>
    </row>
    <row r="16" ht="14.25" spans="1:9">
      <c r="A16" s="12">
        <v>13</v>
      </c>
      <c r="B16" s="13" t="s">
        <v>11</v>
      </c>
      <c r="C16" s="12" t="s">
        <v>26</v>
      </c>
      <c r="D16" s="17" t="s">
        <v>39</v>
      </c>
      <c r="E16" s="15" t="s">
        <v>14</v>
      </c>
      <c r="F16" s="16">
        <f>69*0.7</f>
        <v>48.3</v>
      </c>
      <c r="G16" s="16">
        <f>83.14*0.3</f>
        <v>24.942</v>
      </c>
      <c r="H16" s="16">
        <f t="shared" si="0"/>
        <v>73.242</v>
      </c>
      <c r="I16" s="13">
        <v>8</v>
      </c>
    </row>
    <row r="17" ht="14.25" spans="1:9">
      <c r="A17" s="12">
        <v>14</v>
      </c>
      <c r="B17" s="13" t="s">
        <v>11</v>
      </c>
      <c r="C17" s="12" t="s">
        <v>40</v>
      </c>
      <c r="D17" s="14" t="s">
        <v>41</v>
      </c>
      <c r="E17" s="15" t="s">
        <v>37</v>
      </c>
      <c r="F17" s="16" t="s">
        <v>15</v>
      </c>
      <c r="G17" s="18" t="s">
        <v>42</v>
      </c>
      <c r="H17" s="18" t="s">
        <v>42</v>
      </c>
      <c r="I17" s="13">
        <v>1</v>
      </c>
    </row>
    <row r="18" ht="14.25" spans="1:9">
      <c r="A18" s="12">
        <v>15</v>
      </c>
      <c r="B18" s="13" t="s">
        <v>11</v>
      </c>
      <c r="C18" s="12" t="s">
        <v>40</v>
      </c>
      <c r="D18" s="14" t="s">
        <v>43</v>
      </c>
      <c r="E18" s="15" t="s">
        <v>21</v>
      </c>
      <c r="F18" s="16" t="s">
        <v>15</v>
      </c>
      <c r="G18" s="18" t="s">
        <v>44</v>
      </c>
      <c r="H18" s="18" t="s">
        <v>44</v>
      </c>
      <c r="I18" s="13">
        <v>2</v>
      </c>
    </row>
    <row r="19" ht="14.25" spans="1:9">
      <c r="A19" s="12">
        <v>16</v>
      </c>
      <c r="B19" s="13" t="s">
        <v>11</v>
      </c>
      <c r="C19" s="12" t="s">
        <v>40</v>
      </c>
      <c r="D19" s="14" t="s">
        <v>45</v>
      </c>
      <c r="E19" s="15" t="s">
        <v>28</v>
      </c>
      <c r="F19" s="16" t="s">
        <v>15</v>
      </c>
      <c r="G19" s="18" t="s">
        <v>46</v>
      </c>
      <c r="H19" s="18" t="s">
        <v>46</v>
      </c>
      <c r="I19" s="13">
        <v>3</v>
      </c>
    </row>
    <row r="20" ht="14.25" spans="1:9">
      <c r="A20" s="12">
        <v>17</v>
      </c>
      <c r="B20" s="13" t="s">
        <v>11</v>
      </c>
      <c r="C20" s="12" t="s">
        <v>40</v>
      </c>
      <c r="D20" s="14" t="s">
        <v>47</v>
      </c>
      <c r="E20" s="15" t="s">
        <v>14</v>
      </c>
      <c r="F20" s="16" t="s">
        <v>15</v>
      </c>
      <c r="G20" s="18" t="s">
        <v>48</v>
      </c>
      <c r="H20" s="18" t="s">
        <v>48</v>
      </c>
      <c r="I20" s="13">
        <v>4</v>
      </c>
    </row>
    <row r="21" ht="14.25" spans="1:9">
      <c r="A21" s="12">
        <v>18</v>
      </c>
      <c r="B21" s="13" t="s">
        <v>11</v>
      </c>
      <c r="C21" s="12" t="s">
        <v>40</v>
      </c>
      <c r="D21" s="14" t="s">
        <v>49</v>
      </c>
      <c r="E21" s="15" t="s">
        <v>18</v>
      </c>
      <c r="F21" s="16" t="s">
        <v>15</v>
      </c>
      <c r="G21" s="16" t="s">
        <v>19</v>
      </c>
      <c r="H21" s="16" t="s">
        <v>19</v>
      </c>
      <c r="I21" s="13">
        <v>5</v>
      </c>
    </row>
    <row r="22" spans="8:8">
      <c r="H22" s="19"/>
    </row>
    <row r="23" spans="8:8">
      <c r="H23" s="19"/>
    </row>
    <row r="24" spans="8:8">
      <c r="H24" s="19"/>
    </row>
    <row r="25" spans="8:8">
      <c r="H25" s="19"/>
    </row>
  </sheetData>
  <mergeCells count="1">
    <mergeCell ref="A2:I2"/>
  </mergeCells>
  <pageMargins left="0.472222222222222" right="0.472222222222222" top="0.75" bottom="0.393055555555556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龚春月</cp:lastModifiedBy>
  <dcterms:created xsi:type="dcterms:W3CDTF">2014-11-05T00:54:00Z</dcterms:created>
  <cp:lastPrinted>2018-01-04T02:12:00Z</cp:lastPrinted>
  <dcterms:modified xsi:type="dcterms:W3CDTF">2024-08-26T02:41:07Z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AAAEBD38DF00471CB7C3739E68A83667</vt:lpwstr>
  </property>
</Properties>
</file>