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MAILMERGEMODE">"OneWorksheet"</definedName>
    <definedName name="_xlnm.Print_Titles" localSheetId="0">'封面'!$1:$9</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'6'!$4:$6</definedName>
  </definedNames>
  <calcPr fullCalcOnLoad="1"/>
</workbook>
</file>

<file path=xl/sharedStrings.xml><?xml version="1.0" encoding="utf-8"?>
<sst xmlns="http://schemas.openxmlformats.org/spreadsheetml/2006/main" count="6396" uniqueCount="1101">
  <si>
    <t>四川省文化和旅游厅</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</si>
  <si>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</si>
  <si>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</si>
  <si>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</si>
  <si>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</si>
  <si>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</si>
  <si>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</si>
  <si>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</si>
  <si>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</si>
  <si>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</si>
  <si>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</si>
  <si>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</si>
  <si>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</si>
  <si>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</si>
  <si>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</si>
  <si>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</si>
  <si>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</si>
  <si>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</si>
  <si>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</si>
  <si>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</si>
  <si>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</si>
  <si>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</si>
  <si>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</si>
  <si>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</si>
  <si>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</si>
  <si>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</si>
  <si>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</si>
  <si>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</si>
  <si>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</si>
  <si>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</si>
  <si>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</si>
  <si>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</si>
  <si>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</si>
  <si>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</si>
  <si>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</si>
  <si>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</si>
  <si>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</si>
  <si>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</si>
  <si>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</si>
  <si>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</si>
  <si>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</si>
  <si>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</si>
  <si>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</si>
  <si>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</si>
  <si>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</si>
  <si>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</si>
  <si>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</si>
  <si>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</si>
  <si>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</si>
  <si>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</si>
  <si>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</si>
  <si>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</si>
  <si>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</si>
  <si>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</si>
  <si>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</si>
  <si>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</si>
  <si>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</si>
  <si>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</si>
  <si>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</si>
  <si>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</si>
  <si>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</si>
  <si>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</si>
  <si>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</si>
  <si>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</si>
  <si>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</si>
  <si>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</si>
  <si>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</si>
  <si>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</si>
  <si>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</si>
  <si>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</si>
  <si>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</si>
  <si>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</si>
  <si>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</si>
  <si>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</si>
  <si>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</si>
  <si>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</si>
  <si>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</si>
  <si>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</si>
  <si>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</si>
  <si>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</si>
  <si>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</si>
  <si>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行政单位（在蓉）</t>
  </si>
  <si>
    <t xml:space="preserve">  四川省文化和旅游厅</t>
  </si>
  <si>
    <t>205</t>
  </si>
  <si>
    <t>08</t>
  </si>
  <si>
    <t>03</t>
  </si>
  <si>
    <t>323301</t>
  </si>
  <si>
    <t xml:space="preserve">    培训支出</t>
  </si>
  <si>
    <t>207</t>
  </si>
  <si>
    <t>01</t>
  </si>
  <si>
    <t xml:space="preserve">    行政运行</t>
  </si>
  <si>
    <t>02</t>
  </si>
  <si>
    <t xml:space="preserve">    一般行政管理事务</t>
  </si>
  <si>
    <t>10</t>
  </si>
  <si>
    <t xml:space="preserve">    文化和旅游交流与合作</t>
  </si>
  <si>
    <t>13</t>
  </si>
  <si>
    <t xml:space="preserve">    旅游宣传</t>
  </si>
  <si>
    <t>14</t>
  </si>
  <si>
    <t xml:space="preserve">    文化和旅游管理事务</t>
  </si>
  <si>
    <t>99</t>
  </si>
  <si>
    <t xml:space="preserve">    其他文化和旅游支出</t>
  </si>
  <si>
    <t>208</t>
  </si>
  <si>
    <t>05</t>
  </si>
  <si>
    <t xml:space="preserve">    行政单位离退休</t>
  </si>
  <si>
    <t xml:space="preserve">    事业单位离退休</t>
  </si>
  <si>
    <t xml:space="preserve">    机关事业单位基本养老保险缴费支出</t>
  </si>
  <si>
    <t>210</t>
  </si>
  <si>
    <t>11</t>
  </si>
  <si>
    <t xml:space="preserve">    事业单位医疗</t>
  </si>
  <si>
    <t xml:space="preserve">    公务员医疗补助</t>
  </si>
  <si>
    <t>221</t>
  </si>
  <si>
    <t xml:space="preserve">    住房公积金</t>
  </si>
  <si>
    <t xml:space="preserve">    购房补贴</t>
  </si>
  <si>
    <t>行政执法机构</t>
  </si>
  <si>
    <t xml:space="preserve">  四川省文化市场执法监督局</t>
  </si>
  <si>
    <t>323603</t>
  </si>
  <si>
    <t>12</t>
  </si>
  <si>
    <t xml:space="preserve">    文化和旅游市场管理</t>
  </si>
  <si>
    <t xml:space="preserve">  四川省旅游执法总队</t>
  </si>
  <si>
    <t>323604</t>
  </si>
  <si>
    <t>机关服务中心</t>
  </si>
  <si>
    <t xml:space="preserve">  四川省文化和旅游厅机关服务中心</t>
  </si>
  <si>
    <t>323601</t>
  </si>
  <si>
    <t xml:space="preserve">    机关服务</t>
  </si>
  <si>
    <t xml:space="preserve">    行政单位医疗</t>
  </si>
  <si>
    <t>职业技术学院（在蓉）</t>
  </si>
  <si>
    <t xml:space="preserve">  四川艺术职业学院</t>
  </si>
  <si>
    <t>323914</t>
  </si>
  <si>
    <t xml:space="preserve">    高等职业教育</t>
  </si>
  <si>
    <t>中等专业学校（在蓉）</t>
  </si>
  <si>
    <t xml:space="preserve">  四川省旅游学校</t>
  </si>
  <si>
    <t>323915</t>
  </si>
  <si>
    <t xml:space="preserve">    中等职业教育</t>
  </si>
  <si>
    <t>全额事业单位（在蓉）</t>
  </si>
  <si>
    <t xml:space="preserve">  四川省图书馆　</t>
  </si>
  <si>
    <t>323905</t>
  </si>
  <si>
    <t>04</t>
  </si>
  <si>
    <t xml:space="preserve">    图书馆</t>
  </si>
  <si>
    <t>06</t>
  </si>
  <si>
    <t xml:space="preserve">    机关事业单位职业年金缴费支出</t>
  </si>
  <si>
    <t xml:space="preserve">    其他社会保障和就业支出</t>
  </si>
  <si>
    <t xml:space="preserve">  四川省中心图书馆</t>
  </si>
  <si>
    <t>323906</t>
  </si>
  <si>
    <t xml:space="preserve">  四川省文化馆</t>
  </si>
  <si>
    <t>09</t>
  </si>
  <si>
    <t>323907</t>
  </si>
  <si>
    <t xml:space="preserve">    群众文化</t>
  </si>
  <si>
    <t xml:space="preserve">    文物保护</t>
  </si>
  <si>
    <t xml:space="preserve">  四川省剧目工作室</t>
  </si>
  <si>
    <t>323909</t>
  </si>
  <si>
    <t xml:space="preserve">  四川省诗书画院</t>
  </si>
  <si>
    <t>323910</t>
  </si>
  <si>
    <t xml:space="preserve">  四川省非物质文化遗产保护中心</t>
  </si>
  <si>
    <t>201</t>
  </si>
  <si>
    <t>323911</t>
  </si>
  <si>
    <t xml:space="preserve">    其他人大事务支出</t>
  </si>
  <si>
    <t xml:space="preserve">    文化创作与保护</t>
  </si>
  <si>
    <t xml:space="preserve">    文化产业发展专项支出</t>
  </si>
  <si>
    <t xml:space="preserve">  四川省文化和旅游信息中心</t>
  </si>
  <si>
    <t>323913</t>
  </si>
  <si>
    <t xml:space="preserve">  四川省演出服务中心</t>
  </si>
  <si>
    <t>323916</t>
  </si>
  <si>
    <t xml:space="preserve">    死亡抚恤</t>
  </si>
  <si>
    <t xml:space="preserve">  四川交响乐团</t>
  </si>
  <si>
    <t>07</t>
  </si>
  <si>
    <t>323919</t>
  </si>
  <si>
    <t xml:space="preserve">    艺术表演团体</t>
  </si>
  <si>
    <t xml:space="preserve">  四川省艺术研究院</t>
  </si>
  <si>
    <t>323959</t>
  </si>
  <si>
    <t>206</t>
  </si>
  <si>
    <t xml:space="preserve">    机构运行</t>
  </si>
  <si>
    <t xml:space="preserve">    社会公益研究</t>
  </si>
  <si>
    <t xml:space="preserve">    其他科学技术支出</t>
  </si>
  <si>
    <t>差额事业单位（在蓉）</t>
  </si>
  <si>
    <t xml:space="preserve">  四川省川剧院</t>
  </si>
  <si>
    <t>323903</t>
  </si>
  <si>
    <t xml:space="preserve">  四川省曲艺研究院</t>
  </si>
  <si>
    <t>323904</t>
  </si>
  <si>
    <t xml:space="preserve">  四川旅游规划设计研究院</t>
  </si>
  <si>
    <t>323917</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</si>
  <si>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</si>
  <si>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</si>
  <si>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</si>
  <si>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</si>
  <si>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</si>
  <si>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</si>
  <si>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</si>
  <si>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</si>
  <si>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</si>
  <si>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</si>
  <si>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</si>
  <si>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</si>
  <si>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</si>
  <si>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</si>
  <si>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</si>
  <si>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</si>
  <si>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</si>
  <si>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</si>
  <si>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</si>
  <si>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</si>
  <si>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</si>
  <si>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</si>
  <si>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</si>
  <si>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</si>
  <si>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</si>
  <si>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</si>
  <si>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</si>
  <si>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</si>
  <si>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</si>
  <si>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</si>
  <si>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</si>
  <si>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</si>
  <si>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</si>
  <si>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</si>
  <si>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</si>
  <si>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</si>
  <si>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</si>
  <si>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</si>
  <si>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</si>
  <si>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</si>
  <si>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</si>
  <si>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</si>
  <si>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</si>
  <si>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</si>
  <si>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</si>
  <si>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</si>
  <si>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</si>
  <si>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</si>
  <si>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</si>
  <si>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</si>
  <si>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</si>
  <si>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</si>
  <si>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</si>
  <si>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</si>
  <si>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中央提前通知共同财政事权转移支付和专项转移支付</t>
  </si>
  <si>
    <t>上年结转安排</t>
  </si>
  <si>
    <t>一般公共预算拨款</t>
  </si>
  <si>
    <t>政府性基金安排</t>
  </si>
  <si>
    <t>国有资本经营预算安排</t>
  </si>
  <si>
    <t>上年应返还额度结转</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</si>
  <si>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</si>
  <si>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</si>
  <si>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</si>
  <si>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</si>
  <si>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</si>
  <si>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</si>
  <si>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</si>
  <si>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</si>
  <si>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</si>
  <si>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会议费</t>
  </si>
  <si>
    <t xml:space="preserve">      培训费</t>
  </si>
  <si>
    <t xml:space="preserve">      委托业务费</t>
  </si>
  <si>
    <t xml:space="preserve">      公务接待费</t>
  </si>
  <si>
    <t xml:space="preserve">      因公出国（境）费用</t>
  </si>
  <si>
    <t xml:space="preserve">      其他商品和服务支出</t>
  </si>
  <si>
    <t xml:space="preserve">    机关资本性支出（一）</t>
  </si>
  <si>
    <t>503</t>
  </si>
  <si>
    <t xml:space="preserve">      设备购置</t>
  </si>
  <si>
    <t xml:space="preserve">    对个人和家庭的补助</t>
  </si>
  <si>
    <t>509</t>
  </si>
  <si>
    <t xml:space="preserve">      社会福利和救助</t>
  </si>
  <si>
    <t xml:space="preserve">      离退休费</t>
  </si>
  <si>
    <t xml:space="preserve">      其他对个人和家庭补助</t>
  </si>
  <si>
    <t xml:space="preserve">      公务用车运行维护费</t>
  </si>
  <si>
    <t xml:space="preserve">    对事业单位经常性补助</t>
  </si>
  <si>
    <t>505</t>
  </si>
  <si>
    <t xml:space="preserve">      工资福利支出</t>
  </si>
  <si>
    <t xml:space="preserve">      商品和服务支出</t>
  </si>
  <si>
    <t xml:space="preserve">    对事业单位资本性补助</t>
  </si>
  <si>
    <t>506</t>
  </si>
  <si>
    <t xml:space="preserve">      资本性支出（一）</t>
  </si>
  <si>
    <t xml:space="preserve">      助学金</t>
  </si>
  <si>
    <t>表3</t>
  </si>
  <si>
    <t>一般公共预算支出总表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</si>
  <si>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</si>
  <si>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</si>
  <si>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</si>
  <si>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</si>
  <si>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</si>
  <si>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</si>
  <si>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</si>
  <si>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</si>
  <si>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</si>
  <si>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</si>
  <si>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</si>
  <si>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</si>
  <si>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</si>
  <si>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</si>
  <si>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</si>
  <si>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</si>
  <si>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</si>
  <si>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</si>
  <si>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</si>
  <si>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</si>
  <si>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</si>
  <si>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</si>
  <si>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</si>
  <si>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</si>
  <si>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</si>
  <si>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</si>
  <si>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</si>
  <si>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</si>
  <si>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</si>
  <si>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</si>
  <si>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</si>
  <si>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</si>
  <si>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</si>
  <si>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</si>
  <si>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</si>
  <si>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</si>
  <si>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</si>
  <si>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</si>
  <si>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</si>
  <si>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</si>
  <si>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</si>
  <si>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</si>
  <si>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</si>
  <si>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</si>
  <si>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</si>
  <si>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</si>
  <si>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</si>
  <si>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</si>
  <si>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</si>
  <si>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</si>
  <si>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</si>
  <si>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</si>
  <si>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</si>
  <si>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</si>
  <si>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</si>
  <si>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</si>
  <si>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</si>
  <si>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</si>
  <si>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</si>
  <si>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</si>
  <si>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</si>
  <si>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</si>
  <si>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</si>
  <si>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</si>
  <si>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</si>
  <si>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</si>
  <si>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</si>
  <si>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</si>
  <si>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</si>
  <si>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</si>
  <si>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</si>
  <si>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</si>
  <si>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</si>
  <si>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</si>
  <si>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</si>
  <si>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</si>
  <si>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</si>
  <si>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</si>
  <si>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</si>
  <si>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</si>
  <si>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</si>
  <si>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</si>
  <si>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</si>
  <si>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</si>
  <si>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</si>
  <si>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</si>
  <si>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</si>
  <si>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</si>
  <si>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</si>
  <si>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</si>
  <si>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</si>
  <si>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</si>
  <si>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</si>
  <si>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教育支出</t>
  </si>
  <si>
    <t xml:space="preserve">  职业教育</t>
  </si>
  <si>
    <t xml:space="preserve">  进修及培训</t>
  </si>
  <si>
    <t>科学技术支出</t>
  </si>
  <si>
    <t xml:space="preserve">  应用研究</t>
  </si>
  <si>
    <t>文化旅游体育与传媒支出</t>
  </si>
  <si>
    <t xml:space="preserve">  文化和旅游</t>
  </si>
  <si>
    <t xml:space="preserve">  文物</t>
  </si>
  <si>
    <t>社会保障和就业支出</t>
  </si>
  <si>
    <t xml:space="preserve">  行政事业单位养老支出</t>
  </si>
  <si>
    <t xml:space="preserve">  抚恤</t>
  </si>
  <si>
    <t xml:space="preserve">  其他社会保障和就业支出</t>
  </si>
  <si>
    <t>卫生健康支出</t>
  </si>
  <si>
    <t xml:space="preserve">  行政事业单位医疗</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</si>
  <si>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</si>
  <si>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</si>
  <si>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</si>
  <si>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</si>
  <si>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</si>
  <si>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</si>
  <si>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</si>
  <si>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</si>
  <si>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</si>
  <si>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</si>
  <si>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</si>
  <si>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</si>
  <si>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</si>
  <si>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</si>
  <si>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</si>
  <si>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商品和服务支出</t>
  </si>
  <si>
    <t>302</t>
  </si>
  <si>
    <t xml:space="preserve">      办公费</t>
  </si>
  <si>
    <t xml:space="preserve">      印刷费</t>
  </si>
  <si>
    <t xml:space="preserve">      邮电费</t>
  </si>
  <si>
    <t xml:space="preserve">      物业管理费</t>
  </si>
  <si>
    <t xml:space="preserve">      差旅费</t>
  </si>
  <si>
    <t xml:space="preserve">      因公出国(境)费用</t>
  </si>
  <si>
    <t>15</t>
  </si>
  <si>
    <t>16</t>
  </si>
  <si>
    <t>17</t>
  </si>
  <si>
    <t>27</t>
  </si>
  <si>
    <t>28</t>
  </si>
  <si>
    <t xml:space="preserve">      工会经费</t>
  </si>
  <si>
    <t>29</t>
  </si>
  <si>
    <t xml:space="preserve">      福利费</t>
  </si>
  <si>
    <t>39</t>
  </si>
  <si>
    <t xml:space="preserve">      其他交通费用</t>
  </si>
  <si>
    <t>303</t>
  </si>
  <si>
    <t xml:space="preserve">      离休费</t>
  </si>
  <si>
    <t xml:space="preserve">      奖励金</t>
  </si>
  <si>
    <t xml:space="preserve">      其他对个人和家庭的补助支出</t>
  </si>
  <si>
    <t xml:space="preserve">      手续费</t>
  </si>
  <si>
    <t xml:space="preserve">      水费</t>
  </si>
  <si>
    <t xml:space="preserve">      电费</t>
  </si>
  <si>
    <t>26</t>
  </si>
  <si>
    <t xml:space="preserve">      劳务费</t>
  </si>
  <si>
    <t>31</t>
  </si>
  <si>
    <t xml:space="preserve">      绩效工资</t>
  </si>
  <si>
    <t xml:space="preserve">      维修(护)费</t>
  </si>
  <si>
    <t xml:space="preserve">      职业年金缴费</t>
  </si>
  <si>
    <t xml:space="preserve">      其他社会保障缴费</t>
  </si>
  <si>
    <t xml:space="preserve">      生活补助</t>
  </si>
  <si>
    <t xml:space="preserve">    资本性支出</t>
  </si>
  <si>
    <t>310</t>
  </si>
  <si>
    <t xml:space="preserve">      办公设备购置</t>
  </si>
  <si>
    <t>40</t>
  </si>
  <si>
    <t xml:space="preserve">      税金及附加费用</t>
  </si>
  <si>
    <t xml:space="preserve">      抚恤金</t>
  </si>
  <si>
    <t xml:space="preserve">      咨询费</t>
  </si>
  <si>
    <t>表3-2</t>
  </si>
  <si>
    <t>一般公共预算项目支出预算表</t>
  </si>
  <si>
    <t>单位名称（项目）</t>
  </si>
  <si>
    <t xml:space="preserve">      纪检专项工作经费</t>
  </si>
  <si>
    <t xml:space="preserve">      设备购置经费</t>
  </si>
  <si>
    <t xml:space="preserve">      信息化建设及运行维护费</t>
  </si>
  <si>
    <t xml:space="preserve">      文化和旅游交流与合作</t>
  </si>
  <si>
    <t xml:space="preserve">      文化和旅游市场管理</t>
  </si>
  <si>
    <t xml:space="preserve">      文化和旅游综合管理</t>
  </si>
  <si>
    <t xml:space="preserve">      内部审计审查专项经费</t>
  </si>
  <si>
    <t xml:space="preserve">      文化和旅游行业管理</t>
  </si>
  <si>
    <t xml:space="preserve">      政府购买“文化创意产业研究院”单位服务经费</t>
  </si>
  <si>
    <t xml:space="preserve">      文化市场执法监督工作及能力建设经费</t>
  </si>
  <si>
    <t xml:space="preserve">      旅游业行业监管经费</t>
  </si>
  <si>
    <t xml:space="preserve">      后勤服务保障经费</t>
  </si>
  <si>
    <t xml:space="preserve">      信息化建设及网络运行维护</t>
  </si>
  <si>
    <t xml:space="preserve">      高校资助经费</t>
  </si>
  <si>
    <t xml:space="preserve">      文化艺术创作生产与交流推广经费</t>
  </si>
  <si>
    <t xml:space="preserve">      学科和专业建设费</t>
  </si>
  <si>
    <t xml:space="preserve">      学生实践及活动经费</t>
  </si>
  <si>
    <t xml:space="preserve">      招生、录取及就业经费</t>
  </si>
  <si>
    <t xml:space="preserve">      职教实训基地1</t>
  </si>
  <si>
    <t xml:space="preserve">      职教实训基地经费</t>
  </si>
  <si>
    <t xml:space="preserve">      古籍善本保护</t>
  </si>
  <si>
    <t xml:space="preserve">      图书馆免费开放运行经费</t>
  </si>
  <si>
    <t xml:space="preserve">      图书资料及文化艺术作品购置经费</t>
  </si>
  <si>
    <t xml:space="preserve">      文化科研支出</t>
  </si>
  <si>
    <t xml:space="preserve">      古籍善本保护-可移动文物抢救性修复</t>
  </si>
  <si>
    <t xml:space="preserve">      免费开放运行经费</t>
  </si>
  <si>
    <t xml:space="preserve">      书画美术馆免费开放运行经费</t>
  </si>
  <si>
    <t xml:space="preserve">      省非遗馆免费开放运行经费</t>
  </si>
  <si>
    <t xml:space="preserve">      转制院团原有正常事业费</t>
  </si>
  <si>
    <t xml:space="preserve">      考试考务费</t>
  </si>
  <si>
    <t xml:space="preserve">      文化创作交流与推广经费</t>
  </si>
  <si>
    <t xml:space="preserve">      文化文物期刊办刊经费</t>
  </si>
  <si>
    <t xml:space="preserve">      公益性文化活动经费</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</si>
  <si>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</si>
  <si>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</si>
  <si>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</si>
  <si>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</si>
  <si>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</si>
  <si>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</si>
  <si>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</si>
  <si>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</si>
  <si>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</si>
  <si>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</si>
  <si>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</si>
  <si>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</si>
  <si>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政府性基金预算“三公”经费支出表</t>
  </si>
  <si>
    <t>表5</t>
  </si>
  <si>
    <t>国有资本经营支出预算表</t>
  </si>
  <si>
    <t>本年国有资本经营预算支出</t>
  </si>
  <si>
    <t>表6</t>
  </si>
  <si>
    <t>2020年省级部门预算项目绩效目标（部门预算）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</si>
  <si>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</si>
  <si>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</si>
  <si>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</si>
  <si>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</si>
  <si>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</si>
  <si>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</si>
  <si>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</si>
  <si>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</si>
  <si>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</si>
  <si>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</si>
  <si>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</si>
  <si>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</si>
  <si>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323-四川省文化和旅游厅</t>
  </si>
  <si>
    <t>323301-四川省文化和旅游厅</t>
  </si>
  <si>
    <t xml:space="preserve">  政府购买“文化创意产业研究院”单位服务经费</t>
  </si>
  <si>
    <t>开展重大课题攻关研究工作，提升文化产品市场占有率，促进文化市场繁荣发展</t>
  </si>
  <si>
    <t>完成课题数量</t>
  </si>
  <si>
    <t>5个</t>
  </si>
  <si>
    <t>文化产品市场占有率</t>
  </si>
  <si>
    <t>提升5%</t>
  </si>
  <si>
    <t>服务对象满意度</t>
  </si>
  <si>
    <t>90%</t>
  </si>
  <si>
    <t>院校合作共建项目</t>
  </si>
  <si>
    <t>至少1个</t>
  </si>
  <si>
    <t>文化企业示范带动效益</t>
  </si>
  <si>
    <t>促进和引领文化产业繁荣发展</t>
  </si>
  <si>
    <t>完成质量</t>
  </si>
  <si>
    <t>达到项目合同约定要求</t>
  </si>
  <si>
    <t>促进文化市场繁荣发展</t>
  </si>
  <si>
    <t>持续提升</t>
  </si>
  <si>
    <t>完成时间</t>
  </si>
  <si>
    <t>2020年12月</t>
  </si>
  <si>
    <t>完成率</t>
  </si>
  <si>
    <t>100%</t>
  </si>
  <si>
    <t>每个课题预算</t>
  </si>
  <si>
    <t>40万元</t>
  </si>
  <si>
    <t xml:space="preserve">  文化和旅游综合管理</t>
  </si>
  <si>
    <t>完成重点课题调研；文化和旅游系统法规政策汇编；文旅法治、改革、科研工作；继续推进智游天府项目，保障全国导游资格考试及导游等级考试服务；完成年度工作报告；编辑出版《四川文化年鉴》；2020年法律顾问咨询；文化旅游等资料印刷；完成其他文化旅游相关工作。提升四川文化影响力。</t>
  </si>
  <si>
    <t>开展重点课题调研个数</t>
  </si>
  <si>
    <t>至少2个</t>
  </si>
  <si>
    <t>文化和旅游影响力</t>
  </si>
  <si>
    <t>持续促进文化旅游事业有效运转，增强公共文化活动管理</t>
  </si>
  <si>
    <t>80%</t>
  </si>
  <si>
    <t>印制文化和旅游白皮书</t>
  </si>
  <si>
    <t>至少10份</t>
  </si>
  <si>
    <t>提升四川文化和旅游在全国的影响力</t>
  </si>
  <si>
    <t>主管部门满意度</t>
  </si>
  <si>
    <t>对全省文化和旅游经济情况进行分析</t>
  </si>
  <si>
    <t>12次</t>
  </si>
  <si>
    <t>2020年工作报告个数</t>
  </si>
  <si>
    <t>4个</t>
  </si>
  <si>
    <t>政策法规梳理年度</t>
  </si>
  <si>
    <t>至少5年</t>
  </si>
  <si>
    <t>文化旅游融合示范项目绩效评估</t>
  </si>
  <si>
    <t>2批次</t>
  </si>
  <si>
    <t>文旅标准化制定</t>
  </si>
  <si>
    <t>课题通过率</t>
  </si>
  <si>
    <t>2020年法律顾问</t>
  </si>
  <si>
    <t>10万元</t>
  </si>
  <si>
    <t>2020年工作报告</t>
  </si>
  <si>
    <t>30万元</t>
  </si>
  <si>
    <t>全国导游资格考试及导游等级考试服务项目</t>
  </si>
  <si>
    <t>100万元</t>
  </si>
  <si>
    <t>重点领域调研课题</t>
  </si>
  <si>
    <t>22万元</t>
  </si>
  <si>
    <t>文化和旅游科研</t>
  </si>
  <si>
    <t>“十四五”文化和旅游发展规划</t>
  </si>
  <si>
    <t>236万元</t>
  </si>
  <si>
    <t>文化旅游产业投资促进</t>
  </si>
  <si>
    <t>59万元</t>
  </si>
  <si>
    <t>文化旅游产业融合</t>
  </si>
  <si>
    <t>78万元</t>
  </si>
  <si>
    <t>国内抽样调查</t>
  </si>
  <si>
    <t>83万元</t>
  </si>
  <si>
    <t xml:space="preserve">  文化和旅游市场管理</t>
  </si>
  <si>
    <t>组织开展全省文化和旅游市场管理，包括质量调查、游客满意度调查，掌握我省旅游市场管理和服务质量状况，为不断加强和改进市场监管服务水平提供参考依据。编制全省旅行社半年发展报告和年度发展报告，开展市场整治行动.组织“体检式”暗访、印制文明旅游宣传资料和宣传品、对星级饭店、主题饭店、绿色饭店、精品饭店、旅游民宿、旅行社进行等级评定等。保障全省文化和旅游市场健康运行。</t>
  </si>
  <si>
    <t>调查和管理市州数量</t>
  </si>
  <si>
    <t>21个</t>
  </si>
  <si>
    <t>完成星级饭店、主题饭店、绿色饭店、精品饭店、旅游民宿、旅行社等级评定，保障市场健康运行</t>
  </si>
  <si>
    <t>1年</t>
  </si>
  <si>
    <t>游客满意度</t>
  </si>
  <si>
    <t>70%</t>
  </si>
  <si>
    <t>市场整治行动</t>
  </si>
  <si>
    <t>2次</t>
  </si>
  <si>
    <t>组织“体检式”暗访、专题暗访</t>
  </si>
  <si>
    <t>6次</t>
  </si>
  <si>
    <t>印制文明旅游宣传资料和宣传品</t>
  </si>
  <si>
    <t>2000册</t>
  </si>
  <si>
    <t>半年发展报告和年度发展报告</t>
  </si>
  <si>
    <t>2份</t>
  </si>
  <si>
    <t>旅游质量调查</t>
  </si>
  <si>
    <t>48.00 
万</t>
  </si>
  <si>
    <t>文化旅游市场综合整治和安全检查工作</t>
  </si>
  <si>
    <t>35万</t>
  </si>
  <si>
    <t>15万</t>
  </si>
  <si>
    <t xml:space="preserve">  文化和旅游交流与合作</t>
  </si>
  <si>
    <t>在日常宣传、深度宣传、文化和旅游专版、网络宣传、新媒体宣传等方面全方位报道四川省文化旅游发展，提升四川省文化旅游形象。全省旅游总收入实现13000亿元，同比增长14.3%。一是适面向国内京津冀、长三角、珠三角以及周边省市等我省旅游重点客源市场，开展不少于8次文化旅游会展和宣传推广活。关注文化旅游产业发展动向，对各市州文化旅游项目、文化旅游企业的发展思路全方位解析、宣传，做到权威、深度、前沿。以全媒体方式推出资讯，注重加强在网络、手机客户端、微信的推送。刊登10个整版专刊宣传，50个周刊宣传。依托省级广播电视台卫视及主要电视、广播频道的重点新闻栏目宣传平台和全媒体资源，对我省文化旅游产业发展、全省重要文化旅游节会活动、春夏秋冬四季主题旅游、文旅融合、文化旅游市场监管等内容开展持续性宣传报道。在春节、国庆黄金周、清明、五一、端午、中秋等节假日，制作多种形式的节目，烘托节日氛围。</t>
  </si>
  <si>
    <t>刊登整版专刊宣传</t>
  </si>
  <si>
    <t>20个</t>
  </si>
  <si>
    <t>增强四川文化和旅游的吸引力和关注度</t>
  </si>
  <si>
    <t xml:space="preserve">增强四川文化和旅游的吸引力和关注度
</t>
  </si>
  <si>
    <t>文化旅游周刊</t>
  </si>
  <si>
    <t>70个</t>
  </si>
  <si>
    <t>提升四川文化和旅游美誉度和影响力</t>
  </si>
  <si>
    <t xml:space="preserve">提升四川文化和旅游美誉度和影响力
</t>
  </si>
  <si>
    <t>面向国内京津冀、长三角、珠三角以及周边省市等我省旅游重点客源市场，开展文化旅游会展和宣传推广活动。</t>
  </si>
  <si>
    <t>8次</t>
  </si>
  <si>
    <t>举办四川大熊猫文化旅游周</t>
  </si>
  <si>
    <t>2国</t>
  </si>
  <si>
    <t>在海外每一家旅行社培养1名四川旅游专家</t>
  </si>
  <si>
    <t>40名</t>
  </si>
  <si>
    <t>在日常宣传、深度宣传、文化和旅游专版、网络宣传、新媒体宣传等方面全方位报道四川省文化旅游发展。</t>
  </si>
  <si>
    <t>优良</t>
  </si>
  <si>
    <t>按全省重要政经节点和四川文化旅游重要节会、重点工作的时间节点推出宣传报道。</t>
  </si>
  <si>
    <t>12月</t>
  </si>
  <si>
    <t>中新社宣传合作</t>
  </si>
  <si>
    <t>48万</t>
  </si>
  <si>
    <t xml:space="preserve">  文化和旅游行业管理</t>
  </si>
  <si>
    <t>全面落实省委“一干多支、五区协同”发展战略，坚持新发展理念，坚持以人民为中心的工作导向，统筹推进文化和旅游融合发展、高质量发展，预计实现旅游总收入13000亿元，同比增长14.3%；其中接待入境游客400万人次，同比增长9.5%；接待国内游客7.4亿人次，同比增长5.5%。着力增强全省文化旅游领域治理能力，召开全省2020文化和旅游发展大会，实施重点剧目创作计划，打造创作成果展演展示平台，提升“2+1”公共服务效能，实施公共服务品牌创建行动，推进文物保护重大工程，加强革命文物保护利用，加强博物馆体系建设，提升非遗保护传承水平，依托资源普查做好重大规划编制，开展天府旅游名县和全域旅游示范区建设，培育四川文旅产业品牌，释放产业发展新动能，打造文旅融合产品，创建文旅融合品牌，提升市场综合治理能力。加强景区常态监督管理，促进文旅市场转型升级，建好“1+2+X”宣传推广机制，提升对外交流合作能力，巩固文旅帮扶脱贫成果，培养高素质文旅人才队伍。</t>
  </si>
  <si>
    <t>通过3个国家全域旅游示范区、10个省级全域旅游示范区验收认定</t>
  </si>
  <si>
    <t>13个</t>
  </si>
  <si>
    <t>带动区域旅游收入增长率</t>
  </si>
  <si>
    <t>≥5%</t>
  </si>
  <si>
    <t>游客及本地居民满意度</t>
  </si>
  <si>
    <t>≧85%</t>
  </si>
  <si>
    <t>组织第二批天府旅游名县10个命名县和10个候选县到国内主要客源地宣传推广和旅游发达地区考察交流活动不少于6次。</t>
  </si>
  <si>
    <t>四川文旅融合吸引力及社会效应</t>
  </si>
  <si>
    <t>进一步提升文旅融合力度，通过文化发展旅游，提升四川文化旅游特色的社会影响力和知名度</t>
  </si>
  <si>
    <t>编制省级“十四五”文化和旅游规划，指导各市州编制编制“十四五”文化和旅游规划。</t>
  </si>
  <si>
    <t>22
个</t>
  </si>
  <si>
    <t>提升四川文旅融合和行业的未来可持续发展</t>
  </si>
  <si>
    <t>通过文化旅游结合形式，进一步探索文旅融合新模式，提升四川文旅行业知名度，提升可持续发展空间</t>
  </si>
  <si>
    <t>集中组织天府旅游名县命名县主要负责人赴国际旅游发达地区学习</t>
  </si>
  <si>
    <t>20人</t>
  </si>
  <si>
    <t>完成10个命名县认定、10个候选县递补工作</t>
  </si>
  <si>
    <t>四川省文化旅游特色小镇</t>
  </si>
  <si>
    <t>10个</t>
  </si>
  <si>
    <t>新增乡村民宿500家，高等级民宿50家，乡村民宿产业发展示范集群5个</t>
  </si>
  <si>
    <t>555家</t>
  </si>
  <si>
    <t>旅游抽样调查份数</t>
  </si>
  <si>
    <t>5万份</t>
  </si>
  <si>
    <t>全域旅游示范示区达标率</t>
  </si>
  <si>
    <t xml:space="preserve">≥90
</t>
  </si>
  <si>
    <t>项目完成时间</t>
  </si>
  <si>
    <t>2020年</t>
  </si>
  <si>
    <t>四川省全域旅游发展规划</t>
  </si>
  <si>
    <t>180万元</t>
  </si>
  <si>
    <t>四川省“十四五”文化和旅游业发展规划</t>
  </si>
  <si>
    <t>200万元</t>
  </si>
  <si>
    <t>资源普查工作</t>
  </si>
  <si>
    <t>150万元</t>
  </si>
  <si>
    <t>全域旅游示范区省级评估及验收</t>
  </si>
  <si>
    <t>文化旅游产业融合园区（基地）建设</t>
  </si>
  <si>
    <t>136万元</t>
  </si>
  <si>
    <t>A级旅游景区、旅游度假区、生态旅游示范区、文化旅游特色小镇、乡村旅游重点村管理</t>
  </si>
  <si>
    <t>134万元</t>
  </si>
  <si>
    <t>旅游抽样调查</t>
  </si>
  <si>
    <t>144万元</t>
  </si>
  <si>
    <t>323601-四川省文化和旅游厅机关服务中心</t>
  </si>
  <si>
    <t xml:space="preserve">  后勤服务保障经费</t>
  </si>
  <si>
    <t>紧紧围绕厅中心任务，加强机关事务管理，规范机关事务工作，保障机关正常运行，降低机关运行成本，建设节约型机关，不断在创新工作方法、提升服务质量上下功夫，确保机关办公大楼安全及保障机关工作有序运行。</t>
  </si>
  <si>
    <t>保障人员经费人数</t>
  </si>
  <si>
    <t>36人</t>
  </si>
  <si>
    <t>节约成本</t>
  </si>
  <si>
    <t>613.97万元</t>
  </si>
  <si>
    <t>物业管理水平满意度</t>
  </si>
  <si>
    <t>维护办公大楼面积数</t>
  </si>
  <si>
    <t>15644平方米</t>
  </si>
  <si>
    <t>无</t>
  </si>
  <si>
    <t>食堂服务水票满意度</t>
  </si>
  <si>
    <t>办公大楼运转情况</t>
  </si>
  <si>
    <t>办公大楼运转有序</t>
  </si>
  <si>
    <t>水电能源节约率</t>
  </si>
  <si>
    <t>2%百分率</t>
  </si>
  <si>
    <t>食堂服务情况</t>
  </si>
  <si>
    <t>食堂服务水平良好</t>
  </si>
  <si>
    <t>维持厅机关工作正常运转</t>
  </si>
  <si>
    <t>机关事务管理</t>
  </si>
  <si>
    <t>机关事务管理有序推进</t>
  </si>
  <si>
    <t>人均成本</t>
  </si>
  <si>
    <t>7.59万元</t>
  </si>
  <si>
    <t>物业管理成本</t>
  </si>
  <si>
    <t>175.32万元</t>
  </si>
  <si>
    <t>食堂管理成本</t>
  </si>
  <si>
    <t>175万元</t>
  </si>
  <si>
    <t>323603-四川省文化市场执法监督局</t>
  </si>
  <si>
    <t xml:space="preserve">  文化市场执法监督工作及能力建设经费</t>
  </si>
  <si>
    <t>根据川办发《2000》82号文件内容“承担依法对文化行政部门主管的文化市场经验活动进行监督检查，对违法违章行为进行调查、取证、执行文化行政主管部门的有关处理决定等职责。</t>
  </si>
  <si>
    <t>完成任务数占计划数比</t>
  </si>
  <si>
    <t xml:space="preserve">资金使用效果 </t>
  </si>
  <si>
    <t>抽验报告质量</t>
  </si>
  <si>
    <t>宣传受众人数</t>
  </si>
  <si>
    <t>实施时间</t>
  </si>
  <si>
    <t>1005</t>
  </si>
  <si>
    <t xml:space="preserve">绿色交通 </t>
  </si>
  <si>
    <t>财政投入</t>
  </si>
  <si>
    <t xml:space="preserve">项目运行情况 </t>
  </si>
  <si>
    <t>323903-四川省川剧院</t>
  </si>
  <si>
    <t xml:space="preserve">  巴山秀才数字电影拍摄 </t>
  </si>
  <si>
    <t>扶持戏剧艺术精品的创作和传播，中国戏剧家协会(以下简称“甲方”)在国家财政部和中国文联支持下，开展中国戏剧梅花奖数字电影工程，经专家考评遴选，拍摄录制经典川剧《巴山秀才》数字电影,作为数字电影工程拍摄项目。</t>
  </si>
  <si>
    <t>拍摄录制经典川剧《巴山秀才》数字电影</t>
  </si>
  <si>
    <t>1部</t>
  </si>
  <si>
    <t>活跃群众文化生活</t>
  </si>
  <si>
    <t>较好</t>
  </si>
  <si>
    <t>项目完成时限</t>
  </si>
  <si>
    <t xml:space="preserve">2020年 12月 </t>
  </si>
  <si>
    <t>丰富优秀公共文化产品供给</t>
  </si>
  <si>
    <t>项目实施当年完成率</t>
  </si>
  <si>
    <t>323905-四川省图书馆　</t>
  </si>
  <si>
    <t xml:space="preserve">  图书资料及文化艺术作品购置经费</t>
  </si>
  <si>
    <t>建设成为全省的文献信息中心、全民阅读指导中心、中华文化传承中心，为四川的经济发展提供了强有力的智力支撑，实现公共文化服务社会效益最大化。</t>
  </si>
  <si>
    <t>中外文图书采购数量</t>
  </si>
  <si>
    <t>9万册</t>
  </si>
  <si>
    <t>社会公众效益</t>
  </si>
  <si>
    <t>四川省图书馆丰富的资源和优质的服务得到了广大读者和市民的认可，2016年平均每天接待读者6000多人次，周末节假日可达上万人次，全年接待读者高达190万人次。四川省图书馆通过数字化手段、移动阅读等方式惠及了千万读者，已成为全省的文献信息中心、全民阅读指导中心、中华文化传承中心，为四川的经济发展提供了强有力的智力支撑，实现公共文化服务社会效益最大化</t>
  </si>
  <si>
    <t>管理部门满意度</t>
  </si>
  <si>
    <t>按照评估标准中对各类文献资源保障的具体要求：年图书入藏量5.0（万册），年报刊入藏量5000种达到评估标准，若达标四川省馆跨入一级图书馆的行列，满意度为100%</t>
  </si>
  <si>
    <t>中外文报刊采购种类</t>
  </si>
  <si>
    <t>6280种</t>
  </si>
  <si>
    <t>持续发展</t>
  </si>
  <si>
    <t xml:space="preserve">保证四川省图书馆馆藏建设是四川加快构建现代公共文化服务体系的重要支撑，可持续为读者提供更为广泛、更为先进、更为便捷、更为深入、更为优质的综合文化信息服务，实现四川省图书馆持续发展。
</t>
  </si>
  <si>
    <t>读者满意度</t>
  </si>
  <si>
    <t>图书馆力求从中外文图书、中外文报刊、电子资源的文献覆盖面、文献价值、文献更新以及优质的服务等方面让读者满意。</t>
  </si>
  <si>
    <t>电子资源本地存储量</t>
  </si>
  <si>
    <t>100TB</t>
  </si>
  <si>
    <t>图书采购质量</t>
  </si>
  <si>
    <t>要求中标书商提供可选择的当年新书品种不得少于5万种，其中社会科学类约占70%,科学技术类约占30%；保证预订图书的90%以上的到书率；出现图书装订或印刷质量问题的，供应商必须在3个工作日内免费更换。</t>
  </si>
  <si>
    <t>2020年12月前</t>
  </si>
  <si>
    <t>电子资源采购经费350万元</t>
  </si>
  <si>
    <t>根据评估标准，“数字资源本地存储量达到100TB，得5分”。如要保持数字资源本地存储量达到100TB的水平，则2018年电子资源采购经费拟需350万元。</t>
  </si>
  <si>
    <t>中外文图书及期刊采购经费950万元</t>
  </si>
  <si>
    <t>2020年要达到年图书入藏量5.0（万种），复本控制在2.5册左右，需购买图书12.5（万册），每册图书价格约75元（每年图书价格上涨约15%），中文图书采购经费拟需706万元。报刊采购经费拟需294万元</t>
  </si>
  <si>
    <t xml:space="preserve">  古籍善本保护</t>
  </si>
  <si>
    <t>通过引入社会力量参与馆藏古籍普查，摸清家底，并出版普查成果；购置古籍修复设施设备、古籍修复纸张，逐步修复我馆破损古籍；对善本古籍库、普通古籍库、二李文库、民国文献库进行维修维护；举办古籍理论知识、古籍编目、古籍普查、古籍修复等培训班，打造高素质古籍保护人才队伍；仿真影印善本古籍，逐步解决古籍藏与用的矛盾；数字化珍贵古籍，加强对古籍原本的保护；展出我馆及地市州特色古籍文献，弘扬传统文化，普及古籍知识；对获得第二批四川省古籍重点保护单位和保护单位命名给予奖励，支持古籍保护工作的开展；启动第二批四川省珍贵古籍名录申报评审、编辑出版工作。</t>
  </si>
  <si>
    <t>普查古籍册数</t>
  </si>
  <si>
    <t>10000条</t>
  </si>
  <si>
    <t>古籍资源与保存状况</t>
  </si>
  <si>
    <t>逐步摸清馆藏古籍家底，完善书库保存环境。</t>
  </si>
  <si>
    <t>--</t>
  </si>
  <si>
    <t>修复破损古籍数量</t>
  </si>
  <si>
    <t>90册</t>
  </si>
  <si>
    <t>满足读者与学术界的阅读与研究需求</t>
  </si>
  <si>
    <t>古籍平台建设及数字化</t>
  </si>
  <si>
    <t>3.8万拍</t>
  </si>
  <si>
    <t>培养古籍保护人才，建设古籍保护队伍</t>
  </si>
  <si>
    <t>加强对全省古籍保护、古籍修复人才的培养，为全省古籍保护奠定人才基础</t>
  </si>
  <si>
    <t>古籍保护培训</t>
  </si>
  <si>
    <t>50人次</t>
  </si>
  <si>
    <t>古籍普查</t>
  </si>
  <si>
    <t>摸清家底，为下一步古籍保护、开发利用奠定基础</t>
  </si>
  <si>
    <t>古籍普查款目</t>
  </si>
  <si>
    <t>13项</t>
  </si>
  <si>
    <t>古籍修复</t>
  </si>
  <si>
    <t>逐步修复我馆破损古籍，实现可持续保护</t>
  </si>
  <si>
    <t>古籍数字化</t>
  </si>
  <si>
    <t>国家中心古籍数字化标准</t>
  </si>
  <si>
    <t>古籍保护队伍</t>
  </si>
  <si>
    <t>人才的可持续发展</t>
  </si>
  <si>
    <t>修复破损古籍质量</t>
  </si>
  <si>
    <t>古籍修复技术规范与质量要求</t>
  </si>
  <si>
    <t xml:space="preserve">  图书馆免费开放运行经费</t>
  </si>
  <si>
    <t>四川省图书馆作为中国西部最大的公益性文献信息基地，是我省文旅融合发展的重要阵地之一，也是我省公共文化服务高质量发展的重要标志和窗口，以免费开放来充分发挥窗口示范作用、阅读指导作用、文化传承作用、理论研究作用和文化交流作用，并以创新公共文化服务方式、提升公共文化服务效能来保障人民群众基本文化权益，图书馆正逐渐成为四川文旅融合发展的新名片、城市发展的新地标、市民终生教育的新阵地。</t>
  </si>
  <si>
    <t>读者日均人数</t>
  </si>
  <si>
    <t>6000人次</t>
  </si>
  <si>
    <t>对公共文化的促进作用</t>
  </si>
  <si>
    <t>积极</t>
  </si>
  <si>
    <t>馆舍面积馆舍面积馆舍面积</t>
  </si>
  <si>
    <t>5.19万平方米</t>
  </si>
  <si>
    <t>水电气使用节约率</t>
  </si>
  <si>
    <t>10%</t>
  </si>
  <si>
    <t>活动参与人数</t>
  </si>
  <si>
    <t>平均每次200人以上</t>
  </si>
  <si>
    <t>免费开放影响年限</t>
  </si>
  <si>
    <t>一直</t>
  </si>
  <si>
    <t>举办公益性讲座及展览场次</t>
  </si>
  <si>
    <t>全年不少于80场次</t>
  </si>
  <si>
    <t>志愿者服务时间</t>
  </si>
  <si>
    <t>服务次数达到5000余次，服务时间达到上万次。</t>
  </si>
  <si>
    <t>志愿者招募数量</t>
  </si>
  <si>
    <t>在册志愿者3000人以上</t>
  </si>
  <si>
    <t>设施设备运行</t>
  </si>
  <si>
    <t>正常开馆率</t>
  </si>
  <si>
    <t>对外开放的时效</t>
  </si>
  <si>
    <t>平均每天12小时</t>
  </si>
  <si>
    <t>710.41万元</t>
  </si>
  <si>
    <t>安保费用</t>
  </si>
  <si>
    <t>293.76万元</t>
  </si>
  <si>
    <t>323907-四川省文化馆</t>
  </si>
  <si>
    <t xml:space="preserve">  HELLO WORLD-中国彩绘熊猫国际巡展</t>
  </si>
  <si>
    <t>根据文化和旅游部中国文化交流中心2020年年度安排，赴美国洛杉矶、纽约，法国巴黎，马来西亚吉隆坡，柬埔寨金边，卢森堡六地展示。展览内容：彩绘熊猫20-30只，影像作品80件，视频动画1部，文创产品，和当地文化交流。</t>
  </si>
  <si>
    <t>展览场次6场（美国洛杉矶、纽约，法国巴黎，马来西亚吉隆坡，柬埔寨金边，卢森堡六地）</t>
  </si>
  <si>
    <t>覆盖北美、亚洲和欧洲</t>
  </si>
  <si>
    <t>群众满意度</t>
  </si>
  <si>
    <t>每地展出彩绘大熊猫20件，影像作品80件，视频（5分钟）1部，文创作品120件，书画作品20件。</t>
  </si>
  <si>
    <t>2020年至2021年两年度</t>
  </si>
  <si>
    <t>展览质量</t>
  </si>
  <si>
    <t>99%</t>
  </si>
  <si>
    <t>展览时效</t>
  </si>
  <si>
    <t xml:space="preserve">  免费开放运行经费</t>
  </si>
  <si>
    <t>文化馆基本运转和业务活动用房小型修缮及零星业务设备更新等。活动阵地等公共空间设施场地的免费开放；普及性的文化艺术辅导培训、培训基层队伍和业余文艺骨干、指导群众文艺作品创作等基本文化服务项目健全并免费提供。</t>
  </si>
  <si>
    <t>对外开放的开放时间</t>
  </si>
  <si>
    <t>每天12小时</t>
  </si>
  <si>
    <t>安全保障率</t>
  </si>
  <si>
    <t>满意度</t>
  </si>
  <si>
    <t>开馆天数</t>
  </si>
  <si>
    <t>全年不少于365天</t>
  </si>
  <si>
    <t>群众参与率</t>
  </si>
  <si>
    <t>年度正常开馆时间</t>
  </si>
  <si>
    <t>群众的认知度</t>
  </si>
  <si>
    <t>有所提升</t>
  </si>
  <si>
    <t>群众参与度</t>
  </si>
  <si>
    <t>文化馆的影响力</t>
  </si>
  <si>
    <t>公共文化服务水平</t>
  </si>
  <si>
    <t>发放完成时间</t>
  </si>
  <si>
    <t>全年</t>
  </si>
  <si>
    <t>323911-四川省非物质文化遗产保护中心</t>
  </si>
  <si>
    <t xml:space="preserve">  省非遗馆免费开放运行经费</t>
  </si>
  <si>
    <t>保障非遗馆免费开放的正常运行，其中需开支的物业管理110万元、聘用人员8人64万元、水电费用30万元、网络光纤通讯12万元、场馆宣传等费用67.75万元。通过非遗馆的免费开放，宣传非遗保护，四川非遗旅游路线，提升四川非遗的保护力度及宣传力度，提高群众参与度，提升社会影响力。</t>
  </si>
  <si>
    <t>非遗馆展厅面积</t>
  </si>
  <si>
    <t>2970平方米</t>
  </si>
  <si>
    <t>免费开放社会效益</t>
  </si>
  <si>
    <t>丰富人民群众的文化生活</t>
  </si>
  <si>
    <t>大于等于95%</t>
  </si>
  <si>
    <t>聘用人员从事非遗馆运行工作</t>
  </si>
  <si>
    <t>8人</t>
  </si>
  <si>
    <t>非遗保护社会效益</t>
  </si>
  <si>
    <t>促进非物质文化遗产的保护</t>
  </si>
  <si>
    <t>上级主管满意度</t>
  </si>
  <si>
    <t>参观人数</t>
  </si>
  <si>
    <t>不少于1000人/年人次</t>
  </si>
  <si>
    <t>参观人员增加</t>
  </si>
  <si>
    <t>全年免费开放天数</t>
  </si>
  <si>
    <t>不少于300天天</t>
  </si>
  <si>
    <t>非遗馆的影响力</t>
  </si>
  <si>
    <t>提升非物质文化遗产的社会影响力，同时加强非物质文化遗产群众保护意识</t>
  </si>
  <si>
    <t>2020年底</t>
  </si>
  <si>
    <t>聘用人员开支</t>
  </si>
  <si>
    <t>64万元</t>
  </si>
  <si>
    <t>水电、网络、通讯费用</t>
  </si>
  <si>
    <t>42万元</t>
  </si>
  <si>
    <t>323914-四川艺术职业学院</t>
  </si>
  <si>
    <t xml:space="preserve">  职教实训基地经费</t>
  </si>
  <si>
    <t>学院建设与社会发展进步相结合，理论和时间相结合，为教师和学生提供一个平安、和谐的展示平台，做到艺术来源于群众，服务于群众。</t>
  </si>
  <si>
    <t>实训室</t>
  </si>
  <si>
    <t>1个</t>
  </si>
  <si>
    <t>职业教育受益学生</t>
  </si>
  <si>
    <t>2000人数</t>
  </si>
  <si>
    <t>实训室验收通过率</t>
  </si>
  <si>
    <t>通过</t>
  </si>
  <si>
    <t>学生和家长对党和国家以及社会的感恩意识</t>
  </si>
  <si>
    <t>强烈</t>
  </si>
  <si>
    <t>2020年12月时间</t>
  </si>
  <si>
    <t xml:space="preserve">  学科和专业建设费</t>
  </si>
  <si>
    <t>学科体系建设更加合理，考核更加标准。专业和课程建设更加规范，人才培训体系更加完善。为创“双一流”院校更进一步。</t>
  </si>
  <si>
    <t>受教育学生人数</t>
  </si>
  <si>
    <t>7000人</t>
  </si>
  <si>
    <t>就业率</t>
  </si>
  <si>
    <t>85%</t>
  </si>
  <si>
    <t>学生和家长抽样调查满意度</t>
  </si>
  <si>
    <t xml:space="preserve">专业课程建设 </t>
  </si>
  <si>
    <t>2门</t>
  </si>
  <si>
    <t>高等教育公平程度</t>
  </si>
  <si>
    <t>在工作中的执行能力达到或超过一般院校比例</t>
  </si>
  <si>
    <t>项目完成进度</t>
  </si>
  <si>
    <t>2020年12月完成时间</t>
  </si>
  <si>
    <t>教师事业持续发展</t>
  </si>
  <si>
    <t xml:space="preserve">  贷款还本付息</t>
  </si>
  <si>
    <t>通过贷款解决了学院资金缺口，保障了学院教学，按照贷款合同执行还款任务，保证了学院的公信度（2015信银蓉市-贷字第561071号;2019年营流借字第030号）</t>
  </si>
  <si>
    <t>资金使用合规性</t>
  </si>
  <si>
    <t>严格按合同支付</t>
  </si>
  <si>
    <t>社会信誉</t>
  </si>
  <si>
    <t>良好</t>
  </si>
  <si>
    <t>社会满意度</t>
  </si>
  <si>
    <t>满意</t>
  </si>
  <si>
    <t>资金支付进度</t>
  </si>
  <si>
    <t>资金使用承</t>
  </si>
  <si>
    <t>4400万元</t>
  </si>
  <si>
    <t xml:space="preserve">  考试考务费</t>
  </si>
  <si>
    <t>完成5000人次的舞蹈考级工作，完成25000人次的全省导游证考试工作</t>
  </si>
  <si>
    <t>参加导游证考试人数</t>
  </si>
  <si>
    <t>25000人</t>
  </si>
  <si>
    <t>影响范围</t>
  </si>
  <si>
    <t>全省</t>
  </si>
  <si>
    <t>考生满意度</t>
  </si>
  <si>
    <t>98%</t>
  </si>
  <si>
    <t>参加舞蹈考级人数</t>
  </si>
  <si>
    <t>5000人</t>
  </si>
  <si>
    <t>通过考试取得证书人员</t>
  </si>
  <si>
    <t>20000以上人</t>
  </si>
  <si>
    <t>2020年12月底完成</t>
  </si>
  <si>
    <t xml:space="preserve">  高校资助经费</t>
  </si>
  <si>
    <t>关于打赢脱贫攻坚3年行动的指导意见，安排学生资助经费</t>
  </si>
  <si>
    <t>受资助学生人数</t>
  </si>
  <si>
    <t>2000人</t>
  </si>
  <si>
    <t>受资助学生回报社会</t>
  </si>
  <si>
    <t>受资助学生及家庭满意度</t>
  </si>
  <si>
    <t>评审通过率</t>
  </si>
  <si>
    <t>完成项目时间</t>
  </si>
  <si>
    <t xml:space="preserve">  职教实训基地1</t>
  </si>
  <si>
    <t>学院双创基地的建设和展示平台的建设，学院与相关单位签订的合同支付。</t>
  </si>
  <si>
    <t>双创基地</t>
  </si>
  <si>
    <t>毕业学生就业率</t>
  </si>
  <si>
    <t>学生及家庭满意度</t>
  </si>
  <si>
    <t>实训项目的建设</t>
  </si>
  <si>
    <t>2个</t>
  </si>
  <si>
    <t>323917-四川旅游规划设计研究院</t>
  </si>
  <si>
    <t xml:space="preserve">  旅游规划市场经营性项目</t>
  </si>
  <si>
    <t>我单位属于差额拨款单位,根据旅游市场业务需求，承担全省旅游业重大课题和精品规划编制，开展旅游发展规划、旅游区规划、重点景区修建性详细规划、旅游项目、产品及线路规划设计、旅游产品策划和创意设计、景观规划设计、城市规划等业务工作，开展旅游发展理论研究及参与行业规范的制定等工作业务。</t>
  </si>
  <si>
    <t>签订合同数</t>
  </si>
  <si>
    <t>经营利润率</t>
  </si>
  <si>
    <t>项目委托方满意程度</t>
  </si>
  <si>
    <t>完成项目通过专家评审率</t>
  </si>
  <si>
    <t>项目完成进度率</t>
  </si>
  <si>
    <t>完成合同产值</t>
  </si>
  <si>
    <t>1601万元</t>
  </si>
  <si>
    <t>323919-四川交响乐团</t>
  </si>
  <si>
    <t xml:space="preserve">  转制院团原有正常事业费</t>
  </si>
  <si>
    <t>根据：川府函【2010】267号 省歌舞剧院改革方案的批复，
该项目用于保障1、原“省歌舞剧院”在编及代管职工的工资、保险等开支（含养老保险及职业年金预算）；
                         2、保障离休职工离休费、离休生活补贴及丧葬抚恤金等；、
                         3、保障原“省歌舞剧院”日常公用经费开支（办公、邮电、咨询、交通、培训、租赁等费用）</t>
  </si>
  <si>
    <t>在职人员数量</t>
  </si>
  <si>
    <t>167人</t>
  </si>
  <si>
    <t>保障作品创作及演出</t>
  </si>
  <si>
    <t>保障作品顺利创作及演出正常进行</t>
  </si>
  <si>
    <t>离退休人员数量</t>
  </si>
  <si>
    <t>离休5人</t>
  </si>
  <si>
    <t>保障社会稳定</t>
  </si>
  <si>
    <t>保障原“省歌舞剧院”人员工资的按时发放、保障离退休人员离休工资及630人员补助等的按时发放，保障原“省歌舞剧院”改制后的人员稳定。</t>
  </si>
  <si>
    <t>工资质量指标</t>
  </si>
  <si>
    <t>每月正确足额发放</t>
  </si>
  <si>
    <t>观众普及接受率</t>
  </si>
  <si>
    <t>项目按期完成率</t>
  </si>
  <si>
    <t>可持续期限</t>
  </si>
  <si>
    <t>常年</t>
  </si>
  <si>
    <t>工资时效指标</t>
  </si>
  <si>
    <t>按月发放</t>
  </si>
  <si>
    <t>人员经费及日常公用经费概算</t>
  </si>
  <si>
    <t>在职167人基本工资、津贴补贴、绩效工资、养老保险、职业年金、医疗、失业、工伤险等人员费用2611.06万元；离休5人离休费、离休生活补贴、困难补助、离休护理费、抚恤金及630人员补助等</t>
  </si>
  <si>
    <t xml:space="preserve">  文化艺术创作生产与交流推广经费</t>
  </si>
  <si>
    <t>完成交响乐、天姿国乐、歌剧等演出5-6场。
将高雅艺术传播、推广与社会公共文化相结合，普及高雅艺术，让高雅艺术走进社区、校园等等。</t>
  </si>
  <si>
    <t>完成演出场次</t>
  </si>
  <si>
    <t>完成约5-6场交响、民乐、歌剧等演出。</t>
  </si>
  <si>
    <t>票房上座率</t>
  </si>
  <si>
    <t>95%</t>
  </si>
  <si>
    <t>验收合格情况</t>
  </si>
  <si>
    <t>高雅艺术的普及作用</t>
  </si>
  <si>
    <t>将高雅艺术传播、推广与社会公共文化相结合，普及高雅艺术，让高雅艺术走进社区、校园等等。</t>
  </si>
  <si>
    <t>项目完成时间及时效</t>
  </si>
  <si>
    <t>2020年完成</t>
  </si>
  <si>
    <t>投资控制达标率</t>
  </si>
  <si>
    <t>作品使用年限</t>
  </si>
  <si>
    <t>可用于常年演出</t>
  </si>
  <si>
    <t>表7</t>
  </si>
  <si>
    <t>专项预算项目绩效目标申报表
(2020年度)</t>
  </si>
  <si>
    <t>项目名称</t>
  </si>
  <si>
    <t>中央财政非物质文化遗产保护资金</t>
  </si>
  <si>
    <t>预算单位</t>
  </si>
  <si>
    <t>项目类型</t>
  </si>
  <si>
    <t>□ 产业发展</t>
  </si>
  <si>
    <t>■ 民生保障</t>
  </si>
  <si>
    <t>□ 基础设施</t>
  </si>
  <si>
    <t>□ 行政运行</t>
  </si>
  <si>
    <t>项
目
概
况</t>
  </si>
  <si>
    <t>中长期规划（名称、文号，
仅指常年项目）</t>
  </si>
  <si>
    <t>十三五文化发展规划</t>
  </si>
  <si>
    <t>资金管理办法（名称、文号）</t>
  </si>
  <si>
    <t>国家非物质文化遗产保护专项资金管理办法（财教[2012]45号）</t>
  </si>
  <si>
    <t>绩效分配方式</t>
  </si>
  <si>
    <t>■ 因素法</t>
  </si>
  <si>
    <t>□ 项目法</t>
  </si>
  <si>
    <t>□ 据实据效</t>
  </si>
  <si>
    <t>□ 因素法与项目法相组合</t>
  </si>
  <si>
    <t>立项依据</t>
  </si>
  <si>
    <t>财教[2012]45号国家非物质文化遗产保护专项资金管理办法</t>
  </si>
  <si>
    <t>使用范围</t>
  </si>
  <si>
    <t>国家级非遗代表性项目年度重点项目、国家级非遗代表性传承人记录工作、非遗传承人群研培工作、国家级非遗代表性传承人传习活动、国家级文化生态保护区建设等。</t>
  </si>
  <si>
    <t>申报（补助）条件</t>
  </si>
  <si>
    <t>国家级非遗代表性项目、国家级非遗代表性传承人相关项目、非遗传承人群研培工作、国家级非遗代表性传承人传习活动、国家级文化生态保护区建设</t>
  </si>
  <si>
    <t>项目起止年限</t>
  </si>
  <si>
    <t>2020-2020</t>
  </si>
  <si>
    <t>项目资金
（万元）</t>
  </si>
  <si>
    <t xml:space="preserve">  中期资金总额：</t>
  </si>
  <si>
    <t xml:space="preserve">  年度资金总额：</t>
  </si>
  <si>
    <t xml:space="preserve">         其中：财政拨款</t>
  </si>
  <si>
    <t xml:space="preserve">          其他资金</t>
  </si>
  <si>
    <t xml:space="preserve">                 其他资金</t>
  </si>
  <si>
    <t>总
体
目
标</t>
  </si>
  <si>
    <t>中长期目标（2020年—2020年）</t>
  </si>
  <si>
    <t>年度目标（2020年）</t>
  </si>
  <si>
    <t>对国家级非遗代表性项目年度重点项目、国家级非遗代表性传承人记录工作、非遗传承人群研培工作、国家级非遗代表性传承人传习活动、国家级文化生态保护区建设等年度计划任务进行补助，推动非遗传承保护工作。</t>
  </si>
  <si>
    <t>绩
效
指
标</t>
  </si>
  <si>
    <t>一级
指标</t>
  </si>
  <si>
    <t>二级指标</t>
  </si>
  <si>
    <t>指标值（包含数字
及文字描述）</t>
  </si>
  <si>
    <t>完
成
指
标</t>
  </si>
  <si>
    <t>数量指标</t>
  </si>
  <si>
    <t>国家级非遗代表性项目年度重点项目保护个数</t>
  </si>
  <si>
    <t>实施国家级代表性传承人记录人数</t>
  </si>
  <si>
    <t>非遗传承人群研培班次</t>
  </si>
  <si>
    <t>补助国家级代表性传承人传承活动人数</t>
  </si>
  <si>
    <t>10人</t>
  </si>
  <si>
    <t>质量指标</t>
  </si>
  <si>
    <t>国家级非遗代表性项目年度重点项目保护任务</t>
  </si>
  <si>
    <t>≥80%</t>
  </si>
  <si>
    <t>国家级代表性传承人记录实施完成率</t>
  </si>
  <si>
    <t>≥50%</t>
  </si>
  <si>
    <t>非遗传承人群培训结业率</t>
  </si>
  <si>
    <t>国家级代表性传承人活动补助发放到位率</t>
  </si>
  <si>
    <t>效
益
指
标</t>
  </si>
  <si>
    <t>经济效益指标</t>
  </si>
  <si>
    <t>受培训非遗传承人群相关产品销售额增长率</t>
  </si>
  <si>
    <t>≥10%</t>
  </si>
  <si>
    <t>社会效益指标</t>
  </si>
  <si>
    <t>非遗传承人群增长率</t>
  </si>
  <si>
    <t>非遗保护与传承受益公众增长率</t>
  </si>
  <si>
    <t>≥70%</t>
  </si>
  <si>
    <t>社会参与非遗保护与传承渠道</t>
  </si>
  <si>
    <t>满
意
度
指
标</t>
  </si>
  <si>
    <t>非遗传承人群满意率</t>
  </si>
  <si>
    <t>非遗保护与传承活动受益公众满意率</t>
  </si>
  <si>
    <t>音乐产业发展资金</t>
  </si>
  <si>
    <t>■ 产业发展</t>
  </si>
  <si>
    <t>□ 民生保障</t>
  </si>
  <si>
    <t>《四川省“十三五”文化发展规划》</t>
  </si>
  <si>
    <t>《四川省音乐产业发展专项资金管理办法》（川财教[2017]30号）</t>
  </si>
  <si>
    <t>□ 因素法</t>
  </si>
  <si>
    <t>■ 项目法</t>
  </si>
  <si>
    <t>《四川省音乐产业发展专项资金管理办法》（川财教[2017]30号）、《国家新闻出版广电总局关于大力推进我国音乐产业发展的若干意见》（新广出发[2015]81号）</t>
  </si>
  <si>
    <t>1.支持传动音乐产业与科技、旅游、体育等融合创新发展、实现技术进步、业态升级及数字化发展；2.支持音乐企业孵化、产业聚集和大型专业音乐平台建设；3.支持原创音乐作品出版、版权保护、版权交易和宣传推广；4.支持四川制作或实施，反映巴蜀特色、宣传四川文化、提升四川形象的音乐品牌；5.支持四川民族音乐乐器研发、生产、制造；6.支持音乐专业人才发掘、培养、培训、引进；7.相关部门确定的其他音乐产业发展事项。</t>
  </si>
  <si>
    <t>在四川省登记注册并依法纳税、从事音乐产业相关业务的企事业单位所实施的音乐产业项目</t>
  </si>
  <si>
    <t>2020-2022</t>
  </si>
  <si>
    <t xml:space="preserve">      其中：财政拨款</t>
  </si>
  <si>
    <t xml:space="preserve">           其他资金</t>
  </si>
  <si>
    <t>中长期目标（2020年—2022年）</t>
  </si>
  <si>
    <t>培育音乐产业品牌，促进音乐产业发展。</t>
  </si>
  <si>
    <t>"1.挖掘一批音乐人才，创作、推广一批优秀音乐原创作品；2.搭建一批音乐企业孵化、产业聚集和大型专业音乐平台；3.跨界融合发展明显，延伸音乐产业链、推进音乐产业的提档升级；4.市场主体培育进一步加快，音乐作品的版权交易、展示、展演市场环境进一步优化；5.四川民族音乐特色乐器研发、生产、制造进一步扩大；6.音乐品牌初步塑造，较好反映巴蜀特色、宣传四川文化、提升四川形象。</t>
  </si>
  <si>
    <t>建设和运营好音乐产业重大项目数量</t>
  </si>
  <si>
    <t>稳定提升</t>
  </si>
  <si>
    <t>建设和运营好音乐产业重大项目</t>
  </si>
  <si>
    <t>&gt;5个</t>
  </si>
  <si>
    <t>特色音乐品牌数量</t>
  </si>
  <si>
    <t>特色音乐品牌打造</t>
  </si>
  <si>
    <t>智库建设</t>
  </si>
  <si>
    <t>综合服务平台搭建</t>
  </si>
  <si>
    <t>对音乐产业的带动效果</t>
  </si>
  <si>
    <t>逐步提升</t>
  </si>
  <si>
    <t>项目完成率</t>
  </si>
  <si>
    <t>时效指标</t>
  </si>
  <si>
    <t>2022年</t>
  </si>
  <si>
    <t>2020年12月底</t>
  </si>
  <si>
    <t>成本指标</t>
  </si>
  <si>
    <t>音乐产业项目补助</t>
  </si>
  <si>
    <t>2000万元</t>
  </si>
  <si>
    <t>音乐产业收入</t>
  </si>
  <si>
    <t>丰富群众音乐文化生活</t>
  </si>
  <si>
    <t>≥90%</t>
  </si>
  <si>
    <t>省级文化和旅游发展专项资金</t>
  </si>
  <si>
    <t>四川省十三五文化发展规划、四川省十三五旅游业发展规划</t>
  </si>
  <si>
    <t>四川省文化和旅游发展专项资金管理办法（川财规【2019】15号）</t>
  </si>
  <si>
    <t>■ 因素法与项目法相组合</t>
  </si>
  <si>
    <t>四川省文化和旅游发展项目</t>
  </si>
  <si>
    <t>四川省文化和旅游发展专项资金管理办法相关规定</t>
  </si>
  <si>
    <t xml:space="preserve">    其中：财政拨款</t>
  </si>
  <si>
    <t xml:space="preserve">   其中：财政拨款</t>
  </si>
  <si>
    <t xml:space="preserve">         其他资金</t>
  </si>
  <si>
    <t>进一步加强公共文化服务，组织开展公益性文化活动，加强优秀艺术作品创作、展演；实施古籍善本保护项目；推进非物质文化遗产保护与传承、文创产品和旅游商品研发、文化和旅游对外交流及宣传推广，实施乡村文化和旅游振兴，加强文化和旅游市场监督管理和执法检查，推进文化强省旅游强省建设。</t>
  </si>
  <si>
    <t>文化和旅游对外交流与推广</t>
  </si>
  <si>
    <t>&gt;10次</t>
  </si>
  <si>
    <t>重大文化和旅游节庆活动</t>
  </si>
  <si>
    <t>&gt;5次</t>
  </si>
  <si>
    <t>省直文艺院团补助</t>
  </si>
  <si>
    <t>6家</t>
  </si>
  <si>
    <t>公共文化服务下基层</t>
  </si>
  <si>
    <t>&gt;70次</t>
  </si>
  <si>
    <t>创建4A级旅游景区</t>
  </si>
  <si>
    <t>&gt;8个</t>
  </si>
  <si>
    <t>组织四川优秀现实题材舞台艺术作品参加展演的数量</t>
  </si>
  <si>
    <t>参加全国性重大文艺活动</t>
  </si>
  <si>
    <t>&gt;1次</t>
  </si>
  <si>
    <t>补助省级非遗代表性传承人传承活动人数</t>
  </si>
  <si>
    <t>&gt;500个</t>
  </si>
  <si>
    <t>省级非遗代表性项目年度重点项目保护个数</t>
  </si>
  <si>
    <t>实施古籍善本保护项目</t>
  </si>
  <si>
    <t>乡村文化和旅游振兴计划</t>
  </si>
  <si>
    <t>全省文化和旅游资源普查</t>
  </si>
  <si>
    <t>1次</t>
  </si>
  <si>
    <t>全省性重大文化和旅游规划</t>
  </si>
  <si>
    <t>省级非遗代表性传承人传承活动补助发放到位率</t>
  </si>
  <si>
    <t>≥95%</t>
  </si>
  <si>
    <t>省级非遗代表性项目年度重点项目保护任务完成率</t>
  </si>
  <si>
    <t>举办重大节庆活等活动任务完成率</t>
  </si>
  <si>
    <t>公共文化服务下基层任务完成率</t>
  </si>
  <si>
    <t>重大节庆活动补助金额</t>
  </si>
  <si>
    <t>&gt;1200万元</t>
  </si>
  <si>
    <t>四川优秀现实题材舞台艺术作品参加展演平均补助金额</t>
  </si>
  <si>
    <t>10万元/台</t>
  </si>
  <si>
    <t>乡村文化和旅游振兴计划补助金额</t>
  </si>
  <si>
    <t>&gt;1500万元</t>
  </si>
  <si>
    <t>文化和旅游品牌创建补助金额</t>
  </si>
  <si>
    <t>&gt;20000万元</t>
  </si>
  <si>
    <t>文化和旅游资源普查补助金额</t>
  </si>
  <si>
    <t>&gt;1100万元</t>
  </si>
  <si>
    <t>培育文化和旅游消费</t>
  </si>
  <si>
    <t>文创产品开发利用</t>
  </si>
  <si>
    <t>全省旅游总收入</t>
  </si>
  <si>
    <t>丰富群众文化和旅游需求</t>
  </si>
  <si>
    <t>服务对象覆盖率</t>
  </si>
  <si>
    <t>基本公共文化服务保障能力</t>
  </si>
  <si>
    <t>生态效益指标</t>
  </si>
  <si>
    <t>文化和旅游生态环境保护</t>
  </si>
  <si>
    <t>可持续影响指标</t>
  </si>
  <si>
    <t>公共文化和旅游产品供给能力</t>
  </si>
  <si>
    <t>公共文化和旅游服务水平</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</si>
</sst>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0.00_ "/>
    <numFmt numFmtId="181" formatCode="###0.00"/>
    <numFmt numFmtId="182" formatCode="&quot;\&quot;#,##0.00_);\(&quot;\&quot;#,##0.00\)"/>
    <numFmt numFmtId="183" formatCode="#,##0.0000"/>
  </numFmts>
  <fonts count="63">
    <font>
      <sz val="9"/>
      <color indexed="8"/>
      <name val="宋体"/>
      <family val="0"/>
    </font>
    <font>
      <sz val="11"/>
      <name val="宋体"/>
      <family val="0"/>
    </font>
    <font>
      <sz val="11"/>
      <color indexed="8"/>
      <name val="等线"/>
      <family val="0"/>
    </font>
    <font>
      <b/>
      <sz val="16"/>
      <color indexed="8"/>
      <name val="等线"/>
      <family val="0"/>
    </font>
    <font>
      <sz val="10"/>
      <color indexed="8"/>
      <name val="宋体"/>
      <family val="0"/>
    </font>
    <font>
      <sz val="11"/>
      <color indexed="8"/>
      <name val="宋体"/>
      <family val="0"/>
    </font>
    <font>
      <sz val="12"/>
      <name val="宋体"/>
      <family val="0"/>
    </font>
    <font>
      <b/>
      <sz val="10"/>
      <name val="宋体"/>
      <family val="0"/>
    </font>
    <font>
      <b/>
      <sz val="16"/>
      <name val="宋体"/>
      <family val="0"/>
    </font>
    <font>
      <sz val="10"/>
      <name val="宋体"/>
      <family val="0"/>
    </font>
    <font>
      <sz val="9"/>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9"/>
      <name val="Calibri"/>
      <family val="0"/>
    </font>
    <font>
      <sz val="11"/>
      <color indexed="53"/>
      <name val="Calibri"/>
      <family val="0"/>
    </font>
    <font>
      <sz val="11"/>
      <color indexed="16"/>
      <name val="Calibri"/>
      <family val="0"/>
    </font>
    <font>
      <b/>
      <sz val="18"/>
      <color indexed="62"/>
      <name val="Cambria"/>
      <family val="0"/>
    </font>
    <font>
      <sz val="11"/>
      <color indexed="8"/>
      <name val="Calibri"/>
      <family val="0"/>
    </font>
    <font>
      <b/>
      <sz val="15"/>
      <color indexed="62"/>
      <name val="Calibri"/>
      <family val="0"/>
    </font>
    <font>
      <sz val="11"/>
      <color indexed="17"/>
      <name val="Calibri"/>
      <family val="0"/>
    </font>
    <font>
      <b/>
      <sz val="11"/>
      <color indexed="54"/>
      <name val="Calibri"/>
      <family val="0"/>
    </font>
    <font>
      <sz val="11"/>
      <color indexed="10"/>
      <name val="Calibri"/>
      <family val="0"/>
    </font>
    <font>
      <i/>
      <sz val="11"/>
      <color indexed="23"/>
      <name val="Calibri"/>
      <family val="0"/>
    </font>
    <font>
      <b/>
      <sz val="11"/>
      <color indexed="8"/>
      <name val="Calibri"/>
      <family val="0"/>
    </font>
    <font>
      <b/>
      <sz val="13"/>
      <color indexed="54"/>
      <name val="Calibri"/>
      <family val="0"/>
    </font>
    <font>
      <b/>
      <sz val="13"/>
      <color indexed="62"/>
      <name val="Calibri"/>
      <family val="0"/>
    </font>
    <font>
      <b/>
      <sz val="11"/>
      <color indexed="62"/>
      <name val="Calibri"/>
      <family val="0"/>
    </font>
    <font>
      <b/>
      <sz val="11"/>
      <color indexed="9"/>
      <name val="Calibri"/>
      <family val="0"/>
    </font>
    <font>
      <sz val="11"/>
      <color indexed="60"/>
      <name val="Calibri"/>
      <family val="0"/>
    </font>
    <font>
      <b/>
      <sz val="11"/>
      <color indexed="63"/>
      <name val="Calibri"/>
      <family val="0"/>
    </font>
    <font>
      <b/>
      <sz val="11"/>
      <color indexed="53"/>
      <name val="Calibri"/>
      <family val="0"/>
    </font>
    <font>
      <b/>
      <sz val="15"/>
      <color indexed="54"/>
      <name val="Calibri"/>
      <family val="0"/>
    </font>
    <font>
      <sz val="11"/>
      <color indexed="19"/>
      <name val="Calibri"/>
      <family val="0"/>
    </font>
    <font>
      <u val="single"/>
      <sz val="11"/>
      <color indexed="30"/>
      <name val="Calibri"/>
      <family val="0"/>
    </font>
    <font>
      <b/>
      <sz val="18"/>
      <color indexed="54"/>
      <name val="Cambria"/>
      <family val="0"/>
    </font>
    <font>
      <sz val="11"/>
      <color indexed="62"/>
      <name val="Calibri"/>
      <family val="0"/>
    </font>
    <font>
      <u val="single"/>
      <sz val="11"/>
      <color indexed="25"/>
      <name val="Calibri"/>
      <family val="0"/>
    </font>
    <font>
      <sz val="11"/>
      <color theme="0"/>
      <name val="Calibri"/>
      <family val="0"/>
    </font>
    <font>
      <sz val="11"/>
      <color theme="1"/>
      <name val="Calibri"/>
      <family val="0"/>
    </font>
    <font>
      <sz val="11"/>
      <color rgb="FF9C6500"/>
      <name val="Calibri"/>
      <family val="0"/>
    </font>
    <font>
      <b/>
      <sz val="11"/>
      <color theme="3"/>
      <name val="Calibri"/>
      <family val="0"/>
    </font>
    <font>
      <sz val="11"/>
      <color rgb="FF006100"/>
      <name val="Calibri"/>
      <family val="0"/>
    </font>
    <font>
      <b/>
      <sz val="18"/>
      <color theme="3"/>
      <name val="Cambria"/>
      <family val="0"/>
    </font>
    <font>
      <sz val="11"/>
      <color rgb="FFFA7D00"/>
      <name val="Calibri"/>
      <family val="0"/>
    </font>
    <font>
      <b/>
      <sz val="11"/>
      <color theme="0"/>
      <name val="Calibri"/>
      <family val="0"/>
    </font>
    <font>
      <u val="single"/>
      <sz val="11"/>
      <color theme="11"/>
      <name val="Calibri"/>
      <family val="0"/>
    </font>
    <font>
      <b/>
      <sz val="11"/>
      <color rgb="FFFA7D00"/>
      <name val="Calibri"/>
      <family val="0"/>
    </font>
    <font>
      <sz val="11"/>
      <color rgb="FF9C0006"/>
      <name val="Calibri"/>
      <family val="0"/>
    </font>
    <font>
      <u val="single"/>
      <sz val="11"/>
      <color theme="10"/>
      <name val="Calibri"/>
      <family val="0"/>
    </font>
    <font>
      <b/>
      <sz val="15"/>
      <color theme="3"/>
      <name val="Calibri"/>
      <family val="0"/>
    </font>
    <font>
      <sz val="11"/>
      <color rgb="FF3F3F76"/>
      <name val="Calibri"/>
      <family val="0"/>
    </font>
    <font>
      <sz val="11"/>
      <color rgb="FFFF0000"/>
      <name val="Calibri"/>
      <family val="0"/>
    </font>
    <font>
      <b/>
      <sz val="13"/>
      <color theme="3"/>
      <name val="Calibri"/>
      <family val="0"/>
    </font>
    <font>
      <b/>
      <sz val="11"/>
      <color theme="1"/>
      <name val="Calibri"/>
      <family val="0"/>
    </font>
    <font>
      <i/>
      <sz val="11"/>
      <color rgb="FF7F7F7F"/>
      <name val="Calibri"/>
      <family val="0"/>
    </font>
    <font>
      <b/>
      <sz val="11"/>
      <color rgb="FF3F3F3F"/>
      <name val="Calibri"/>
      <family val="0"/>
    </font>
    <font>
      <sz val="10"/>
      <color indexed="8"/>
      <name val="Calibri"/>
      <family val="0"/>
    </font>
    <font>
      <sz val="9"/>
      <color indexed="8"/>
      <name val="Calibri"/>
      <family val="0"/>
    </font>
  </fonts>
  <fills count="49">
    <fill>
      <patternFill/>
    </fill>
    <fill>
      <patternFill patternType="gray125"/>
    </fill>
    <fill>
      <patternFill patternType="solid">
        <fgColor indexed="26"/>
        <bgColor indexed="64"/>
      </patternFill>
    </fill>
    <fill>
      <patternFill patternType="solid">
        <fgColor indexed="46"/>
        <bgColor indexed="64"/>
      </patternFill>
    </fill>
    <fill>
      <patternFill patternType="solid">
        <fgColor indexed="43"/>
        <bgColor indexed="64"/>
      </patternFill>
    </fill>
    <fill>
      <patternFill patternType="solid">
        <fgColor indexed="29"/>
        <bgColor indexed="64"/>
      </patternFill>
    </fill>
    <fill>
      <patternFill patternType="solid">
        <fgColor indexed="31"/>
        <bgColor indexed="64"/>
      </patternFill>
    </fill>
    <fill>
      <patternFill patternType="solid">
        <fgColor indexed="50"/>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61"/>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4" tint="0.5999900102615356"/>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6" tint="0.39998000860214233"/>
        <bgColor indexed="64"/>
      </patternFill>
    </fill>
    <fill>
      <patternFill patternType="solid">
        <fgColor indexed="54"/>
        <bgColor indexed="64"/>
      </patternFill>
    </fill>
    <fill>
      <patternFill patternType="solid">
        <fgColor theme="4" tint="0.39998000860214233"/>
        <bgColor indexed="64"/>
      </patternFill>
    </fill>
    <fill>
      <patternFill patternType="solid">
        <fgColor indexed="42"/>
        <bgColor indexed="64"/>
      </patternFill>
    </fill>
    <fill>
      <patternFill patternType="solid">
        <fgColor rgb="FFA5A5A5"/>
        <bgColor indexed="64"/>
      </patternFill>
    </fill>
    <fill>
      <patternFill patternType="solid">
        <fgColor theme="6" tint="0.5999900102615356"/>
        <bgColor indexed="64"/>
      </patternFill>
    </fill>
    <fill>
      <patternFill patternType="solid">
        <fgColor theme="7"/>
        <bgColor indexed="64"/>
      </patternFill>
    </fill>
    <fill>
      <patternFill patternType="solid">
        <fgColor rgb="FFF2F2F2"/>
        <bgColor indexed="64"/>
      </patternFill>
    </fill>
    <fill>
      <patternFill patternType="solid">
        <fgColor theme="7" tint="0.7999799847602844"/>
        <bgColor indexed="64"/>
      </patternFill>
    </fill>
    <fill>
      <patternFill patternType="solid">
        <fgColor rgb="FFFFC7CE"/>
        <bgColor indexed="64"/>
      </patternFill>
    </fill>
    <fill>
      <patternFill patternType="solid">
        <fgColor theme="6" tint="0.7999799847602844"/>
        <bgColor indexed="64"/>
      </patternFill>
    </fill>
    <fill>
      <patternFill patternType="solid">
        <fgColor theme="9" tint="0.39998000860214233"/>
        <bgColor indexed="64"/>
      </patternFill>
    </fill>
    <fill>
      <patternFill patternType="solid">
        <fgColor rgb="FFFFCC99"/>
        <bgColor indexed="64"/>
      </patternFill>
    </fill>
    <fill>
      <patternFill patternType="solid">
        <fgColor theme="8" tint="0.39998000860214233"/>
        <bgColor indexed="64"/>
      </patternFill>
    </fill>
    <fill>
      <patternFill patternType="solid">
        <fgColor theme="5" tint="0.7999799847602844"/>
        <bgColor indexed="64"/>
      </patternFill>
    </fill>
    <fill>
      <patternFill patternType="solid">
        <fgColor indexed="53"/>
        <bgColor indexed="64"/>
      </patternFill>
    </fill>
    <fill>
      <patternFill patternType="solid">
        <fgColor indexed="49"/>
        <bgColor indexed="64"/>
      </patternFill>
    </fill>
    <fill>
      <patternFill patternType="solid">
        <fgColor rgb="FFFFFFCC"/>
        <bgColor indexed="64"/>
      </patternFill>
    </fill>
    <fill>
      <patternFill patternType="solid">
        <fgColor theme="7" tint="0.39998000860214233"/>
        <bgColor indexed="64"/>
      </patternFill>
    </fill>
    <fill>
      <patternFill patternType="solid">
        <fgColor theme="4"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9"/>
        <bgColor indexed="64"/>
      </patternFill>
    </fill>
    <fill>
      <patternFill patternType="solid">
        <fgColor theme="9" tint="0.7999799847602844"/>
        <bgColor indexed="64"/>
      </patternFill>
    </fill>
    <fill>
      <patternFill patternType="solid">
        <fgColor indexed="45"/>
        <bgColor indexed="64"/>
      </patternFill>
    </fill>
    <fill>
      <patternFill patternType="solid">
        <fgColor theme="9" tint="0.5999900102615356"/>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44"/>
      </bottom>
    </border>
    <border>
      <left/>
      <right/>
      <top/>
      <bottom style="medium">
        <color indexed="4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bottom style="thick">
        <color theme="4"/>
      </bottom>
    </border>
    <border>
      <left style="thin">
        <color rgb="FFB2B2B2"/>
      </left>
      <right style="thin">
        <color rgb="FFB2B2B2"/>
      </right>
      <top style="thin">
        <color rgb="FFB2B2B2"/>
      </top>
      <bottom style="thin">
        <color rgb="FFB2B2B2"/>
      </bottom>
    </border>
    <border>
      <left/>
      <right/>
      <top style="thin">
        <color indexed="54"/>
      </top>
      <bottom style="double">
        <color indexed="54"/>
      </bottom>
    </border>
    <border>
      <left/>
      <right/>
      <top/>
      <bottom style="thick">
        <color theme="4" tint="0.49998000264167786"/>
      </bottom>
    </border>
    <border>
      <left/>
      <right/>
      <top style="thin">
        <color theme="4"/>
      </top>
      <bottom style="double">
        <color theme="4"/>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right/>
      <top/>
      <bottom style="thick">
        <color indexed="54"/>
      </bottom>
    </border>
    <border>
      <left/>
      <right/>
      <top/>
      <bottom style="double">
        <color indexed="52"/>
      </bottom>
    </border>
    <border>
      <left style="thin"/>
      <right style="thin"/>
      <top style="thin"/>
      <bottom style="thin"/>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color indexed="8"/>
      </left>
      <right style="thin">
        <color indexed="8"/>
      </right>
      <top style="thin"/>
      <bottom/>
    </border>
    <border>
      <left/>
      <right style="thin"/>
      <top style="thin"/>
      <bottom style="thin"/>
    </border>
    <border>
      <left style="thin">
        <color indexed="8"/>
      </left>
      <right style="thin">
        <color indexed="8"/>
      </right>
      <top/>
      <bottom/>
    </border>
    <border>
      <left style="thin">
        <color indexed="8"/>
      </left>
      <right style="thin">
        <color indexed="8"/>
      </right>
      <top/>
      <bottom style="thin">
        <color indexed="8"/>
      </bottom>
    </border>
    <border>
      <left style="thin"/>
      <right style="thin"/>
      <top style="thin"/>
      <bottom/>
    </border>
    <border>
      <left/>
      <right style="thin">
        <color indexed="8"/>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bottom style="thin"/>
    </border>
    <border>
      <left style="thin"/>
      <right style="thin"/>
      <top style="thin"/>
      <bottom>
        <color indexed="63"/>
      </bottom>
    </border>
    <border>
      <left>
        <color indexed="63"/>
      </left>
      <right>
        <color indexed="63"/>
      </right>
      <top style="thin"/>
      <bottom style="thin"/>
    </border>
    <border>
      <left style="thin"/>
      <right style="thin"/>
      <top/>
      <bottom style="thin"/>
    </border>
    <border>
      <left>
        <color indexed="63"/>
      </left>
      <right style="thin"/>
      <top/>
      <bottom>
        <color indexed="63"/>
      </bottom>
    </border>
    <border>
      <left>
        <color indexed="63"/>
      </left>
      <right>
        <color indexed="63"/>
      </right>
      <top style="thin"/>
      <bottom/>
    </border>
    <border>
      <left>
        <color indexed="63"/>
      </left>
      <right style="thin"/>
      <top style="thin"/>
      <bottom>
        <color indexed="63"/>
      </bottom>
    </border>
    <border>
      <left style="thin">
        <color indexed="8"/>
      </left>
      <right style="thin">
        <color indexed="8"/>
      </right>
      <top style="thin">
        <color indexed="8"/>
      </top>
      <bottom style="thin">
        <color indexed="8"/>
      </bottom>
    </border>
  </borders>
  <cellStyleXfs count="145">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18" fillId="7" borderId="0" applyNumberFormat="0" applyBorder="0" applyAlignment="0" applyProtection="0"/>
    <xf numFmtId="0" fontId="22" fillId="6" borderId="0" applyNumberFormat="0" applyBorder="0" applyAlignment="0" applyProtection="0"/>
    <xf numFmtId="0" fontId="40" fillId="4" borderId="1" applyNumberFormat="0" applyAlignment="0" applyProtection="0"/>
    <xf numFmtId="0" fontId="34" fillId="8" borderId="2" applyNumberFormat="0" applyAlignment="0" applyProtection="0"/>
    <xf numFmtId="0" fontId="22" fillId="2" borderId="0" applyNumberFormat="0" applyBorder="0" applyAlignment="0" applyProtection="0"/>
    <xf numFmtId="0" fontId="22" fillId="9" borderId="0" applyNumberFormat="0" applyBorder="0" applyAlignment="0" applyProtection="0"/>
    <xf numFmtId="0" fontId="22" fillId="2" borderId="0" applyNumberFormat="0" applyBorder="0" applyAlignment="0" applyProtection="0"/>
    <xf numFmtId="0" fontId="30" fillId="0" borderId="3" applyNumberFormat="0" applyFill="0" applyAlignment="0" applyProtection="0"/>
    <xf numFmtId="0" fontId="22" fillId="10" borderId="0" applyNumberFormat="0" applyBorder="0" applyAlignment="0" applyProtection="0"/>
    <xf numFmtId="0" fontId="22" fillId="6" borderId="0" applyNumberFormat="0" applyBorder="0" applyAlignment="0" applyProtection="0"/>
    <xf numFmtId="0" fontId="31" fillId="0" borderId="4" applyNumberFormat="0" applyFill="0" applyAlignment="0" applyProtection="0"/>
    <xf numFmtId="0" fontId="22" fillId="5" borderId="0" applyNumberFormat="0" applyBorder="0" applyAlignment="0" applyProtection="0"/>
    <xf numFmtId="0" fontId="22" fillId="3" borderId="0" applyNumberFormat="0" applyBorder="0" applyAlignment="0" applyProtection="0"/>
    <xf numFmtId="0" fontId="22" fillId="2" borderId="0" applyNumberFormat="0" applyBorder="0" applyAlignment="0" applyProtection="0"/>
    <xf numFmtId="0" fontId="32" fillId="11" borderId="5" applyNumberFormat="0" applyAlignment="0" applyProtection="0"/>
    <xf numFmtId="0" fontId="22" fillId="2"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18" fillId="12" borderId="0" applyNumberFormat="0" applyBorder="0" applyAlignment="0" applyProtection="0"/>
    <xf numFmtId="0" fontId="22" fillId="10" borderId="0" applyNumberFormat="0" applyBorder="0" applyAlignment="0" applyProtection="0"/>
    <xf numFmtId="0" fontId="21" fillId="0" borderId="0" applyNumberFormat="0" applyFill="0" applyBorder="0" applyAlignment="0" applyProtection="0"/>
    <xf numFmtId="0" fontId="18" fillId="5" borderId="0" applyNumberFormat="0" applyBorder="0" applyAlignment="0" applyProtection="0"/>
    <xf numFmtId="0" fontId="18" fillId="4" borderId="0" applyNumberFormat="0" applyBorder="0" applyAlignment="0" applyProtection="0"/>
    <xf numFmtId="0" fontId="35" fillId="8" borderId="1" applyNumberFormat="0" applyAlignment="0" applyProtection="0"/>
    <xf numFmtId="0" fontId="42" fillId="13" borderId="0" applyNumberFormat="0" applyBorder="0" applyAlignment="0" applyProtection="0"/>
    <xf numFmtId="0" fontId="43" fillId="14" borderId="0" applyNumberFormat="0" applyBorder="0" applyAlignment="0" applyProtection="0"/>
    <xf numFmtId="0" fontId="33" fillId="4" borderId="0" applyNumberFormat="0" applyBorder="0" applyAlignment="0" applyProtection="0"/>
    <xf numFmtId="0" fontId="42" fillId="15" borderId="0" applyNumberFormat="0" applyBorder="0" applyAlignment="0" applyProtection="0"/>
    <xf numFmtId="0" fontId="43" fillId="16" borderId="0" applyNumberFormat="0" applyBorder="0" applyAlignment="0" applyProtection="0"/>
    <xf numFmtId="0" fontId="18" fillId="3" borderId="0" applyNumberFormat="0" applyBorder="0" applyAlignment="0" applyProtection="0"/>
    <xf numFmtId="0" fontId="42" fillId="17" borderId="0" applyNumberFormat="0" applyBorder="0" applyAlignment="0" applyProtection="0"/>
    <xf numFmtId="0" fontId="44" fillId="18" borderId="0" applyNumberFormat="0" applyBorder="0" applyAlignment="0" applyProtection="0"/>
    <xf numFmtId="0" fontId="31" fillId="0" borderId="0" applyNumberFormat="0" applyFill="0" applyBorder="0" applyAlignment="0" applyProtection="0"/>
    <xf numFmtId="0" fontId="42" fillId="19" borderId="0" applyNumberFormat="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6" fillId="20" borderId="0" applyNumberFormat="0" applyBorder="0" applyAlignment="0" applyProtection="0"/>
    <xf numFmtId="0" fontId="18" fillId="9" borderId="0" applyNumberFormat="0" applyBorder="0" applyAlignment="0" applyProtection="0"/>
    <xf numFmtId="0" fontId="0" fillId="2" borderId="6" applyNumberFormat="0" applyFont="0" applyAlignment="0" applyProtection="0"/>
    <xf numFmtId="0" fontId="47" fillId="0" borderId="0" applyNumberFormat="0" applyFill="0" applyBorder="0" applyAlignment="0" applyProtection="0"/>
    <xf numFmtId="0" fontId="40" fillId="4" borderId="1" applyNumberFormat="0" applyAlignment="0" applyProtection="0"/>
    <xf numFmtId="0" fontId="42" fillId="21" borderId="0" applyNumberFormat="0" applyBorder="0" applyAlignment="0" applyProtection="0"/>
    <xf numFmtId="0" fontId="18" fillId="22" borderId="0" applyNumberFormat="0" applyBorder="0" applyAlignment="0" applyProtection="0"/>
    <xf numFmtId="0" fontId="42" fillId="23" borderId="0" applyNumberFormat="0" applyBorder="0" applyAlignment="0" applyProtection="0"/>
    <xf numFmtId="0" fontId="48" fillId="0" borderId="7" applyNumberFormat="0" applyFill="0" applyAlignment="0" applyProtection="0"/>
    <xf numFmtId="0" fontId="24" fillId="24" borderId="0" applyNumberFormat="0" applyBorder="0" applyAlignment="0" applyProtection="0"/>
    <xf numFmtId="0" fontId="49" fillId="25" borderId="8" applyNumberFormat="0" applyAlignment="0" applyProtection="0"/>
    <xf numFmtId="0" fontId="43" fillId="26" borderId="0" applyNumberFormat="0" applyBorder="0" applyAlignment="0" applyProtection="0"/>
    <xf numFmtId="0" fontId="22" fillId="9" borderId="0" applyNumberFormat="0" applyBorder="0" applyAlignment="0" applyProtection="0"/>
    <xf numFmtId="0" fontId="42" fillId="27" borderId="0" applyNumberFormat="0" applyBorder="0" applyAlignment="0" applyProtection="0"/>
    <xf numFmtId="179" fontId="0" fillId="0" borderId="0" applyFont="0" applyFill="0" applyBorder="0" applyAlignment="0" applyProtection="0"/>
    <xf numFmtId="0" fontId="50" fillId="0" borderId="0" applyNumberFormat="0" applyFill="0" applyBorder="0" applyAlignment="0" applyProtection="0"/>
    <xf numFmtId="0" fontId="51" fillId="28" borderId="9" applyNumberFormat="0" applyAlignment="0" applyProtection="0"/>
    <xf numFmtId="0" fontId="22" fillId="4" borderId="0" applyNumberFormat="0" applyBorder="0" applyAlignment="0" applyProtection="0"/>
    <xf numFmtId="0" fontId="26" fillId="0" borderId="0" applyNumberFormat="0" applyFill="0" applyBorder="0" applyAlignment="0" applyProtection="0"/>
    <xf numFmtId="0" fontId="43" fillId="29" borderId="0" applyNumberFormat="0" applyBorder="0" applyAlignment="0" applyProtection="0"/>
    <xf numFmtId="0" fontId="52" fillId="30" borderId="0" applyNumberFormat="0" applyBorder="0" applyAlignment="0" applyProtection="0"/>
    <xf numFmtId="178" fontId="0" fillId="0" borderId="0" applyFont="0" applyFill="0" applyBorder="0" applyAlignment="0" applyProtection="0"/>
    <xf numFmtId="0" fontId="43" fillId="31" borderId="0" applyNumberFormat="0" applyBorder="0" applyAlignment="0" applyProtection="0"/>
    <xf numFmtId="0" fontId="42" fillId="32" borderId="0" applyNumberFormat="0" applyBorder="0" applyAlignment="0" applyProtection="0"/>
    <xf numFmtId="0" fontId="53" fillId="0" borderId="0" applyNumberFormat="0" applyFill="0" applyBorder="0" applyAlignment="0" applyProtection="0"/>
    <xf numFmtId="0" fontId="27" fillId="0" borderId="0" applyNumberFormat="0" applyFill="0" applyBorder="0" applyAlignment="0" applyProtection="0"/>
    <xf numFmtId="0" fontId="54" fillId="0" borderId="10" applyNumberFormat="0" applyFill="0" applyAlignment="0" applyProtection="0"/>
    <xf numFmtId="0" fontId="35" fillId="8" borderId="1" applyNumberFormat="0" applyAlignment="0" applyProtection="0"/>
    <xf numFmtId="0" fontId="33" fillId="4" borderId="0" applyNumberFormat="0" applyBorder="0" applyAlignment="0" applyProtection="0"/>
    <xf numFmtId="0" fontId="18" fillId="9" borderId="0" applyNumberFormat="0" applyBorder="0" applyAlignment="0" applyProtection="0"/>
    <xf numFmtId="0" fontId="55" fillId="33" borderId="9" applyNumberFormat="0" applyAlignment="0" applyProtection="0"/>
    <xf numFmtId="0" fontId="42" fillId="34" borderId="0" applyNumberFormat="0" applyBorder="0" applyAlignment="0" applyProtection="0"/>
    <xf numFmtId="0" fontId="0" fillId="2" borderId="6" applyNumberFormat="0" applyFont="0" applyAlignment="0" applyProtection="0"/>
    <xf numFmtId="0" fontId="18" fillId="9" borderId="0" applyNumberFormat="0" applyBorder="0" applyAlignment="0" applyProtection="0"/>
    <xf numFmtId="0" fontId="43" fillId="35" borderId="0" applyNumberFormat="0" applyBorder="0" applyAlignment="0" applyProtection="0"/>
    <xf numFmtId="0" fontId="32" fillId="11" borderId="5" applyNumberFormat="0" applyAlignment="0" applyProtection="0"/>
    <xf numFmtId="0" fontId="18" fillId="36" borderId="0" applyNumberFormat="0" applyBorder="0" applyAlignment="0" applyProtection="0"/>
    <xf numFmtId="0" fontId="18" fillId="37" borderId="0" applyNumberFormat="0" applyBorder="0" applyAlignment="0" applyProtection="0"/>
    <xf numFmtId="0" fontId="56" fillId="0" borderId="0" applyNumberFormat="0" applyFill="0" applyBorder="0" applyAlignment="0" applyProtection="0"/>
    <xf numFmtId="0" fontId="0" fillId="38" borderId="11" applyNumberFormat="0" applyFont="0" applyAlignment="0" applyProtection="0"/>
    <xf numFmtId="0" fontId="42" fillId="39" borderId="0" applyNumberFormat="0" applyBorder="0" applyAlignment="0" applyProtection="0"/>
    <xf numFmtId="0" fontId="31" fillId="0" borderId="0" applyNumberFormat="0" applyFill="0" applyBorder="0" applyAlignment="0" applyProtection="0"/>
    <xf numFmtId="0" fontId="22" fillId="2" borderId="0" applyNumberFormat="0" applyBorder="0" applyAlignment="0" applyProtection="0"/>
    <xf numFmtId="0" fontId="28" fillId="0" borderId="12" applyNumberFormat="0" applyFill="0" applyAlignment="0" applyProtection="0"/>
    <xf numFmtId="0" fontId="57" fillId="0" borderId="13" applyNumberFormat="0" applyFill="0" applyAlignment="0" applyProtection="0"/>
    <xf numFmtId="176" fontId="0" fillId="0" borderId="0" applyFont="0" applyFill="0" applyBorder="0" applyAlignment="0" applyProtection="0"/>
    <xf numFmtId="0" fontId="18" fillId="5" borderId="0" applyNumberFormat="0" applyBorder="0" applyAlignment="0" applyProtection="0"/>
    <xf numFmtId="0" fontId="43" fillId="40" borderId="0" applyNumberFormat="0" applyBorder="0" applyAlignment="0" applyProtection="0"/>
    <xf numFmtId="9" fontId="0" fillId="0" borderId="0" applyFont="0" applyFill="0" applyBorder="0" applyAlignment="0" applyProtection="0"/>
    <xf numFmtId="0" fontId="18" fillId="12" borderId="0" applyNumberFormat="0" applyBorder="0" applyAlignment="0" applyProtection="0"/>
    <xf numFmtId="0" fontId="58" fillId="0" borderId="14" applyNumberFormat="0" applyFill="0" applyAlignment="0" applyProtection="0"/>
    <xf numFmtId="0" fontId="28" fillId="0" borderId="12" applyNumberFormat="0" applyFill="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45" fillId="0" borderId="15" applyNumberFormat="0" applyFill="0" applyAlignment="0" applyProtection="0"/>
    <xf numFmtId="0" fontId="60" fillId="28" borderId="16" applyNumberFormat="0" applyAlignment="0" applyProtection="0"/>
    <xf numFmtId="0" fontId="43" fillId="41" borderId="0" applyNumberFormat="0" applyBorder="0" applyAlignment="0" applyProtection="0"/>
    <xf numFmtId="0" fontId="22" fillId="9" borderId="0" applyNumberFormat="0" applyBorder="0" applyAlignment="0" applyProtection="0"/>
    <xf numFmtId="0" fontId="42" fillId="42" borderId="0" applyNumberFormat="0" applyBorder="0" applyAlignment="0" applyProtection="0"/>
    <xf numFmtId="0" fontId="43" fillId="43" borderId="0" applyNumberFormat="0" applyBorder="0" applyAlignment="0" applyProtection="0"/>
    <xf numFmtId="0" fontId="24" fillId="24" borderId="0" applyNumberFormat="0" applyBorder="0" applyAlignment="0" applyProtection="0"/>
    <xf numFmtId="177" fontId="0" fillId="0" borderId="0" applyFont="0" applyFill="0" applyBorder="0" applyAlignment="0" applyProtection="0"/>
    <xf numFmtId="0" fontId="43" fillId="44" borderId="0" applyNumberFormat="0" applyBorder="0" applyAlignment="0" applyProtection="0"/>
    <xf numFmtId="0" fontId="42" fillId="45" borderId="0" applyNumberFormat="0" applyBorder="0" applyAlignment="0" applyProtection="0"/>
    <xf numFmtId="0" fontId="23" fillId="0" borderId="17" applyNumberFormat="0" applyFill="0" applyAlignment="0" applyProtection="0"/>
    <xf numFmtId="0" fontId="43" fillId="46" borderId="0" applyNumberFormat="0" applyBorder="0" applyAlignment="0" applyProtection="0"/>
    <xf numFmtId="0" fontId="20" fillId="47" borderId="0" applyNumberFormat="0" applyBorder="0" applyAlignment="0" applyProtection="0"/>
    <xf numFmtId="0" fontId="18" fillId="36" borderId="0" applyNumberFormat="0" applyBorder="0" applyAlignment="0" applyProtection="0"/>
    <xf numFmtId="0" fontId="43" fillId="48" borderId="0" applyNumberFormat="0" applyBorder="0" applyAlignment="0" applyProtection="0"/>
    <xf numFmtId="0" fontId="18" fillId="4" borderId="0" applyNumberFormat="0" applyBorder="0" applyAlignment="0" applyProtection="0"/>
    <xf numFmtId="0" fontId="21" fillId="0" borderId="0" applyNumberFormat="0" applyFill="0" applyBorder="0" applyAlignment="0" applyProtection="0"/>
    <xf numFmtId="0" fontId="19" fillId="0" borderId="18" applyNumberFormat="0" applyFill="0" applyAlignment="0" applyProtection="0"/>
    <xf numFmtId="0" fontId="31" fillId="0" borderId="4" applyNumberFormat="0" applyFill="0" applyAlignment="0" applyProtection="0"/>
    <xf numFmtId="0" fontId="23" fillId="0" borderId="17" applyNumberFormat="0" applyFill="0" applyAlignment="0" applyProtection="0"/>
    <xf numFmtId="0" fontId="20" fillId="47" borderId="0" applyNumberFormat="0" applyBorder="0" applyAlignment="0" applyProtection="0"/>
    <xf numFmtId="0" fontId="30" fillId="0" borderId="3" applyNumberFormat="0" applyFill="0" applyAlignment="0" applyProtection="0"/>
    <xf numFmtId="0" fontId="18" fillId="7" borderId="0" applyNumberFormat="0" applyBorder="0" applyAlignment="0" applyProtection="0"/>
    <xf numFmtId="0" fontId="18" fillId="37" borderId="0" applyNumberFormat="0" applyBorder="0" applyAlignment="0" applyProtection="0"/>
    <xf numFmtId="0" fontId="18" fillId="22" borderId="0" applyNumberFormat="0" applyBorder="0" applyAlignment="0" applyProtection="0"/>
    <xf numFmtId="0" fontId="34" fillId="8" borderId="2" applyNumberFormat="0" applyAlignment="0" applyProtection="0"/>
    <xf numFmtId="0" fontId="18" fillId="22" borderId="0" applyNumberFormat="0" applyBorder="0" applyAlignment="0" applyProtection="0"/>
    <xf numFmtId="0" fontId="18" fillId="22" borderId="0" applyNumberFormat="0" applyBorder="0" applyAlignment="0" applyProtection="0"/>
    <xf numFmtId="0" fontId="18" fillId="5" borderId="0" applyNumberFormat="0" applyBorder="0" applyAlignment="0" applyProtection="0"/>
    <xf numFmtId="0" fontId="19" fillId="0" borderId="18" applyNumberFormat="0" applyFill="0" applyAlignment="0" applyProtection="0"/>
    <xf numFmtId="0" fontId="18" fillId="5"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cellStyleXfs>
  <cellXfs count="214">
    <xf numFmtId="1" fontId="0" fillId="0" borderId="0" xfId="0" applyNumberFormat="1" applyFont="1" applyFill="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61" fillId="0" borderId="19" xfId="0" applyNumberFormat="1" applyFont="1" applyFill="1" applyBorder="1" applyAlignment="1">
      <alignment horizontal="center" vertical="center"/>
    </xf>
    <xf numFmtId="0" fontId="61" fillId="0" borderId="19" xfId="0" applyNumberFormat="1" applyFont="1" applyFill="1" applyBorder="1" applyAlignment="1">
      <alignment horizontal="center" vertical="center" wrapText="1"/>
    </xf>
    <xf numFmtId="0" fontId="61" fillId="0" borderId="20" xfId="0" applyNumberFormat="1" applyFont="1" applyFill="1" applyBorder="1" applyAlignment="1">
      <alignment horizontal="center" vertical="center"/>
    </xf>
    <xf numFmtId="0" fontId="61" fillId="0" borderId="21" xfId="0" applyNumberFormat="1" applyFont="1" applyFill="1" applyBorder="1" applyAlignment="1">
      <alignment horizontal="center" vertical="center"/>
    </xf>
    <xf numFmtId="0" fontId="61" fillId="0" borderId="22" xfId="0" applyNumberFormat="1" applyFont="1" applyFill="1" applyBorder="1" applyAlignment="1">
      <alignment horizontal="center" vertical="center" wrapText="1"/>
    </xf>
    <xf numFmtId="0" fontId="61" fillId="0" borderId="23" xfId="0" applyNumberFormat="1" applyFont="1" applyFill="1" applyBorder="1" applyAlignment="1">
      <alignment horizontal="center" vertical="center" wrapText="1"/>
    </xf>
    <xf numFmtId="0" fontId="61" fillId="0" borderId="19" xfId="0" applyNumberFormat="1" applyFont="1" applyFill="1" applyBorder="1" applyAlignment="1">
      <alignment horizontal="left" vertical="center"/>
    </xf>
    <xf numFmtId="0" fontId="61" fillId="0" borderId="24" xfId="0" applyNumberFormat="1" applyFont="1" applyFill="1" applyBorder="1" applyAlignment="1">
      <alignment horizontal="center" vertical="center" wrapText="1"/>
    </xf>
    <xf numFmtId="0" fontId="61" fillId="0" borderId="25" xfId="0" applyNumberFormat="1" applyFont="1" applyFill="1" applyBorder="1" applyAlignment="1">
      <alignment horizontal="center" vertical="center" wrapText="1"/>
    </xf>
    <xf numFmtId="0" fontId="61" fillId="0" borderId="19" xfId="0" applyNumberFormat="1" applyFont="1" applyFill="1" applyBorder="1" applyAlignment="1">
      <alignment horizontal="left" vertical="center" wrapText="1"/>
    </xf>
    <xf numFmtId="0" fontId="61" fillId="0" borderId="26" xfId="0" applyNumberFormat="1" applyFont="1" applyFill="1" applyBorder="1" applyAlignment="1">
      <alignment horizontal="center" vertical="center" wrapText="1"/>
    </xf>
    <xf numFmtId="0" fontId="61" fillId="0" borderId="27" xfId="0" applyNumberFormat="1" applyFont="1" applyFill="1" applyBorder="1" applyAlignment="1">
      <alignment horizontal="center" vertical="center" wrapText="1"/>
    </xf>
    <xf numFmtId="49" fontId="61" fillId="0" borderId="19" xfId="0" applyNumberFormat="1" applyFont="1" applyFill="1" applyBorder="1" applyAlignment="1">
      <alignment horizontal="left" vertical="center"/>
    </xf>
    <xf numFmtId="0" fontId="61" fillId="0" borderId="28" xfId="0" applyNumberFormat="1" applyFont="1" applyFill="1" applyBorder="1" applyAlignment="1" applyProtection="1">
      <alignment horizontal="center" vertical="center" wrapText="1"/>
      <protection/>
    </xf>
    <xf numFmtId="0" fontId="61" fillId="0" borderId="29" xfId="0" applyNumberFormat="1" applyFont="1" applyFill="1" applyBorder="1" applyAlignment="1">
      <alignment horizontal="center" vertical="center" wrapText="1"/>
    </xf>
    <xf numFmtId="0" fontId="61" fillId="0" borderId="30" xfId="0" applyNumberFormat="1" applyFont="1" applyFill="1" applyBorder="1" applyAlignment="1" applyProtection="1">
      <alignment horizontal="center" vertical="center" wrapText="1"/>
      <protection/>
    </xf>
    <xf numFmtId="0" fontId="61" fillId="0" borderId="30" xfId="0" applyNumberFormat="1" applyFont="1" applyFill="1" applyBorder="1" applyAlignment="1" applyProtection="1">
      <alignment horizontal="center" vertical="center"/>
      <protection/>
    </xf>
    <xf numFmtId="49" fontId="61" fillId="0" borderId="30" xfId="0" applyNumberFormat="1" applyFont="1" applyFill="1" applyBorder="1" applyAlignment="1" applyProtection="1">
      <alignment horizontal="center" vertical="center"/>
      <protection/>
    </xf>
    <xf numFmtId="49" fontId="61" fillId="0" borderId="31" xfId="0" applyNumberFormat="1" applyFont="1" applyFill="1" applyBorder="1" applyAlignment="1" applyProtection="1">
      <alignment horizontal="center" vertical="center"/>
      <protection/>
    </xf>
    <xf numFmtId="0" fontId="61" fillId="0" borderId="31" xfId="0" applyNumberFormat="1" applyFont="1" applyFill="1" applyBorder="1" applyAlignment="1" applyProtection="1">
      <alignment horizontal="center" vertical="center"/>
      <protection/>
    </xf>
    <xf numFmtId="49" fontId="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0" fontId="61" fillId="0" borderId="32" xfId="0" applyNumberFormat="1" applyFont="1" applyFill="1" applyBorder="1" applyAlignment="1">
      <alignment horizontal="left" vertical="center"/>
    </xf>
    <xf numFmtId="0" fontId="61" fillId="0" borderId="29" xfId="0" applyNumberFormat="1" applyFont="1" applyFill="1" applyBorder="1" applyAlignment="1">
      <alignment horizontal="center" vertical="center"/>
    </xf>
    <xf numFmtId="0" fontId="61" fillId="0" borderId="32" xfId="0" applyNumberFormat="1" applyFont="1" applyFill="1" applyBorder="1" applyAlignment="1">
      <alignment horizontal="center" vertical="center" wrapText="1"/>
    </xf>
    <xf numFmtId="0" fontId="61" fillId="0" borderId="32" xfId="0" applyNumberFormat="1" applyFont="1" applyFill="1" applyBorder="1" applyAlignment="1">
      <alignment horizontal="center" vertical="center"/>
    </xf>
    <xf numFmtId="43" fontId="61" fillId="0" borderId="20" xfId="103" applyNumberFormat="1" applyFont="1" applyBorder="1" applyAlignment="1">
      <alignment horizontal="right" vertical="center"/>
    </xf>
    <xf numFmtId="43" fontId="61" fillId="0" borderId="29" xfId="103" applyNumberFormat="1" applyFont="1" applyBorder="1" applyAlignment="1">
      <alignment horizontal="right" vertical="center"/>
    </xf>
    <xf numFmtId="43" fontId="61" fillId="0" borderId="20" xfId="103" applyNumberFormat="1" applyFont="1" applyBorder="1" applyAlignment="1">
      <alignment horizontal="right" vertical="center" wrapText="1"/>
    </xf>
    <xf numFmtId="43" fontId="61" fillId="0" borderId="29" xfId="103" applyNumberFormat="1" applyFont="1" applyBorder="1" applyAlignment="1">
      <alignment horizontal="right" vertical="center" wrapText="1"/>
    </xf>
    <xf numFmtId="49" fontId="61" fillId="0" borderId="19" xfId="0" applyNumberFormat="1" applyFont="1" applyFill="1" applyBorder="1" applyAlignment="1">
      <alignment horizontal="left" vertical="center" wrapText="1"/>
    </xf>
    <xf numFmtId="49" fontId="61" fillId="0" borderId="33" xfId="0" applyNumberFormat="1" applyFont="1" applyFill="1" applyBorder="1" applyAlignment="1" applyProtection="1">
      <alignment horizontal="center" vertical="center" wrapText="1"/>
      <protection/>
    </xf>
    <xf numFmtId="49" fontId="61" fillId="0" borderId="33" xfId="0" applyNumberFormat="1" applyFont="1" applyFill="1" applyBorder="1" applyAlignment="1" applyProtection="1">
      <alignment horizontal="center" vertical="center"/>
      <protection/>
    </xf>
    <xf numFmtId="0" fontId="62" fillId="0" borderId="0" xfId="0" applyNumberFormat="1" applyFont="1" applyFill="1" applyBorder="1" applyAlignment="1">
      <alignment horizontal="right" vertical="center"/>
    </xf>
    <xf numFmtId="43" fontId="61" fillId="0" borderId="19" xfId="103" applyNumberFormat="1" applyFont="1" applyBorder="1" applyAlignment="1">
      <alignment horizontal="right" vertical="center"/>
    </xf>
    <xf numFmtId="0" fontId="6" fillId="0" borderId="0" xfId="0" applyNumberFormat="1" applyFont="1" applyFill="1" applyBorder="1" applyAlignment="1">
      <alignment vertical="center" wrapText="1"/>
    </xf>
    <xf numFmtId="0" fontId="7" fillId="0" borderId="0" xfId="0" applyNumberFormat="1"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right" vertical="center" wrapText="1"/>
    </xf>
    <xf numFmtId="0" fontId="7" fillId="0" borderId="19" xfId="0" applyNumberFormat="1" applyFont="1" applyFill="1" applyBorder="1" applyAlignment="1">
      <alignment horizontal="center" vertical="center" wrapText="1"/>
    </xf>
    <xf numFmtId="0" fontId="7" fillId="0" borderId="32" xfId="0" applyNumberFormat="1" applyFont="1" applyFill="1" applyBorder="1" applyAlignment="1">
      <alignment horizontal="center" vertical="center" wrapText="1"/>
    </xf>
    <xf numFmtId="0" fontId="9" fillId="0" borderId="19" xfId="0" applyNumberFormat="1" applyFont="1" applyFill="1" applyBorder="1" applyAlignment="1">
      <alignment horizontal="left" vertical="center" wrapText="1"/>
    </xf>
    <xf numFmtId="0" fontId="6" fillId="0" borderId="33" xfId="0" applyNumberFormat="1" applyFont="1" applyFill="1" applyBorder="1" applyAlignment="1" applyProtection="1">
      <alignment vertical="center" wrapText="1"/>
      <protection/>
    </xf>
    <xf numFmtId="180" fontId="9" fillId="0" borderId="19" xfId="0" applyNumberFormat="1" applyFont="1" applyFill="1" applyBorder="1" applyAlignment="1">
      <alignment horizontal="right" vertical="center" wrapText="1"/>
    </xf>
    <xf numFmtId="0" fontId="9" fillId="0" borderId="20" xfId="0" applyNumberFormat="1" applyFont="1" applyFill="1" applyBorder="1" applyAlignment="1" applyProtection="1">
      <alignment horizontal="left" vertical="center" wrapText="1"/>
      <protection/>
    </xf>
    <xf numFmtId="0" fontId="9" fillId="0" borderId="29" xfId="0" applyNumberFormat="1" applyFont="1" applyFill="1" applyBorder="1" applyAlignment="1" applyProtection="1">
      <alignment horizontal="left" vertical="center" wrapText="1"/>
      <protection/>
    </xf>
    <xf numFmtId="0" fontId="6" fillId="0" borderId="34" xfId="0" applyNumberFormat="1" applyFont="1" applyFill="1" applyBorder="1" applyAlignment="1" applyProtection="1">
      <alignment vertical="center" wrapText="1"/>
      <protection/>
    </xf>
    <xf numFmtId="0" fontId="6" fillId="0" borderId="35" xfId="0" applyNumberFormat="1" applyFont="1" applyFill="1" applyBorder="1" applyAlignment="1" applyProtection="1">
      <alignment vertical="center" wrapText="1"/>
      <protection/>
    </xf>
    <xf numFmtId="0" fontId="6" fillId="0" borderId="30" xfId="0" applyNumberFormat="1" applyFont="1" applyFill="1" applyBorder="1" applyAlignment="1" applyProtection="1">
      <alignment vertical="center" wrapText="1"/>
      <protection/>
    </xf>
    <xf numFmtId="0" fontId="6" fillId="0" borderId="36" xfId="0" applyNumberFormat="1" applyFont="1" applyFill="1" applyBorder="1" applyAlignment="1" applyProtection="1">
      <alignment vertical="center" wrapText="1"/>
      <protection/>
    </xf>
    <xf numFmtId="0" fontId="6" fillId="0" borderId="37" xfId="0" applyNumberFormat="1" applyFont="1" applyFill="1" applyBorder="1" applyAlignment="1" applyProtection="1">
      <alignment vertical="center" wrapText="1"/>
      <protection/>
    </xf>
    <xf numFmtId="0" fontId="6" fillId="0" borderId="31" xfId="0" applyNumberFormat="1" applyFont="1" applyFill="1" applyBorder="1" applyAlignment="1" applyProtection="1">
      <alignment vertical="center" wrapText="1"/>
      <protection/>
    </xf>
    <xf numFmtId="0" fontId="8" fillId="0" borderId="0"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9" fillId="0" borderId="19" xfId="0" applyNumberFormat="1" applyFont="1" applyFill="1" applyBorder="1" applyAlignment="1">
      <alignment horizontal="center" vertical="center" wrapText="1"/>
    </xf>
    <xf numFmtId="57" fontId="9" fillId="0" borderId="19" xfId="0" applyNumberFormat="1" applyFont="1" applyFill="1" applyBorder="1" applyAlignment="1">
      <alignment horizontal="center" vertical="center" wrapText="1"/>
    </xf>
    <xf numFmtId="0" fontId="9" fillId="0" borderId="0" xfId="0" applyNumberFormat="1" applyFont="1" applyFill="1" applyBorder="1" applyAlignment="1">
      <alignment horizontal="right" vertical="center" wrapText="1"/>
    </xf>
    <xf numFmtId="9" fontId="9" fillId="0" borderId="19" xfId="0" applyNumberFormat="1" applyFont="1" applyFill="1" applyBorder="1" applyAlignment="1">
      <alignment horizontal="center" vertical="center" wrapText="1"/>
    </xf>
    <xf numFmtId="0" fontId="10" fillId="0" borderId="0" xfId="0" applyNumberFormat="1" applyFont="1" applyFill="1" applyAlignment="1">
      <alignment/>
    </xf>
    <xf numFmtId="0" fontId="10" fillId="8" borderId="0" xfId="0" applyNumberFormat="1" applyFont="1" applyFill="1" applyAlignment="1">
      <alignment/>
    </xf>
    <xf numFmtId="0" fontId="11" fillId="0" borderId="0" xfId="0" applyNumberFormat="1" applyFont="1" applyFill="1" applyAlignment="1" applyProtection="1">
      <alignment horizontal="center" vertical="center"/>
      <protection/>
    </xf>
    <xf numFmtId="0" fontId="10" fillId="0" borderId="0" xfId="0" applyNumberFormat="1" applyFont="1" applyFill="1" applyBorder="1" applyAlignment="1" applyProtection="1">
      <alignment horizontal="left"/>
      <protection/>
    </xf>
    <xf numFmtId="0" fontId="10" fillId="0" borderId="38" xfId="0" applyNumberFormat="1" applyFont="1" applyFill="1" applyBorder="1" applyAlignment="1">
      <alignment horizontal="center" vertical="center"/>
    </xf>
    <xf numFmtId="0" fontId="10" fillId="0" borderId="39" xfId="0" applyNumberFormat="1" applyFont="1" applyFill="1" applyBorder="1" applyAlignment="1">
      <alignment horizontal="center" vertical="center"/>
    </xf>
    <xf numFmtId="0" fontId="10" fillId="0" borderId="33" xfId="0" applyNumberFormat="1" applyFont="1" applyFill="1" applyBorder="1" applyAlignment="1">
      <alignment horizontal="center" vertical="center"/>
    </xf>
    <xf numFmtId="1" fontId="10" fillId="0" borderId="40" xfId="0" applyNumberFormat="1" applyFont="1" applyFill="1" applyBorder="1" applyAlignment="1" applyProtection="1">
      <alignment horizontal="center" vertical="center" wrapText="1"/>
      <protection/>
    </xf>
    <xf numFmtId="0" fontId="10" fillId="8" borderId="41" xfId="0" applyNumberFormat="1" applyFont="1" applyFill="1" applyBorder="1" applyAlignment="1">
      <alignment horizontal="center" vertical="center" wrapText="1"/>
    </xf>
    <xf numFmtId="0" fontId="10" fillId="0" borderId="41" xfId="0" applyNumberFormat="1" applyFont="1" applyFill="1" applyBorder="1" applyAlignment="1">
      <alignment horizontal="center" vertical="center" wrapText="1"/>
    </xf>
    <xf numFmtId="0" fontId="10" fillId="0" borderId="42" xfId="0" applyNumberFormat="1" applyFont="1" applyFill="1" applyBorder="1" applyAlignment="1">
      <alignment horizontal="center" vertical="center" wrapText="1"/>
    </xf>
    <xf numFmtId="1" fontId="10" fillId="0" borderId="43" xfId="0" applyNumberFormat="1" applyFont="1" applyFill="1" applyBorder="1" applyAlignment="1" applyProtection="1">
      <alignment horizontal="center" vertical="center" wrapText="1"/>
      <protection/>
    </xf>
    <xf numFmtId="49" fontId="10" fillId="0" borderId="44" xfId="0" applyNumberFormat="1" applyFont="1" applyFill="1" applyBorder="1" applyAlignment="1" applyProtection="1">
      <alignment vertical="center" wrapText="1"/>
      <protection/>
    </xf>
    <xf numFmtId="0" fontId="10" fillId="8" borderId="0" xfId="0" applyNumberFormat="1" applyFont="1" applyFill="1" applyAlignment="1">
      <alignment horizontal="right" vertical="center"/>
    </xf>
    <xf numFmtId="0" fontId="10" fillId="0" borderId="0" xfId="0" applyNumberFormat="1" applyFont="1" applyFill="1" applyAlignment="1" applyProtection="1">
      <alignment horizontal="left"/>
      <protection/>
    </xf>
    <xf numFmtId="0" fontId="9" fillId="0" borderId="0" xfId="0" applyNumberFormat="1" applyFont="1" applyFill="1" applyAlignment="1">
      <alignment horizontal="right"/>
    </xf>
    <xf numFmtId="0" fontId="10" fillId="0" borderId="45"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46"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43" xfId="0" applyNumberFormat="1" applyFont="1" applyFill="1" applyBorder="1" applyAlignment="1" applyProtection="1">
      <alignment horizontal="center" vertical="center" wrapText="1"/>
      <protection/>
    </xf>
    <xf numFmtId="0" fontId="10" fillId="0" borderId="47" xfId="0" applyNumberFormat="1" applyFont="1" applyFill="1" applyBorder="1" applyAlignment="1" applyProtection="1">
      <alignment horizontal="center" vertical="center" wrapText="1"/>
      <protection/>
    </xf>
    <xf numFmtId="0" fontId="10" fillId="0" borderId="47" xfId="0" applyNumberFormat="1" applyFont="1" applyFill="1" applyBorder="1" applyAlignment="1" applyProtection="1">
      <alignment horizontal="center" vertical="center"/>
      <protection/>
    </xf>
    <xf numFmtId="181" fontId="10" fillId="0" borderId="19" xfId="0" applyNumberFormat="1" applyFont="1" applyFill="1" applyBorder="1" applyAlignment="1" applyProtection="1">
      <alignment vertical="center" wrapText="1"/>
      <protection/>
    </xf>
    <xf numFmtId="181" fontId="10" fillId="0" borderId="48" xfId="0" applyNumberFormat="1" applyFont="1" applyFill="1" applyBorder="1" applyAlignment="1" applyProtection="1">
      <alignment vertical="center" wrapText="1"/>
      <protection/>
    </xf>
    <xf numFmtId="0" fontId="9" fillId="0" borderId="0" xfId="0" applyNumberFormat="1" applyFont="1" applyFill="1" applyAlignment="1">
      <alignment/>
    </xf>
    <xf numFmtId="0" fontId="10" fillId="0" borderId="0" xfId="0" applyNumberFormat="1" applyFont="1" applyFill="1" applyAlignment="1">
      <alignment/>
    </xf>
    <xf numFmtId="0" fontId="10" fillId="0" borderId="44" xfId="0" applyNumberFormat="1" applyFont="1" applyFill="1" applyBorder="1" applyAlignment="1" applyProtection="1">
      <alignment horizontal="center" vertical="center" wrapText="1"/>
      <protection/>
    </xf>
    <xf numFmtId="1" fontId="10" fillId="0" borderId="46" xfId="0" applyNumberFormat="1" applyFont="1" applyFill="1" applyBorder="1" applyAlignment="1" applyProtection="1">
      <alignment horizontal="center" vertical="center"/>
      <protection/>
    </xf>
    <xf numFmtId="1" fontId="10" fillId="0" borderId="43" xfId="0" applyNumberFormat="1" applyFont="1" applyFill="1" applyBorder="1" applyAlignment="1" applyProtection="1">
      <alignment horizontal="center" vertical="center"/>
      <protection/>
    </xf>
    <xf numFmtId="49" fontId="10" fillId="0" borderId="19" xfId="0" applyNumberFormat="1" applyFont="1" applyFill="1" applyBorder="1" applyAlignment="1" applyProtection="1">
      <alignment vertical="center" wrapText="1"/>
      <protection/>
    </xf>
    <xf numFmtId="181" fontId="10" fillId="0" borderId="44" xfId="0" applyNumberFormat="1" applyFont="1" applyFill="1" applyBorder="1" applyAlignment="1" applyProtection="1">
      <alignment vertical="center" wrapText="1"/>
      <protection/>
    </xf>
    <xf numFmtId="0" fontId="9" fillId="0" borderId="0" xfId="0" applyNumberFormat="1" applyFont="1" applyFill="1" applyAlignment="1">
      <alignment horizontal="centerContinuous" vertical="center"/>
    </xf>
    <xf numFmtId="0" fontId="9" fillId="0" borderId="0" xfId="0" applyNumberFormat="1" applyFont="1" applyFill="1" applyAlignment="1">
      <alignment horizontal="right" vertical="center"/>
    </xf>
    <xf numFmtId="0" fontId="10" fillId="0" borderId="46" xfId="0" applyNumberFormat="1" applyFont="1" applyFill="1" applyBorder="1" applyAlignment="1" applyProtection="1">
      <alignment horizontal="centerContinuous" vertical="center"/>
      <protection/>
    </xf>
    <xf numFmtId="0" fontId="10" fillId="0" borderId="40" xfId="0" applyNumberFormat="1" applyFont="1" applyFill="1" applyBorder="1" applyAlignment="1" applyProtection="1">
      <alignment horizontal="centerContinuous" vertical="center"/>
      <protection/>
    </xf>
    <xf numFmtId="1" fontId="10" fillId="0" borderId="49" xfId="0" applyNumberFormat="1" applyFont="1" applyFill="1" applyBorder="1" applyAlignment="1" applyProtection="1">
      <alignment horizontal="center" vertical="center" wrapText="1"/>
      <protection/>
    </xf>
    <xf numFmtId="0" fontId="10" fillId="0" borderId="50" xfId="0" applyNumberFormat="1" applyFont="1" applyFill="1" applyBorder="1" applyAlignment="1" applyProtection="1">
      <alignment horizontal="center" vertical="center" wrapText="1"/>
      <protection/>
    </xf>
    <xf numFmtId="0" fontId="10" fillId="0" borderId="0" xfId="0" applyNumberFormat="1" applyFont="1" applyFill="1" applyAlignment="1" applyProtection="1">
      <alignment horizontal="center" vertical="center" wrapText="1"/>
      <protection/>
    </xf>
    <xf numFmtId="0" fontId="10" fillId="0" borderId="42" xfId="0" applyNumberFormat="1" applyFont="1" applyFill="1" applyBorder="1" applyAlignment="1" applyProtection="1">
      <alignment horizontal="center" vertical="center" wrapText="1"/>
      <protection/>
    </xf>
    <xf numFmtId="1" fontId="10" fillId="0" borderId="47" xfId="0" applyNumberFormat="1" applyFont="1" applyFill="1" applyBorder="1" applyAlignment="1" applyProtection="1">
      <alignment horizontal="center" vertical="center" wrapText="1"/>
      <protection/>
    </xf>
    <xf numFmtId="181" fontId="10" fillId="0" borderId="45" xfId="0" applyNumberFormat="1" applyFont="1" applyFill="1" applyBorder="1" applyAlignment="1" applyProtection="1">
      <alignment vertical="center" wrapText="1"/>
      <protection/>
    </xf>
    <xf numFmtId="0" fontId="10" fillId="0" borderId="38" xfId="0" applyNumberFormat="1" applyFont="1" applyFill="1" applyBorder="1" applyAlignment="1" applyProtection="1">
      <alignment horizontal="center" vertical="center"/>
      <protection/>
    </xf>
    <xf numFmtId="0" fontId="10" fillId="0" borderId="39" xfId="0" applyNumberFormat="1" applyFont="1" applyFill="1" applyBorder="1" applyAlignment="1" applyProtection="1">
      <alignment horizontal="center" vertical="center"/>
      <protection/>
    </xf>
    <xf numFmtId="0" fontId="10" fillId="0" borderId="33" xfId="0" applyNumberFormat="1" applyFont="1" applyFill="1" applyBorder="1" applyAlignment="1" applyProtection="1">
      <alignment horizontal="center" vertical="center"/>
      <protection/>
    </xf>
    <xf numFmtId="1" fontId="10" fillId="0" borderId="27" xfId="0" applyNumberFormat="1" applyFont="1" applyFill="1" applyBorder="1" applyAlignment="1" applyProtection="1">
      <alignment horizontal="center" vertical="center" wrapText="1"/>
      <protection/>
    </xf>
    <xf numFmtId="0" fontId="10" fillId="0" borderId="40" xfId="0" applyNumberFormat="1" applyFont="1" applyFill="1" applyBorder="1" applyAlignment="1" applyProtection="1">
      <alignment horizontal="left"/>
      <protection/>
    </xf>
    <xf numFmtId="1" fontId="10" fillId="0" borderId="48" xfId="0" applyNumberFormat="1" applyFont="1" applyFill="1" applyBorder="1" applyAlignment="1" applyProtection="1">
      <alignment horizontal="center" vertical="center" wrapText="1"/>
      <protection/>
    </xf>
    <xf numFmtId="1" fontId="10" fillId="0" borderId="44" xfId="0" applyNumberFormat="1" applyFont="1" applyFill="1" applyBorder="1" applyAlignment="1" applyProtection="1">
      <alignment horizontal="center" vertical="center" wrapText="1"/>
      <protection/>
    </xf>
    <xf numFmtId="49" fontId="10" fillId="0" borderId="46" xfId="0" applyNumberFormat="1" applyFont="1" applyFill="1" applyBorder="1" applyAlignment="1" applyProtection="1">
      <alignment vertical="center" wrapText="1"/>
      <protection/>
    </xf>
    <xf numFmtId="181" fontId="10" fillId="0" borderId="49" xfId="0" applyNumberFormat="1" applyFont="1" applyFill="1" applyBorder="1" applyAlignment="1" applyProtection="1">
      <alignment vertical="center" wrapText="1"/>
      <protection/>
    </xf>
    <xf numFmtId="1" fontId="10" fillId="0" borderId="27" xfId="0" applyNumberFormat="1" applyFont="1" applyFill="1" applyBorder="1" applyAlignment="1" applyProtection="1">
      <alignment horizontal="center" vertical="center"/>
      <protection/>
    </xf>
    <xf numFmtId="0" fontId="10" fillId="0" borderId="40" xfId="0" applyNumberFormat="1" applyFont="1" applyFill="1" applyBorder="1" applyAlignment="1" applyProtection="1">
      <alignment horizontal="center" vertical="center" wrapText="1"/>
      <protection/>
    </xf>
    <xf numFmtId="1" fontId="10" fillId="0" borderId="47" xfId="0" applyNumberFormat="1" applyFont="1" applyFill="1" applyBorder="1" applyAlignment="1" applyProtection="1">
      <alignment horizontal="center" vertical="center"/>
      <protection/>
    </xf>
    <xf numFmtId="0" fontId="10" fillId="0" borderId="51" xfId="0" applyNumberFormat="1" applyFont="1" applyFill="1" applyBorder="1" applyAlignment="1" applyProtection="1">
      <alignment horizontal="center" vertical="center" wrapText="1"/>
      <protection/>
    </xf>
    <xf numFmtId="49" fontId="10" fillId="0" borderId="48" xfId="0" applyNumberFormat="1" applyFont="1" applyFill="1" applyBorder="1" applyAlignment="1" applyProtection="1">
      <alignment vertical="center" wrapText="1"/>
      <protection/>
    </xf>
    <xf numFmtId="0" fontId="10" fillId="0" borderId="45" xfId="0" applyNumberFormat="1" applyFont="1" applyFill="1" applyBorder="1" applyAlignment="1" applyProtection="1">
      <alignment horizontal="center" vertical="center" wrapText="1"/>
      <protection/>
    </xf>
    <xf numFmtId="1" fontId="10" fillId="0" borderId="19" xfId="0" applyNumberFormat="1" applyFont="1" applyFill="1" applyBorder="1" applyAlignment="1" applyProtection="1">
      <alignment horizontal="center" vertical="center" wrapText="1"/>
      <protection/>
    </xf>
    <xf numFmtId="0" fontId="10" fillId="0" borderId="43" xfId="0" applyNumberFormat="1" applyFont="1" applyFill="1" applyBorder="1" applyAlignment="1">
      <alignment horizontal="center" vertical="center"/>
    </xf>
    <xf numFmtId="0" fontId="10" fillId="0" borderId="51" xfId="0" applyNumberFormat="1" applyFont="1" applyFill="1" applyBorder="1" applyAlignment="1">
      <alignment horizontal="center" vertical="center"/>
    </xf>
    <xf numFmtId="0" fontId="10" fillId="0" borderId="45" xfId="0" applyNumberFormat="1" applyFont="1" applyFill="1" applyBorder="1" applyAlignment="1">
      <alignment horizontal="center" vertical="center"/>
    </xf>
    <xf numFmtId="0" fontId="0" fillId="8" borderId="0" xfId="0" applyNumberFormat="1" applyFont="1" applyFill="1" applyAlignment="1">
      <alignment/>
    </xf>
    <xf numFmtId="0" fontId="10" fillId="8" borderId="38" xfId="0" applyNumberFormat="1" applyFont="1" applyFill="1" applyBorder="1" applyAlignment="1" applyProtection="1">
      <alignment horizontal="center" vertical="center"/>
      <protection/>
    </xf>
    <xf numFmtId="0" fontId="10" fillId="8" borderId="39" xfId="0" applyNumberFormat="1" applyFont="1" applyFill="1" applyBorder="1" applyAlignment="1" applyProtection="1">
      <alignment horizontal="center" vertical="center"/>
      <protection/>
    </xf>
    <xf numFmtId="0" fontId="10" fillId="0" borderId="49" xfId="0" applyNumberFormat="1" applyFont="1" applyFill="1" applyBorder="1" applyAlignment="1" applyProtection="1">
      <alignment horizontal="center" vertical="center" wrapText="1"/>
      <protection/>
    </xf>
    <xf numFmtId="4" fontId="10" fillId="0" borderId="44" xfId="0" applyNumberFormat="1" applyFont="1" applyFill="1" applyBorder="1" applyAlignment="1" applyProtection="1">
      <alignment vertical="center" wrapText="1"/>
      <protection/>
    </xf>
    <xf numFmtId="4" fontId="10" fillId="0" borderId="19" xfId="0" applyNumberFormat="1" applyFont="1" applyFill="1" applyBorder="1" applyAlignment="1" applyProtection="1">
      <alignment vertical="center" wrapText="1"/>
      <protection/>
    </xf>
    <xf numFmtId="0" fontId="10" fillId="8" borderId="33" xfId="0" applyNumberFormat="1" applyFont="1" applyFill="1" applyBorder="1" applyAlignment="1" applyProtection="1">
      <alignment horizontal="center" vertical="center"/>
      <protection/>
    </xf>
    <xf numFmtId="1" fontId="0" fillId="0" borderId="38" xfId="0" applyNumberFormat="1" applyFont="1" applyFill="1" applyBorder="1" applyAlignment="1">
      <alignment horizontal="center" vertical="center"/>
    </xf>
    <xf numFmtId="1" fontId="0" fillId="0" borderId="39" xfId="0" applyNumberFormat="1" applyFont="1" applyFill="1" applyBorder="1" applyAlignment="1">
      <alignment horizontal="center" vertical="center"/>
    </xf>
    <xf numFmtId="1" fontId="0" fillId="0" borderId="33" xfId="0" applyNumberFormat="1" applyFont="1" applyFill="1" applyBorder="1" applyAlignment="1">
      <alignment horizontal="center" vertical="center"/>
    </xf>
    <xf numFmtId="0" fontId="10" fillId="8" borderId="0" xfId="0" applyNumberFormat="1" applyFont="1" applyFill="1" applyAlignment="1">
      <alignment horizontal="right"/>
    </xf>
    <xf numFmtId="0" fontId="10" fillId="0" borderId="41" xfId="0" applyNumberFormat="1" applyFont="1" applyFill="1" applyBorder="1" applyAlignment="1" applyProtection="1">
      <alignment horizontal="center" vertical="center" wrapText="1"/>
      <protection/>
    </xf>
    <xf numFmtId="0" fontId="10" fillId="8" borderId="0" xfId="0" applyNumberFormat="1" applyFont="1" applyFill="1" applyAlignment="1">
      <alignment/>
    </xf>
    <xf numFmtId="0" fontId="10" fillId="8" borderId="48" xfId="0" applyNumberFormat="1" applyFont="1" applyFill="1" applyBorder="1" applyAlignment="1" applyProtection="1">
      <alignment horizontal="center" vertical="center"/>
      <protection/>
    </xf>
    <xf numFmtId="0" fontId="10" fillId="8" borderId="19" xfId="0" applyNumberFormat="1" applyFont="1" applyFill="1" applyBorder="1" applyAlignment="1" applyProtection="1">
      <alignment horizontal="center" vertical="center"/>
      <protection/>
    </xf>
    <xf numFmtId="1" fontId="10" fillId="0" borderId="38" xfId="0" applyNumberFormat="1" applyFont="1" applyFill="1" applyBorder="1" applyAlignment="1" applyProtection="1">
      <alignment horizontal="center" vertical="center"/>
      <protection/>
    </xf>
    <xf numFmtId="1" fontId="10" fillId="0" borderId="39" xfId="0" applyNumberFormat="1" applyFont="1" applyFill="1" applyBorder="1" applyAlignment="1" applyProtection="1">
      <alignment horizontal="center" vertical="center"/>
      <protection/>
    </xf>
    <xf numFmtId="0" fontId="10" fillId="8" borderId="47" xfId="0" applyNumberFormat="1" applyFont="1" applyFill="1" applyBorder="1" applyAlignment="1" applyProtection="1">
      <alignment horizontal="center" vertical="center"/>
      <protection/>
    </xf>
    <xf numFmtId="0" fontId="10" fillId="8" borderId="41" xfId="0" applyNumberFormat="1" applyFont="1" applyFill="1" applyBorder="1" applyAlignment="1" applyProtection="1">
      <alignment horizontal="center" vertical="center" wrapText="1"/>
      <protection/>
    </xf>
    <xf numFmtId="1" fontId="10" fillId="0" borderId="33" xfId="0" applyNumberFormat="1" applyFont="1" applyFill="1" applyBorder="1" applyAlignment="1" applyProtection="1">
      <alignment horizontal="center" vertical="center"/>
      <protection/>
    </xf>
    <xf numFmtId="0" fontId="12" fillId="8" borderId="0" xfId="0" applyNumberFormat="1" applyFont="1" applyFill="1" applyAlignment="1">
      <alignment/>
    </xf>
    <xf numFmtId="0" fontId="0" fillId="8" borderId="0" xfId="0" applyNumberFormat="1" applyFont="1" applyFill="1" applyAlignment="1">
      <alignment/>
    </xf>
    <xf numFmtId="0" fontId="10" fillId="0" borderId="52" xfId="0" applyNumberFormat="1" applyFont="1" applyFill="1" applyBorder="1" applyAlignment="1" applyProtection="1">
      <alignment horizontal="center" vertical="center" wrapText="1"/>
      <protection/>
    </xf>
    <xf numFmtId="0" fontId="12" fillId="0" borderId="0" xfId="0" applyNumberFormat="1" applyFont="1" applyFill="1" applyAlignment="1">
      <alignment/>
    </xf>
    <xf numFmtId="0" fontId="9" fillId="0" borderId="0" xfId="0" applyNumberFormat="1" applyFont="1" applyFill="1" applyBorder="1" applyAlignment="1" applyProtection="1">
      <alignment horizontal="left"/>
      <protection/>
    </xf>
    <xf numFmtId="0" fontId="9" fillId="0" borderId="38" xfId="0" applyNumberFormat="1" applyFont="1" applyFill="1" applyBorder="1" applyAlignment="1">
      <alignment horizontal="center" vertical="center"/>
    </xf>
    <xf numFmtId="0" fontId="9" fillId="0" borderId="33" xfId="0" applyNumberFormat="1" applyFont="1" applyFill="1" applyBorder="1" applyAlignment="1">
      <alignment horizontal="center" vertical="center"/>
    </xf>
    <xf numFmtId="0" fontId="9" fillId="0" borderId="39" xfId="0" applyNumberFormat="1" applyFont="1" applyFill="1" applyBorder="1" applyAlignment="1">
      <alignment horizontal="center" vertical="center"/>
    </xf>
    <xf numFmtId="0" fontId="9" fillId="0" borderId="49"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xf>
    <xf numFmtId="0" fontId="9" fillId="0" borderId="44" xfId="0" applyNumberFormat="1" applyFont="1" applyFill="1" applyBorder="1" applyAlignment="1">
      <alignment vertical="center"/>
    </xf>
    <xf numFmtId="181" fontId="9" fillId="0" borderId="47" xfId="0" applyNumberFormat="1" applyFont="1" applyFill="1" applyBorder="1" applyAlignment="1" applyProtection="1">
      <alignment vertical="center" wrapText="1"/>
      <protection/>
    </xf>
    <xf numFmtId="0" fontId="10" fillId="0" borderId="45" xfId="0" applyNumberFormat="1" applyFont="1" applyFill="1" applyBorder="1" applyAlignment="1">
      <alignment vertical="center"/>
    </xf>
    <xf numFmtId="1" fontId="9" fillId="0" borderId="19" xfId="0" applyNumberFormat="1" applyFont="1" applyFill="1" applyBorder="1" applyAlignment="1">
      <alignment vertical="center"/>
    </xf>
    <xf numFmtId="0" fontId="10" fillId="0" borderId="19" xfId="0" applyNumberFormat="1" applyFont="1" applyFill="1" applyBorder="1" applyAlignment="1">
      <alignment vertical="center"/>
    </xf>
    <xf numFmtId="0" fontId="10" fillId="0" borderId="32" xfId="0" applyNumberFormat="1" applyFont="1" applyFill="1" applyBorder="1" applyAlignment="1">
      <alignment vertical="center"/>
    </xf>
    <xf numFmtId="1" fontId="9" fillId="0" borderId="20" xfId="0" applyNumberFormat="1" applyFont="1" applyFill="1" applyBorder="1" applyAlignment="1">
      <alignment vertical="center"/>
    </xf>
    <xf numFmtId="181" fontId="9" fillId="0" borderId="53" xfId="0" applyNumberFormat="1" applyFont="1" applyFill="1" applyBorder="1" applyAlignment="1" applyProtection="1">
      <alignment vertical="center" wrapText="1"/>
      <protection/>
    </xf>
    <xf numFmtId="0" fontId="10" fillId="0" borderId="53" xfId="0" applyNumberFormat="1" applyFont="1" applyFill="1" applyBorder="1" applyAlignment="1">
      <alignment vertical="center"/>
    </xf>
    <xf numFmtId="0" fontId="9" fillId="0" borderId="20" xfId="0" applyNumberFormat="1" applyFont="1" applyFill="1" applyBorder="1" applyAlignment="1">
      <alignment vertical="center"/>
    </xf>
    <xf numFmtId="0" fontId="9" fillId="0" borderId="19" xfId="0" applyNumberFormat="1" applyFont="1" applyFill="1" applyBorder="1" applyAlignment="1">
      <alignment vertical="center"/>
    </xf>
    <xf numFmtId="181" fontId="9" fillId="0" borderId="46" xfId="0" applyNumberFormat="1" applyFont="1" applyFill="1" applyBorder="1" applyAlignment="1" applyProtection="1">
      <alignment vertical="center" wrapText="1"/>
      <protection/>
    </xf>
    <xf numFmtId="0" fontId="10" fillId="0" borderId="31" xfId="0" applyNumberFormat="1" applyFont="1" applyFill="1" applyBorder="1" applyAlignment="1">
      <alignment vertical="center"/>
    </xf>
    <xf numFmtId="181" fontId="9" fillId="0" borderId="41" xfId="0" applyNumberFormat="1" applyFont="1" applyFill="1" applyBorder="1" applyAlignment="1" applyProtection="1">
      <alignment vertical="center" wrapText="1"/>
      <protection/>
    </xf>
    <xf numFmtId="181" fontId="9" fillId="0" borderId="44" xfId="0" applyNumberFormat="1" applyFont="1" applyFill="1" applyBorder="1" applyAlignment="1" applyProtection="1">
      <alignment vertical="center" wrapText="1"/>
      <protection/>
    </xf>
    <xf numFmtId="0" fontId="9" fillId="0" borderId="19" xfId="0" applyNumberFormat="1" applyFont="1" applyFill="1" applyBorder="1" applyAlignment="1">
      <alignment horizontal="center" vertical="center"/>
    </xf>
    <xf numFmtId="181" fontId="9" fillId="0" borderId="44" xfId="0" applyNumberFormat="1" applyFont="1" applyFill="1" applyBorder="1" applyAlignment="1">
      <alignment vertical="center" wrapText="1"/>
    </xf>
    <xf numFmtId="0" fontId="9" fillId="0" borderId="53" xfId="0" applyNumberFormat="1" applyFont="1" applyFill="1" applyBorder="1" applyAlignment="1">
      <alignment horizontal="center" vertical="center"/>
    </xf>
    <xf numFmtId="181" fontId="9" fillId="0" borderId="53" xfId="0" applyNumberFormat="1" applyFont="1" applyFill="1" applyBorder="1" applyAlignment="1">
      <alignment vertical="center" wrapText="1"/>
    </xf>
    <xf numFmtId="0" fontId="9" fillId="0" borderId="53" xfId="0" applyNumberFormat="1" applyFont="1" applyFill="1" applyBorder="1" applyAlignment="1">
      <alignment vertical="center"/>
    </xf>
    <xf numFmtId="181" fontId="9" fillId="0" borderId="44" xfId="0" applyNumberFormat="1" applyFont="1" applyFill="1" applyBorder="1" applyAlignment="1">
      <alignment horizontal="right" vertical="center" wrapText="1"/>
    </xf>
    <xf numFmtId="4" fontId="9" fillId="0" borderId="49" xfId="0" applyNumberFormat="1" applyFont="1" applyFill="1" applyBorder="1" applyAlignment="1" applyProtection="1">
      <alignment horizontal="center" vertical="center"/>
      <protection/>
    </xf>
    <xf numFmtId="181" fontId="9" fillId="0" borderId="43" xfId="0" applyNumberFormat="1" applyFont="1" applyFill="1" applyBorder="1" applyAlignment="1" applyProtection="1">
      <alignment vertical="center" wrapText="1"/>
      <protection/>
    </xf>
    <xf numFmtId="181" fontId="9" fillId="0" borderId="31" xfId="0" applyNumberFormat="1" applyFont="1" applyFill="1" applyBorder="1" applyAlignment="1" applyProtection="1">
      <alignment vertical="center" wrapText="1"/>
      <protection/>
    </xf>
    <xf numFmtId="0" fontId="9" fillId="8" borderId="0" xfId="0" applyNumberFormat="1" applyFont="1" applyFill="1" applyAlignment="1">
      <alignment/>
    </xf>
    <xf numFmtId="0" fontId="9" fillId="0" borderId="27" xfId="0" applyNumberFormat="1" applyFont="1" applyFill="1" applyBorder="1" applyAlignment="1" applyProtection="1">
      <alignment horizontal="center" vertical="center" wrapText="1"/>
      <protection/>
    </xf>
    <xf numFmtId="0" fontId="9" fillId="8" borderId="41"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0" fontId="9" fillId="0" borderId="19" xfId="0" applyNumberFormat="1" applyFont="1" applyFill="1" applyBorder="1" applyAlignment="1" applyProtection="1">
      <alignment horizontal="center" vertical="center" wrapText="1"/>
      <protection/>
    </xf>
    <xf numFmtId="49" fontId="9" fillId="0" borderId="44" xfId="0" applyNumberFormat="1" applyFont="1" applyFill="1" applyBorder="1" applyAlignment="1" applyProtection="1">
      <alignment vertical="center" wrapText="1"/>
      <protection/>
    </xf>
    <xf numFmtId="49" fontId="9" fillId="0" borderId="46" xfId="0" applyNumberFormat="1" applyFont="1" applyFill="1" applyBorder="1" applyAlignment="1" applyProtection="1">
      <alignment vertical="center" wrapText="1"/>
      <protection/>
    </xf>
    <xf numFmtId="0" fontId="9" fillId="8" borderId="0" xfId="0" applyNumberFormat="1" applyFont="1" applyFill="1" applyAlignment="1">
      <alignment/>
    </xf>
    <xf numFmtId="0" fontId="9" fillId="8" borderId="48" xfId="0" applyNumberFormat="1" applyFont="1" applyFill="1" applyBorder="1" applyAlignment="1" applyProtection="1">
      <alignment horizontal="center" vertical="center"/>
      <protection/>
    </xf>
    <xf numFmtId="0" fontId="9" fillId="8" borderId="44" xfId="0" applyNumberFormat="1" applyFont="1" applyFill="1" applyBorder="1" applyAlignment="1" applyProtection="1">
      <alignment horizontal="center" vertical="center"/>
      <protection/>
    </xf>
    <xf numFmtId="0" fontId="9" fillId="0" borderId="44" xfId="0" applyNumberFormat="1" applyFont="1" applyFill="1" applyBorder="1" applyAlignment="1" applyProtection="1">
      <alignment horizontal="center" vertical="center" wrapText="1"/>
      <protection/>
    </xf>
    <xf numFmtId="0" fontId="9" fillId="0" borderId="40" xfId="0" applyNumberFormat="1" applyFont="1" applyFill="1" applyBorder="1" applyAlignment="1" applyProtection="1">
      <alignment horizontal="center" vertical="center" wrapText="1"/>
      <protection/>
    </xf>
    <xf numFmtId="0" fontId="9" fillId="0" borderId="48" xfId="0" applyNumberFormat="1" applyFont="1" applyFill="1" applyBorder="1" applyAlignment="1" applyProtection="1">
      <alignment horizontal="center" vertical="center" wrapText="1"/>
      <protection/>
    </xf>
    <xf numFmtId="0" fontId="9" fillId="8" borderId="0" xfId="0" applyNumberFormat="1" applyFont="1" applyFill="1" applyAlignment="1">
      <alignment horizontal="right" vertical="center"/>
    </xf>
    <xf numFmtId="181" fontId="9" fillId="0" borderId="49" xfId="0" applyNumberFormat="1" applyFont="1" applyFill="1" applyBorder="1" applyAlignment="1" applyProtection="1">
      <alignment vertical="center" wrapText="1"/>
      <protection/>
    </xf>
    <xf numFmtId="182" fontId="10" fillId="0" borderId="19" xfId="0" applyNumberFormat="1" applyFont="1" applyFill="1" applyBorder="1" applyAlignment="1" applyProtection="1">
      <alignment horizontal="center" vertical="center" wrapText="1"/>
      <protection/>
    </xf>
    <xf numFmtId="182" fontId="10" fillId="0" borderId="47" xfId="0" applyNumberFormat="1" applyFont="1" applyFill="1" applyBorder="1" applyAlignment="1" applyProtection="1">
      <alignment horizontal="center" vertical="center" wrapText="1"/>
      <protection/>
    </xf>
    <xf numFmtId="0" fontId="10" fillId="8" borderId="44" xfId="0" applyNumberFormat="1" applyFont="1" applyFill="1" applyBorder="1" applyAlignment="1" applyProtection="1">
      <alignment horizontal="center" vertical="center" wrapText="1"/>
      <protection/>
    </xf>
    <xf numFmtId="0" fontId="10" fillId="8" borderId="19" xfId="0" applyNumberFormat="1" applyFont="1" applyFill="1" applyBorder="1" applyAlignment="1" applyProtection="1">
      <alignment horizontal="center" vertical="center" wrapText="1"/>
      <protection/>
    </xf>
    <xf numFmtId="0" fontId="10" fillId="8" borderId="47" xfId="0" applyNumberFormat="1" applyFont="1" applyFill="1" applyBorder="1" applyAlignment="1" applyProtection="1">
      <alignment horizontal="center" vertical="center" wrapText="1"/>
      <protection/>
    </xf>
    <xf numFmtId="0" fontId="10" fillId="8" borderId="0" xfId="0" applyNumberFormat="1" applyFont="1" applyFill="1" applyAlignment="1" applyProtection="1">
      <alignment horizontal="right" vertical="center"/>
      <protection/>
    </xf>
    <xf numFmtId="181" fontId="9" fillId="0" borderId="19" xfId="0" applyNumberFormat="1" applyFont="1" applyFill="1" applyBorder="1" applyAlignment="1" applyProtection="1">
      <alignment vertical="center" wrapText="1"/>
      <protection/>
    </xf>
    <xf numFmtId="0" fontId="9" fillId="0" borderId="45" xfId="0" applyNumberFormat="1" applyFont="1" applyFill="1" applyBorder="1" applyAlignment="1">
      <alignment vertical="center"/>
    </xf>
    <xf numFmtId="181" fontId="9" fillId="0" borderId="19" xfId="0" applyNumberFormat="1" applyFont="1" applyFill="1" applyBorder="1" applyAlignment="1">
      <alignment vertical="center" wrapText="1"/>
    </xf>
    <xf numFmtId="181" fontId="9" fillId="0" borderId="19" xfId="0" applyNumberFormat="1" applyFont="1" applyFill="1" applyBorder="1" applyAlignment="1">
      <alignment horizontal="right" vertical="center" wrapText="1"/>
    </xf>
    <xf numFmtId="0" fontId="6" fillId="0" borderId="0" xfId="0" applyNumberFormat="1" applyFont="1" applyFill="1" applyAlignment="1">
      <alignment horizontal="center"/>
    </xf>
    <xf numFmtId="0" fontId="13" fillId="0" borderId="0" xfId="0" applyNumberFormat="1" applyFont="1" applyFill="1" applyAlignment="1">
      <alignment/>
    </xf>
    <xf numFmtId="0" fontId="12" fillId="0" borderId="0" xfId="0" applyNumberFormat="1" applyFont="1" applyFill="1" applyAlignment="1">
      <alignment horizontal="center"/>
    </xf>
    <xf numFmtId="1" fontId="14" fillId="0" borderId="0" xfId="0" applyNumberFormat="1" applyFont="1" applyFill="1" applyAlignment="1">
      <alignment/>
    </xf>
    <xf numFmtId="183" fontId="15" fillId="0" borderId="0" xfId="0" applyNumberFormat="1" applyFont="1" applyFill="1" applyAlignment="1" applyProtection="1">
      <alignment horizontal="center" vertical="top"/>
      <protection/>
    </xf>
    <xf numFmtId="1" fontId="16" fillId="0" borderId="0" xfId="0" applyNumberFormat="1" applyFont="1" applyFill="1" applyAlignment="1">
      <alignment horizontal="center"/>
    </xf>
    <xf numFmtId="1" fontId="10" fillId="0" borderId="0" xfId="0" applyNumberFormat="1" applyFont="1" applyFill="1" applyAlignment="1" applyProtection="1">
      <alignment vertical="center"/>
      <protection/>
    </xf>
    <xf numFmtId="1" fontId="17" fillId="0" borderId="0" xfId="0" applyNumberFormat="1" applyFont="1" applyFill="1" applyAlignment="1">
      <alignment horizontal="center"/>
    </xf>
    <xf numFmtId="1" fontId="17" fillId="0" borderId="0" xfId="0" applyNumberFormat="1" applyFont="1" applyFill="1" applyAlignment="1">
      <alignment horizontal="center" vertical="center"/>
    </xf>
  </cellXfs>
  <cellStyles count="131">
    <cellStyle name="Normal" xfId="0"/>
    <cellStyle name="40% - Accent6 1" xfId="15"/>
    <cellStyle name="40% - Accent6 1 1" xfId="16"/>
    <cellStyle name="40% - Accent4 1" xfId="17"/>
    <cellStyle name="40% - Accent3 1" xfId="18"/>
    <cellStyle name="20% - Accent6 1" xfId="19"/>
    <cellStyle name="40% - Accent2 1 1" xfId="20"/>
    <cellStyle name="20% - Accent1 1 1" xfId="21"/>
    <cellStyle name="Accent3 1 1" xfId="22"/>
    <cellStyle name="20% - Accent4 1 1" xfId="23"/>
    <cellStyle name="Input 1" xfId="24"/>
    <cellStyle name="Output 1 1" xfId="25"/>
    <cellStyle name="20% - Accent6 1 1" xfId="26"/>
    <cellStyle name="40% - Accent5 1" xfId="27"/>
    <cellStyle name="20% - Accent3 1 1" xfId="28"/>
    <cellStyle name="Heading 2 1" xfId="29"/>
    <cellStyle name="20% - Accent5 1 1" xfId="30"/>
    <cellStyle name="20% - Accent1 1" xfId="31"/>
    <cellStyle name="Heading 3 1" xfId="32"/>
    <cellStyle name="40% - Accent2 1" xfId="33"/>
    <cellStyle name="40% - Accent4 1 1" xfId="34"/>
    <cellStyle name="20% - Accent2 1" xfId="35"/>
    <cellStyle name="Check Cell 1 1" xfId="36"/>
    <cellStyle name="20% - Accent3 1" xfId="37"/>
    <cellStyle name="20% - Accent4 1" xfId="38"/>
    <cellStyle name="40% - Accent1 1 1" xfId="39"/>
    <cellStyle name="Accent2 1" xfId="40"/>
    <cellStyle name="20% - Accent5 1" xfId="41"/>
    <cellStyle name="Title 1 1" xfId="42"/>
    <cellStyle name="60% - Accent2 1" xfId="43"/>
    <cellStyle name="60% - Accent3 1" xfId="44"/>
    <cellStyle name="Calculation 1 1" xfId="45"/>
    <cellStyle name="强调文字颜色 3" xfId="46"/>
    <cellStyle name="40% - 强调文字颜色 2" xfId="47"/>
    <cellStyle name="Neutral 1 1" xfId="48"/>
    <cellStyle name="60% - 强调文字颜色 2" xfId="49"/>
    <cellStyle name="40% - 强调文字颜色 1" xfId="50"/>
    <cellStyle name="60% - Accent4 1 1" xfId="51"/>
    <cellStyle name="强调文字颜色 2" xfId="52"/>
    <cellStyle name="适中" xfId="53"/>
    <cellStyle name="Heading 4 1" xfId="54"/>
    <cellStyle name="强调文字颜色 1" xfId="55"/>
    <cellStyle name="标题 4" xfId="56"/>
    <cellStyle name="Explanatory Text 1" xfId="57"/>
    <cellStyle name="好" xfId="58"/>
    <cellStyle name="60% - Accent1 1 1" xfId="59"/>
    <cellStyle name="Note 1 1" xfId="60"/>
    <cellStyle name="标题" xfId="61"/>
    <cellStyle name="Input 1 1" xfId="62"/>
    <cellStyle name="60% - 强调文字颜色 3" xfId="63"/>
    <cellStyle name="Accent4 1 1" xfId="64"/>
    <cellStyle name="60% - 强调文字颜色 1" xfId="65"/>
    <cellStyle name="链接单元格" xfId="66"/>
    <cellStyle name="Good 1 1" xfId="67"/>
    <cellStyle name="检查单元格" xfId="68"/>
    <cellStyle name="40% - 强调文字颜色 3" xfId="69"/>
    <cellStyle name="40% - Accent1 1" xfId="70"/>
    <cellStyle name="强调文字颜色 4" xfId="71"/>
    <cellStyle name="Comma [0]" xfId="72"/>
    <cellStyle name="Followed Hyperlink" xfId="73"/>
    <cellStyle name="计算" xfId="74"/>
    <cellStyle name="40% - Accent3 1 1" xfId="75"/>
    <cellStyle name="Warning Text 1" xfId="76"/>
    <cellStyle name="20% - 强调文字颜色 4" xfId="77"/>
    <cellStyle name="差" xfId="78"/>
    <cellStyle name="Currency" xfId="79"/>
    <cellStyle name="20% - 强调文字颜色 3" xfId="80"/>
    <cellStyle name="60% - 强调文字颜色 6" xfId="81"/>
    <cellStyle name="Hyperlink" xfId="82"/>
    <cellStyle name="Explanatory Text 1 1" xfId="83"/>
    <cellStyle name="标题 1" xfId="84"/>
    <cellStyle name="Calculation 1" xfId="85"/>
    <cellStyle name="Neutral 1" xfId="86"/>
    <cellStyle name="60% - Accent5 1 1" xfId="87"/>
    <cellStyle name="输入" xfId="88"/>
    <cellStyle name="60% - 强调文字颜色 5" xfId="89"/>
    <cellStyle name="Note 1" xfId="90"/>
    <cellStyle name="60% - Accent1 1" xfId="91"/>
    <cellStyle name="20% - 强调文字颜色 2" xfId="92"/>
    <cellStyle name="Check Cell 1" xfId="93"/>
    <cellStyle name="Accent6 1 1" xfId="94"/>
    <cellStyle name="Accent5 1" xfId="95"/>
    <cellStyle name="警告文本" xfId="96"/>
    <cellStyle name="注释" xfId="97"/>
    <cellStyle name="60% - 强调文字颜色 4" xfId="98"/>
    <cellStyle name="Heading 4 1 1" xfId="99"/>
    <cellStyle name="20% - Accent2 1 1" xfId="100"/>
    <cellStyle name="Total 1" xfId="101"/>
    <cellStyle name="标题 2" xfId="102"/>
    <cellStyle name="Comma" xfId="103"/>
    <cellStyle name="60% - Accent2 1 1" xfId="104"/>
    <cellStyle name="20% - 强调文字颜色 1" xfId="105"/>
    <cellStyle name="Percent" xfId="106"/>
    <cellStyle name="Accent2 1 1" xfId="107"/>
    <cellStyle name="汇总" xfId="108"/>
    <cellStyle name="Total 1 1" xfId="109"/>
    <cellStyle name="解释性文本" xfId="110"/>
    <cellStyle name="Warning Text 1 1" xfId="111"/>
    <cellStyle name="标题 3" xfId="112"/>
    <cellStyle name="输出" xfId="113"/>
    <cellStyle name="40% - 强调文字颜色 4" xfId="114"/>
    <cellStyle name="40% - Accent5 1 1" xfId="115"/>
    <cellStyle name="强调文字颜色 5" xfId="116"/>
    <cellStyle name="20% - 强调文字颜色 5" xfId="117"/>
    <cellStyle name="Good 1" xfId="118"/>
    <cellStyle name="Currency [0]" xfId="119"/>
    <cellStyle name="40% - 强调文字颜色 5" xfId="120"/>
    <cellStyle name="强调文字颜色 6" xfId="121"/>
    <cellStyle name="Heading 1 1" xfId="122"/>
    <cellStyle name="20% - 强调文字颜色 6" xfId="123"/>
    <cellStyle name="Bad 1 1" xfId="124"/>
    <cellStyle name="Accent6 1" xfId="125"/>
    <cellStyle name="40% - 强调文字颜色 6" xfId="126"/>
    <cellStyle name="60% - Accent3 1 1" xfId="127"/>
    <cellStyle name="Title 1" xfId="128"/>
    <cellStyle name="Linked Cell 1 1" xfId="129"/>
    <cellStyle name="Heading 3 1 1" xfId="130"/>
    <cellStyle name="Heading 1 1 1" xfId="131"/>
    <cellStyle name="Bad 1" xfId="132"/>
    <cellStyle name="Heading 2 1 1" xfId="133"/>
    <cellStyle name="Accent3 1" xfId="134"/>
    <cellStyle name="Accent5 1 1" xfId="135"/>
    <cellStyle name="Accent4 1" xfId="136"/>
    <cellStyle name="Output 1" xfId="137"/>
    <cellStyle name="Accent1 1 1" xfId="138"/>
    <cellStyle name="Accent1 1" xfId="139"/>
    <cellStyle name="60% - Accent6 1 1" xfId="140"/>
    <cellStyle name="Linked Cell 1" xfId="141"/>
    <cellStyle name="60% - Accent6 1" xfId="142"/>
    <cellStyle name="60% - Accent5 1" xfId="143"/>
    <cellStyle name="60% - Accent4 1"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3" sqref="A3"/>
    </sheetView>
  </sheetViews>
  <sheetFormatPr defaultColWidth="9" defaultRowHeight="11.25"/>
  <cols>
    <col min="1" max="1" width="163.83203125" style="0" customWidth="1"/>
    <col min="2" max="16384" width="9.33203125" style="0" bestFit="1" customWidth="1"/>
  </cols>
  <sheetData>
    <row r="1" ht="14.25">
      <c r="A1" s="208"/>
    </row>
    <row r="3" ht="63.75" customHeight="1">
      <c r="A3" s="209" t="s">
        <v>0</v>
      </c>
    </row>
    <row r="4" ht="107.25" customHeight="1">
      <c r="A4" s="210" t="s">
        <v>1</v>
      </c>
    </row>
    <row r="5" ht="409.5" customHeight="1" hidden="1">
      <c r="A5" s="211"/>
    </row>
    <row r="6" ht="22.5">
      <c r="A6" s="212"/>
    </row>
    <row r="7" ht="57" customHeight="1">
      <c r="A7" s="212"/>
    </row>
    <row r="8" ht="78" customHeight="1"/>
    <row r="9" ht="82.5" customHeight="1">
      <c r="A9" s="213"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30"/>
  <sheetViews>
    <sheetView showGridLines="0" showZeros="0" workbookViewId="0" topLeftCell="A1">
      <selection activeCell="A1" sqref="A1"/>
    </sheetView>
  </sheetViews>
  <sheetFormatPr defaultColWidth="9" defaultRowHeight="11.25"/>
  <cols>
    <col min="1" max="1" width="15.5" style="0" customWidth="1"/>
    <col min="2" max="2" width="38.83203125" style="0" customWidth="1"/>
    <col min="3" max="8" width="18" style="0" customWidth="1"/>
    <col min="9" max="16384" width="9.33203125" style="0" bestFit="1" customWidth="1"/>
  </cols>
  <sheetData>
    <row r="1" spans="1:8" ht="19.5" customHeight="1">
      <c r="A1" s="90"/>
      <c r="B1" s="90"/>
      <c r="C1" s="90"/>
      <c r="D1" s="90"/>
      <c r="E1" s="97"/>
      <c r="F1" s="90"/>
      <c r="G1" s="90"/>
      <c r="H1" s="98" t="s">
        <v>472</v>
      </c>
    </row>
    <row r="2" spans="1:8" ht="25.5" customHeight="1">
      <c r="A2" s="67" t="s">
        <v>473</v>
      </c>
      <c r="B2" s="67"/>
      <c r="C2" s="67"/>
      <c r="D2" s="67"/>
      <c r="E2" s="67"/>
      <c r="F2" s="67"/>
      <c r="G2" s="67"/>
      <c r="H2" s="67"/>
    </row>
    <row r="3" spans="1:8" ht="19.5" customHeight="1">
      <c r="A3" s="79" t="s">
        <v>0</v>
      </c>
      <c r="B3" s="91"/>
      <c r="C3" s="91"/>
      <c r="D3" s="91"/>
      <c r="E3" s="91"/>
      <c r="F3" s="91"/>
      <c r="G3" s="91"/>
      <c r="H3" s="80" t="s">
        <v>5</v>
      </c>
    </row>
    <row r="4" spans="1:8" ht="19.5" customHeight="1">
      <c r="A4" s="92" t="s">
        <v>474</v>
      </c>
      <c r="B4" s="92" t="s">
        <v>475</v>
      </c>
      <c r="C4" s="82" t="s">
        <v>476</v>
      </c>
      <c r="D4" s="82"/>
      <c r="E4" s="87"/>
      <c r="F4" s="87"/>
      <c r="G4" s="87"/>
      <c r="H4" s="82"/>
    </row>
    <row r="5" spans="1:8" ht="19.5" customHeight="1">
      <c r="A5" s="92"/>
      <c r="B5" s="92"/>
      <c r="C5" s="93" t="s">
        <v>58</v>
      </c>
      <c r="D5" s="83" t="s">
        <v>308</v>
      </c>
      <c r="E5" s="107" t="s">
        <v>477</v>
      </c>
      <c r="F5" s="108"/>
      <c r="G5" s="109"/>
      <c r="H5" s="110" t="s">
        <v>313</v>
      </c>
    </row>
    <row r="6" spans="1:8" ht="33.75" customHeight="1">
      <c r="A6" s="85"/>
      <c r="B6" s="85"/>
      <c r="C6" s="94"/>
      <c r="D6" s="86"/>
      <c r="E6" s="102" t="s">
        <v>73</v>
      </c>
      <c r="F6" s="103" t="s">
        <v>478</v>
      </c>
      <c r="G6" s="104" t="s">
        <v>479</v>
      </c>
      <c r="H6" s="105"/>
    </row>
    <row r="7" spans="1:8" ht="19.5" customHeight="1">
      <c r="A7" s="77" t="s">
        <v>38</v>
      </c>
      <c r="B7" s="95" t="s">
        <v>58</v>
      </c>
      <c r="C7" s="89">
        <f aca="true" t="shared" si="0" ref="C7:C30">SUM(D7,F7:H7)</f>
        <v>417.34</v>
      </c>
      <c r="D7" s="96">
        <v>165</v>
      </c>
      <c r="E7" s="96">
        <f aca="true" t="shared" si="1" ref="E7:E30">SUM(F7:G7)</f>
        <v>213.82</v>
      </c>
      <c r="F7" s="96">
        <v>0</v>
      </c>
      <c r="G7" s="88">
        <v>213.82</v>
      </c>
      <c r="H7" s="106">
        <v>38.52</v>
      </c>
    </row>
    <row r="8" spans="1:8" ht="19.5" customHeight="1">
      <c r="A8" s="77" t="s">
        <v>38</v>
      </c>
      <c r="B8" s="95" t="s">
        <v>81</v>
      </c>
      <c r="C8" s="89">
        <f t="shared" si="0"/>
        <v>194</v>
      </c>
      <c r="D8" s="96">
        <v>165</v>
      </c>
      <c r="E8" s="96">
        <f t="shared" si="1"/>
        <v>0</v>
      </c>
      <c r="F8" s="96">
        <v>0</v>
      </c>
      <c r="G8" s="88">
        <v>0</v>
      </c>
      <c r="H8" s="106">
        <v>29</v>
      </c>
    </row>
    <row r="9" spans="1:8" ht="19.5" customHeight="1">
      <c r="A9" s="77" t="s">
        <v>86</v>
      </c>
      <c r="B9" s="95" t="s">
        <v>82</v>
      </c>
      <c r="C9" s="89">
        <f t="shared" si="0"/>
        <v>194</v>
      </c>
      <c r="D9" s="96">
        <v>165</v>
      </c>
      <c r="E9" s="96">
        <f t="shared" si="1"/>
        <v>0</v>
      </c>
      <c r="F9" s="96">
        <v>0</v>
      </c>
      <c r="G9" s="88">
        <v>0</v>
      </c>
      <c r="H9" s="106">
        <v>29</v>
      </c>
    </row>
    <row r="10" spans="1:8" ht="19.5" customHeight="1">
      <c r="A10" s="77" t="s">
        <v>38</v>
      </c>
      <c r="B10" s="95" t="s">
        <v>113</v>
      </c>
      <c r="C10" s="89">
        <f t="shared" si="0"/>
        <v>20.85</v>
      </c>
      <c r="D10" s="96">
        <v>0</v>
      </c>
      <c r="E10" s="96">
        <f t="shared" si="1"/>
        <v>20.25</v>
      </c>
      <c r="F10" s="96">
        <v>0</v>
      </c>
      <c r="G10" s="88">
        <v>20.25</v>
      </c>
      <c r="H10" s="106">
        <v>0.6</v>
      </c>
    </row>
    <row r="11" spans="1:8" ht="19.5" customHeight="1">
      <c r="A11" s="77" t="s">
        <v>115</v>
      </c>
      <c r="B11" s="95" t="s">
        <v>114</v>
      </c>
      <c r="C11" s="89">
        <f t="shared" si="0"/>
        <v>11</v>
      </c>
      <c r="D11" s="96">
        <v>0</v>
      </c>
      <c r="E11" s="96">
        <f t="shared" si="1"/>
        <v>10.4</v>
      </c>
      <c r="F11" s="96">
        <v>0</v>
      </c>
      <c r="G11" s="88">
        <v>10.4</v>
      </c>
      <c r="H11" s="106">
        <v>0.6</v>
      </c>
    </row>
    <row r="12" spans="1:8" ht="19.5" customHeight="1">
      <c r="A12" s="77" t="s">
        <v>119</v>
      </c>
      <c r="B12" s="95" t="s">
        <v>118</v>
      </c>
      <c r="C12" s="89">
        <f t="shared" si="0"/>
        <v>9.85</v>
      </c>
      <c r="D12" s="96">
        <v>0</v>
      </c>
      <c r="E12" s="96">
        <f t="shared" si="1"/>
        <v>9.85</v>
      </c>
      <c r="F12" s="96">
        <v>0</v>
      </c>
      <c r="G12" s="88">
        <v>9.85</v>
      </c>
      <c r="H12" s="106">
        <v>0</v>
      </c>
    </row>
    <row r="13" spans="1:8" ht="19.5" customHeight="1">
      <c r="A13" s="77" t="s">
        <v>38</v>
      </c>
      <c r="B13" s="95" t="s">
        <v>120</v>
      </c>
      <c r="C13" s="89">
        <f t="shared" si="0"/>
        <v>58.7</v>
      </c>
      <c r="D13" s="96">
        <v>0</v>
      </c>
      <c r="E13" s="96">
        <f t="shared" si="1"/>
        <v>58.7</v>
      </c>
      <c r="F13" s="96">
        <v>0</v>
      </c>
      <c r="G13" s="88">
        <v>58.7</v>
      </c>
      <c r="H13" s="106">
        <v>0</v>
      </c>
    </row>
    <row r="14" spans="1:8" ht="19.5" customHeight="1">
      <c r="A14" s="77" t="s">
        <v>122</v>
      </c>
      <c r="B14" s="95" t="s">
        <v>121</v>
      </c>
      <c r="C14" s="89">
        <f t="shared" si="0"/>
        <v>58.7</v>
      </c>
      <c r="D14" s="96">
        <v>0</v>
      </c>
      <c r="E14" s="96">
        <f t="shared" si="1"/>
        <v>58.7</v>
      </c>
      <c r="F14" s="96">
        <v>0</v>
      </c>
      <c r="G14" s="88">
        <v>58.7</v>
      </c>
      <c r="H14" s="106">
        <v>0</v>
      </c>
    </row>
    <row r="15" spans="1:8" ht="19.5" customHeight="1">
      <c r="A15" s="77" t="s">
        <v>38</v>
      </c>
      <c r="B15" s="95" t="s">
        <v>125</v>
      </c>
      <c r="C15" s="89">
        <f t="shared" si="0"/>
        <v>48.96</v>
      </c>
      <c r="D15" s="96">
        <v>0</v>
      </c>
      <c r="E15" s="96">
        <f t="shared" si="1"/>
        <v>48.96</v>
      </c>
      <c r="F15" s="96">
        <v>0</v>
      </c>
      <c r="G15" s="88">
        <v>48.96</v>
      </c>
      <c r="H15" s="106">
        <v>0</v>
      </c>
    </row>
    <row r="16" spans="1:8" ht="19.5" customHeight="1">
      <c r="A16" s="77" t="s">
        <v>127</v>
      </c>
      <c r="B16" s="95" t="s">
        <v>126</v>
      </c>
      <c r="C16" s="89">
        <f t="shared" si="0"/>
        <v>48.96</v>
      </c>
      <c r="D16" s="96">
        <v>0</v>
      </c>
      <c r="E16" s="96">
        <f t="shared" si="1"/>
        <v>48.96</v>
      </c>
      <c r="F16" s="96">
        <v>0</v>
      </c>
      <c r="G16" s="88">
        <v>48.96</v>
      </c>
      <c r="H16" s="106">
        <v>0</v>
      </c>
    </row>
    <row r="17" spans="1:8" ht="19.5" customHeight="1">
      <c r="A17" s="77" t="s">
        <v>38</v>
      </c>
      <c r="B17" s="95" t="s">
        <v>129</v>
      </c>
      <c r="C17" s="89">
        <f t="shared" si="0"/>
        <v>27.3</v>
      </c>
      <c r="D17" s="96">
        <v>0</v>
      </c>
      <c r="E17" s="96">
        <f t="shared" si="1"/>
        <v>25.5</v>
      </c>
      <c r="F17" s="96">
        <v>0</v>
      </c>
      <c r="G17" s="88">
        <v>25.5</v>
      </c>
      <c r="H17" s="106">
        <v>1.8</v>
      </c>
    </row>
    <row r="18" spans="1:8" ht="19.5" customHeight="1">
      <c r="A18" s="77" t="s">
        <v>131</v>
      </c>
      <c r="B18" s="95" t="s">
        <v>130</v>
      </c>
      <c r="C18" s="89">
        <f t="shared" si="0"/>
        <v>27.3</v>
      </c>
      <c r="D18" s="96">
        <v>0</v>
      </c>
      <c r="E18" s="96">
        <f t="shared" si="1"/>
        <v>25.5</v>
      </c>
      <c r="F18" s="96">
        <v>0</v>
      </c>
      <c r="G18" s="88">
        <v>25.5</v>
      </c>
      <c r="H18" s="106">
        <v>1.8</v>
      </c>
    </row>
    <row r="19" spans="1:8" ht="19.5" customHeight="1">
      <c r="A19" s="77" t="s">
        <v>38</v>
      </c>
      <c r="B19" s="95" t="s">
        <v>133</v>
      </c>
      <c r="C19" s="89">
        <f t="shared" si="0"/>
        <v>56.86</v>
      </c>
      <c r="D19" s="96">
        <v>0</v>
      </c>
      <c r="E19" s="96">
        <f t="shared" si="1"/>
        <v>50.56</v>
      </c>
      <c r="F19" s="96">
        <v>0</v>
      </c>
      <c r="G19" s="88">
        <v>50.56</v>
      </c>
      <c r="H19" s="106">
        <v>6.3</v>
      </c>
    </row>
    <row r="20" spans="1:8" ht="19.5" customHeight="1">
      <c r="A20" s="77" t="s">
        <v>135</v>
      </c>
      <c r="B20" s="95" t="s">
        <v>134</v>
      </c>
      <c r="C20" s="89">
        <f t="shared" si="0"/>
        <v>22</v>
      </c>
      <c r="D20" s="96">
        <v>0</v>
      </c>
      <c r="E20" s="96">
        <f t="shared" si="1"/>
        <v>19</v>
      </c>
      <c r="F20" s="96">
        <v>0</v>
      </c>
      <c r="G20" s="88">
        <v>19</v>
      </c>
      <c r="H20" s="106">
        <v>3</v>
      </c>
    </row>
    <row r="21" spans="1:8" ht="19.5" customHeight="1">
      <c r="A21" s="77" t="s">
        <v>145</v>
      </c>
      <c r="B21" s="95" t="s">
        <v>143</v>
      </c>
      <c r="C21" s="89">
        <f t="shared" si="0"/>
        <v>7.68</v>
      </c>
      <c r="D21" s="96">
        <v>0</v>
      </c>
      <c r="E21" s="96">
        <f t="shared" si="1"/>
        <v>6.68</v>
      </c>
      <c r="F21" s="96">
        <v>0</v>
      </c>
      <c r="G21" s="88">
        <v>6.68</v>
      </c>
      <c r="H21" s="106">
        <v>1</v>
      </c>
    </row>
    <row r="22" spans="1:8" ht="19.5" customHeight="1">
      <c r="A22" s="77" t="s">
        <v>149</v>
      </c>
      <c r="B22" s="95" t="s">
        <v>148</v>
      </c>
      <c r="C22" s="89">
        <f t="shared" si="0"/>
        <v>5</v>
      </c>
      <c r="D22" s="96">
        <v>0</v>
      </c>
      <c r="E22" s="96">
        <f t="shared" si="1"/>
        <v>5</v>
      </c>
      <c r="F22" s="96">
        <v>0</v>
      </c>
      <c r="G22" s="88">
        <v>5</v>
      </c>
      <c r="H22" s="106">
        <v>0</v>
      </c>
    </row>
    <row r="23" spans="1:8" ht="19.5" customHeight="1">
      <c r="A23" s="77" t="s">
        <v>151</v>
      </c>
      <c r="B23" s="95" t="s">
        <v>150</v>
      </c>
      <c r="C23" s="89">
        <f t="shared" si="0"/>
        <v>3.88</v>
      </c>
      <c r="D23" s="96">
        <v>0</v>
      </c>
      <c r="E23" s="96">
        <f t="shared" si="1"/>
        <v>3.88</v>
      </c>
      <c r="F23" s="96">
        <v>0</v>
      </c>
      <c r="G23" s="88">
        <v>3.88</v>
      </c>
      <c r="H23" s="106">
        <v>0</v>
      </c>
    </row>
    <row r="24" spans="1:8" ht="19.5" customHeight="1">
      <c r="A24" s="77" t="s">
        <v>154</v>
      </c>
      <c r="B24" s="95" t="s">
        <v>152</v>
      </c>
      <c r="C24" s="89">
        <f t="shared" si="0"/>
        <v>8.8</v>
      </c>
      <c r="D24" s="96">
        <v>0</v>
      </c>
      <c r="E24" s="96">
        <f t="shared" si="1"/>
        <v>8</v>
      </c>
      <c r="F24" s="96">
        <v>0</v>
      </c>
      <c r="G24" s="88">
        <v>8</v>
      </c>
      <c r="H24" s="106">
        <v>0.8</v>
      </c>
    </row>
    <row r="25" spans="1:8" ht="19.5" customHeight="1">
      <c r="A25" s="77" t="s">
        <v>159</v>
      </c>
      <c r="B25" s="95" t="s">
        <v>158</v>
      </c>
      <c r="C25" s="89">
        <f t="shared" si="0"/>
        <v>5</v>
      </c>
      <c r="D25" s="96">
        <v>0</v>
      </c>
      <c r="E25" s="96">
        <f t="shared" si="1"/>
        <v>4</v>
      </c>
      <c r="F25" s="96">
        <v>0</v>
      </c>
      <c r="G25" s="88">
        <v>4</v>
      </c>
      <c r="H25" s="106">
        <v>1</v>
      </c>
    </row>
    <row r="26" spans="1:8" ht="19.5" customHeight="1">
      <c r="A26" s="77" t="s">
        <v>168</v>
      </c>
      <c r="B26" s="95" t="s">
        <v>167</v>
      </c>
      <c r="C26" s="89">
        <f t="shared" si="0"/>
        <v>4.5</v>
      </c>
      <c r="D26" s="96">
        <v>0</v>
      </c>
      <c r="E26" s="96">
        <f t="shared" si="1"/>
        <v>4</v>
      </c>
      <c r="F26" s="96">
        <v>0</v>
      </c>
      <c r="G26" s="88">
        <v>4</v>
      </c>
      <c r="H26" s="106">
        <v>0.5</v>
      </c>
    </row>
    <row r="27" spans="1:8" ht="19.5" customHeight="1">
      <c r="A27" s="77" t="s">
        <v>38</v>
      </c>
      <c r="B27" s="95" t="s">
        <v>173</v>
      </c>
      <c r="C27" s="89">
        <f t="shared" si="0"/>
        <v>10.67</v>
      </c>
      <c r="D27" s="96">
        <v>0</v>
      </c>
      <c r="E27" s="96">
        <f t="shared" si="1"/>
        <v>9.85</v>
      </c>
      <c r="F27" s="96">
        <v>0</v>
      </c>
      <c r="G27" s="88">
        <v>9.85</v>
      </c>
      <c r="H27" s="106">
        <v>0.82</v>
      </c>
    </row>
    <row r="28" spans="1:8" ht="19.5" customHeight="1">
      <c r="A28" s="77" t="s">
        <v>175</v>
      </c>
      <c r="B28" s="95" t="s">
        <v>174</v>
      </c>
      <c r="C28" s="89">
        <f t="shared" si="0"/>
        <v>5.32</v>
      </c>
      <c r="D28" s="96">
        <v>0</v>
      </c>
      <c r="E28" s="96">
        <f t="shared" si="1"/>
        <v>4.5</v>
      </c>
      <c r="F28" s="96">
        <v>0</v>
      </c>
      <c r="G28" s="88">
        <v>4.5</v>
      </c>
      <c r="H28" s="106">
        <v>0.82</v>
      </c>
    </row>
    <row r="29" spans="1:8" ht="19.5" customHeight="1">
      <c r="A29" s="77" t="s">
        <v>177</v>
      </c>
      <c r="B29" s="95" t="s">
        <v>176</v>
      </c>
      <c r="C29" s="89">
        <f t="shared" si="0"/>
        <v>0.5</v>
      </c>
      <c r="D29" s="96">
        <v>0</v>
      </c>
      <c r="E29" s="96">
        <f t="shared" si="1"/>
        <v>0.5</v>
      </c>
      <c r="F29" s="96">
        <v>0</v>
      </c>
      <c r="G29" s="88">
        <v>0.5</v>
      </c>
      <c r="H29" s="106">
        <v>0</v>
      </c>
    </row>
    <row r="30" spans="1:8" ht="19.5" customHeight="1">
      <c r="A30" s="77" t="s">
        <v>179</v>
      </c>
      <c r="B30" s="95" t="s">
        <v>178</v>
      </c>
      <c r="C30" s="89">
        <f t="shared" si="0"/>
        <v>4.85</v>
      </c>
      <c r="D30" s="96">
        <v>0</v>
      </c>
      <c r="E30" s="96">
        <f t="shared" si="1"/>
        <v>4.85</v>
      </c>
      <c r="F30" s="96">
        <v>0</v>
      </c>
      <c r="G30" s="88">
        <v>4.85</v>
      </c>
      <c r="H30" s="106">
        <v>0</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92.33203125" style="0" customWidth="1"/>
    <col min="6" max="8" width="18.16015625" style="0" customWidth="1"/>
    <col min="9" max="245" width="10.66015625" style="0" customWidth="1"/>
    <col min="246" max="16384" width="9.33203125" style="0" bestFit="1" customWidth="1"/>
  </cols>
  <sheetData>
    <row r="1" spans="1:8" ht="19.5" customHeight="1">
      <c r="A1" s="65"/>
      <c r="B1" s="66"/>
      <c r="C1" s="66"/>
      <c r="D1" s="66"/>
      <c r="E1" s="66"/>
      <c r="F1" s="66"/>
      <c r="G1" s="66"/>
      <c r="H1" s="78" t="s">
        <v>480</v>
      </c>
    </row>
    <row r="2" spans="1:8" ht="19.5" customHeight="1">
      <c r="A2" s="67" t="s">
        <v>481</v>
      </c>
      <c r="B2" s="67"/>
      <c r="C2" s="67"/>
      <c r="D2" s="67"/>
      <c r="E2" s="67"/>
      <c r="F2" s="67"/>
      <c r="G2" s="67"/>
      <c r="H2" s="67"/>
    </row>
    <row r="3" spans="1:8" ht="19.5" customHeight="1">
      <c r="A3" s="68" t="s">
        <v>38</v>
      </c>
      <c r="B3" s="68"/>
      <c r="C3" s="68"/>
      <c r="D3" s="68"/>
      <c r="E3" s="68"/>
      <c r="F3" s="79"/>
      <c r="G3" s="79"/>
      <c r="H3" s="80" t="s">
        <v>5</v>
      </c>
    </row>
    <row r="4" spans="1:8" ht="19.5" customHeight="1">
      <c r="A4" s="69" t="s">
        <v>57</v>
      </c>
      <c r="B4" s="70"/>
      <c r="C4" s="70"/>
      <c r="D4" s="70"/>
      <c r="E4" s="71"/>
      <c r="F4" s="81" t="s">
        <v>482</v>
      </c>
      <c r="G4" s="82"/>
      <c r="H4" s="82"/>
    </row>
    <row r="5" spans="1:8" ht="19.5" customHeight="1">
      <c r="A5" s="69" t="s">
        <v>68</v>
      </c>
      <c r="B5" s="70"/>
      <c r="C5" s="71"/>
      <c r="D5" s="72" t="s">
        <v>69</v>
      </c>
      <c r="E5" s="83" t="s">
        <v>186</v>
      </c>
      <c r="F5" s="84" t="s">
        <v>58</v>
      </c>
      <c r="G5" s="84" t="s">
        <v>182</v>
      </c>
      <c r="H5" s="82" t="s">
        <v>183</v>
      </c>
    </row>
    <row r="6" spans="1:8" ht="19.5" customHeight="1">
      <c r="A6" s="73" t="s">
        <v>78</v>
      </c>
      <c r="B6" s="74" t="s">
        <v>79</v>
      </c>
      <c r="C6" s="75" t="s">
        <v>80</v>
      </c>
      <c r="D6" s="76"/>
      <c r="E6" s="85"/>
      <c r="F6" s="86"/>
      <c r="G6" s="86"/>
      <c r="H6" s="87"/>
    </row>
    <row r="7" spans="1:8" ht="19.5" customHeight="1">
      <c r="A7" s="77" t="s">
        <v>38</v>
      </c>
      <c r="B7" s="77" t="s">
        <v>38</v>
      </c>
      <c r="C7" s="77" t="s">
        <v>38</v>
      </c>
      <c r="D7" s="77" t="s">
        <v>38</v>
      </c>
      <c r="E7" s="77" t="s">
        <v>38</v>
      </c>
      <c r="F7" s="88">
        <f aca="true" t="shared" si="0" ref="F7:F16">SUM(G7:H7)</f>
        <v>0</v>
      </c>
      <c r="G7" s="89" t="s">
        <v>38</v>
      </c>
      <c r="H7" s="88" t="s">
        <v>38</v>
      </c>
    </row>
    <row r="8" spans="1:8" ht="19.5" customHeight="1">
      <c r="A8" s="77" t="s">
        <v>38</v>
      </c>
      <c r="B8" s="77" t="s">
        <v>38</v>
      </c>
      <c r="C8" s="77" t="s">
        <v>38</v>
      </c>
      <c r="D8" s="77" t="s">
        <v>38</v>
      </c>
      <c r="E8" s="77" t="s">
        <v>38</v>
      </c>
      <c r="F8" s="88">
        <f t="shared" si="0"/>
        <v>0</v>
      </c>
      <c r="G8" s="89" t="s">
        <v>38</v>
      </c>
      <c r="H8" s="88" t="s">
        <v>38</v>
      </c>
    </row>
    <row r="9" spans="1:8" ht="19.5" customHeight="1">
      <c r="A9" s="77" t="s">
        <v>38</v>
      </c>
      <c r="B9" s="77" t="s">
        <v>38</v>
      </c>
      <c r="C9" s="77" t="s">
        <v>38</v>
      </c>
      <c r="D9" s="77" t="s">
        <v>38</v>
      </c>
      <c r="E9" s="77" t="s">
        <v>38</v>
      </c>
      <c r="F9" s="88">
        <f t="shared" si="0"/>
        <v>0</v>
      </c>
      <c r="G9" s="89" t="s">
        <v>38</v>
      </c>
      <c r="H9" s="88" t="s">
        <v>38</v>
      </c>
    </row>
    <row r="10" spans="1:8" ht="19.5" customHeight="1">
      <c r="A10" s="77" t="s">
        <v>38</v>
      </c>
      <c r="B10" s="77" t="s">
        <v>38</v>
      </c>
      <c r="C10" s="77" t="s">
        <v>38</v>
      </c>
      <c r="D10" s="77" t="s">
        <v>38</v>
      </c>
      <c r="E10" s="77" t="s">
        <v>38</v>
      </c>
      <c r="F10" s="88">
        <f t="shared" si="0"/>
        <v>0</v>
      </c>
      <c r="G10" s="89" t="s">
        <v>38</v>
      </c>
      <c r="H10" s="88" t="s">
        <v>38</v>
      </c>
    </row>
    <row r="11" spans="1:8" ht="19.5" customHeight="1">
      <c r="A11" s="77" t="s">
        <v>38</v>
      </c>
      <c r="B11" s="77" t="s">
        <v>38</v>
      </c>
      <c r="C11" s="77" t="s">
        <v>38</v>
      </c>
      <c r="D11" s="77" t="s">
        <v>38</v>
      </c>
      <c r="E11" s="77" t="s">
        <v>38</v>
      </c>
      <c r="F11" s="88">
        <f t="shared" si="0"/>
        <v>0</v>
      </c>
      <c r="G11" s="89" t="s">
        <v>38</v>
      </c>
      <c r="H11" s="88" t="s">
        <v>38</v>
      </c>
    </row>
    <row r="12" spans="1:8" ht="19.5" customHeight="1">
      <c r="A12" s="77" t="s">
        <v>38</v>
      </c>
      <c r="B12" s="77" t="s">
        <v>38</v>
      </c>
      <c r="C12" s="77" t="s">
        <v>38</v>
      </c>
      <c r="D12" s="77" t="s">
        <v>38</v>
      </c>
      <c r="E12" s="77" t="s">
        <v>38</v>
      </c>
      <c r="F12" s="88">
        <f t="shared" si="0"/>
        <v>0</v>
      </c>
      <c r="G12" s="89" t="s">
        <v>38</v>
      </c>
      <c r="H12" s="88" t="s">
        <v>38</v>
      </c>
    </row>
    <row r="13" spans="1:8" ht="19.5" customHeight="1">
      <c r="A13" s="77" t="s">
        <v>38</v>
      </c>
      <c r="B13" s="77" t="s">
        <v>38</v>
      </c>
      <c r="C13" s="77" t="s">
        <v>38</v>
      </c>
      <c r="D13" s="77" t="s">
        <v>38</v>
      </c>
      <c r="E13" s="77" t="s">
        <v>38</v>
      </c>
      <c r="F13" s="88">
        <f t="shared" si="0"/>
        <v>0</v>
      </c>
      <c r="G13" s="89" t="s">
        <v>38</v>
      </c>
      <c r="H13" s="88" t="s">
        <v>38</v>
      </c>
    </row>
    <row r="14" spans="1:8" ht="19.5" customHeight="1">
      <c r="A14" s="77" t="s">
        <v>38</v>
      </c>
      <c r="B14" s="77" t="s">
        <v>38</v>
      </c>
      <c r="C14" s="77" t="s">
        <v>38</v>
      </c>
      <c r="D14" s="77" t="s">
        <v>38</v>
      </c>
      <c r="E14" s="77" t="s">
        <v>38</v>
      </c>
      <c r="F14" s="88">
        <f t="shared" si="0"/>
        <v>0</v>
      </c>
      <c r="G14" s="89" t="s">
        <v>38</v>
      </c>
      <c r="H14" s="88" t="s">
        <v>38</v>
      </c>
    </row>
    <row r="15" spans="1:8" ht="19.5" customHeight="1">
      <c r="A15" s="77" t="s">
        <v>38</v>
      </c>
      <c r="B15" s="77" t="s">
        <v>38</v>
      </c>
      <c r="C15" s="77" t="s">
        <v>38</v>
      </c>
      <c r="D15" s="77" t="s">
        <v>38</v>
      </c>
      <c r="E15" s="77" t="s">
        <v>38</v>
      </c>
      <c r="F15" s="88">
        <f t="shared" si="0"/>
        <v>0</v>
      </c>
      <c r="G15" s="89" t="s">
        <v>38</v>
      </c>
      <c r="H15" s="88" t="s">
        <v>38</v>
      </c>
    </row>
    <row r="16" spans="1:8" ht="19.5" customHeight="1">
      <c r="A16" s="77" t="s">
        <v>38</v>
      </c>
      <c r="B16" s="77" t="s">
        <v>38</v>
      </c>
      <c r="C16" s="77" t="s">
        <v>38</v>
      </c>
      <c r="D16" s="77" t="s">
        <v>38</v>
      </c>
      <c r="E16" s="77" t="s">
        <v>38</v>
      </c>
      <c r="F16" s="88">
        <f t="shared" si="0"/>
        <v>0</v>
      </c>
      <c r="G16" s="89" t="s">
        <v>38</v>
      </c>
      <c r="H16" s="88"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 defaultRowHeight="11.25"/>
  <cols>
    <col min="1" max="1" width="15.5" style="0" customWidth="1"/>
    <col min="2" max="2" width="38.83203125" style="0" customWidth="1"/>
    <col min="3" max="8" width="18" style="0" customWidth="1"/>
    <col min="9" max="16384" width="9.33203125" style="0" bestFit="1" customWidth="1"/>
  </cols>
  <sheetData>
    <row r="1" spans="1:8" ht="19.5" customHeight="1">
      <c r="A1" s="90"/>
      <c r="B1" s="90"/>
      <c r="C1" s="90"/>
      <c r="D1" s="90"/>
      <c r="E1" s="97"/>
      <c r="F1" s="90"/>
      <c r="G1" s="90"/>
      <c r="H1" s="98" t="s">
        <v>483</v>
      </c>
    </row>
    <row r="2" spans="1:8" ht="25.5" customHeight="1">
      <c r="A2" s="67" t="s">
        <v>484</v>
      </c>
      <c r="B2" s="67"/>
      <c r="C2" s="67"/>
      <c r="D2" s="67"/>
      <c r="E2" s="67"/>
      <c r="F2" s="67"/>
      <c r="G2" s="67"/>
      <c r="H2" s="67"/>
    </row>
    <row r="3" spans="1:8" ht="19.5" customHeight="1">
      <c r="A3" s="79" t="s">
        <v>0</v>
      </c>
      <c r="B3" s="91"/>
      <c r="C3" s="91"/>
      <c r="D3" s="91"/>
      <c r="E3" s="91"/>
      <c r="F3" s="91"/>
      <c r="G3" s="91"/>
      <c r="H3" s="80" t="s">
        <v>5</v>
      </c>
    </row>
    <row r="4" spans="1:8" ht="19.5" customHeight="1">
      <c r="A4" s="92" t="s">
        <v>474</v>
      </c>
      <c r="B4" s="92" t="s">
        <v>475</v>
      </c>
      <c r="C4" s="82" t="s">
        <v>476</v>
      </c>
      <c r="D4" s="82"/>
      <c r="E4" s="82"/>
      <c r="F4" s="82"/>
      <c r="G4" s="82"/>
      <c r="H4" s="82"/>
    </row>
    <row r="5" spans="1:8" ht="19.5" customHeight="1">
      <c r="A5" s="92"/>
      <c r="B5" s="92"/>
      <c r="C5" s="93" t="s">
        <v>58</v>
      </c>
      <c r="D5" s="83" t="s">
        <v>308</v>
      </c>
      <c r="E5" s="99" t="s">
        <v>477</v>
      </c>
      <c r="F5" s="100"/>
      <c r="G5" s="100"/>
      <c r="H5" s="101" t="s">
        <v>313</v>
      </c>
    </row>
    <row r="6" spans="1:8" ht="33.75" customHeight="1">
      <c r="A6" s="85"/>
      <c r="B6" s="85"/>
      <c r="C6" s="94"/>
      <c r="D6" s="86"/>
      <c r="E6" s="102" t="s">
        <v>73</v>
      </c>
      <c r="F6" s="103" t="s">
        <v>478</v>
      </c>
      <c r="G6" s="104" t="s">
        <v>479</v>
      </c>
      <c r="H6" s="105"/>
    </row>
    <row r="7" spans="1:8" ht="19.5" customHeight="1">
      <c r="A7" s="77" t="s">
        <v>38</v>
      </c>
      <c r="B7" s="95" t="s">
        <v>38</v>
      </c>
      <c r="C7" s="89">
        <f aca="true" t="shared" si="0" ref="C7:C16">SUM(D7,F7:H7)</f>
        <v>0</v>
      </c>
      <c r="D7" s="96" t="s">
        <v>38</v>
      </c>
      <c r="E7" s="96">
        <f aca="true" t="shared" si="1" ref="E7:E16">SUM(F7:G7)</f>
        <v>0</v>
      </c>
      <c r="F7" s="96" t="s">
        <v>38</v>
      </c>
      <c r="G7" s="88" t="s">
        <v>38</v>
      </c>
      <c r="H7" s="106" t="s">
        <v>38</v>
      </c>
    </row>
    <row r="8" spans="1:8" ht="19.5" customHeight="1">
      <c r="A8" s="77" t="s">
        <v>38</v>
      </c>
      <c r="B8" s="95" t="s">
        <v>38</v>
      </c>
      <c r="C8" s="89">
        <f t="shared" si="0"/>
        <v>0</v>
      </c>
      <c r="D8" s="96" t="s">
        <v>38</v>
      </c>
      <c r="E8" s="96">
        <f t="shared" si="1"/>
        <v>0</v>
      </c>
      <c r="F8" s="96" t="s">
        <v>38</v>
      </c>
      <c r="G8" s="88" t="s">
        <v>38</v>
      </c>
      <c r="H8" s="106" t="s">
        <v>38</v>
      </c>
    </row>
    <row r="9" spans="1:8" ht="19.5" customHeight="1">
      <c r="A9" s="77" t="s">
        <v>38</v>
      </c>
      <c r="B9" s="95" t="s">
        <v>38</v>
      </c>
      <c r="C9" s="89">
        <f t="shared" si="0"/>
        <v>0</v>
      </c>
      <c r="D9" s="96" t="s">
        <v>38</v>
      </c>
      <c r="E9" s="96">
        <f t="shared" si="1"/>
        <v>0</v>
      </c>
      <c r="F9" s="96" t="s">
        <v>38</v>
      </c>
      <c r="G9" s="88" t="s">
        <v>38</v>
      </c>
      <c r="H9" s="106" t="s">
        <v>38</v>
      </c>
    </row>
    <row r="10" spans="1:8" ht="19.5" customHeight="1">
      <c r="A10" s="77" t="s">
        <v>38</v>
      </c>
      <c r="B10" s="95" t="s">
        <v>38</v>
      </c>
      <c r="C10" s="89">
        <f t="shared" si="0"/>
        <v>0</v>
      </c>
      <c r="D10" s="96" t="s">
        <v>38</v>
      </c>
      <c r="E10" s="96">
        <f t="shared" si="1"/>
        <v>0</v>
      </c>
      <c r="F10" s="96" t="s">
        <v>38</v>
      </c>
      <c r="G10" s="88" t="s">
        <v>38</v>
      </c>
      <c r="H10" s="106" t="s">
        <v>38</v>
      </c>
    </row>
    <row r="11" spans="1:8" ht="19.5" customHeight="1">
      <c r="A11" s="77" t="s">
        <v>38</v>
      </c>
      <c r="B11" s="95" t="s">
        <v>38</v>
      </c>
      <c r="C11" s="89">
        <f t="shared" si="0"/>
        <v>0</v>
      </c>
      <c r="D11" s="96" t="s">
        <v>38</v>
      </c>
      <c r="E11" s="96">
        <f t="shared" si="1"/>
        <v>0</v>
      </c>
      <c r="F11" s="96" t="s">
        <v>38</v>
      </c>
      <c r="G11" s="88" t="s">
        <v>38</v>
      </c>
      <c r="H11" s="106" t="s">
        <v>38</v>
      </c>
    </row>
    <row r="12" spans="1:8" ht="19.5" customHeight="1">
      <c r="A12" s="77" t="s">
        <v>38</v>
      </c>
      <c r="B12" s="95" t="s">
        <v>38</v>
      </c>
      <c r="C12" s="89">
        <f t="shared" si="0"/>
        <v>0</v>
      </c>
      <c r="D12" s="96" t="s">
        <v>38</v>
      </c>
      <c r="E12" s="96">
        <f t="shared" si="1"/>
        <v>0</v>
      </c>
      <c r="F12" s="96" t="s">
        <v>38</v>
      </c>
      <c r="G12" s="88" t="s">
        <v>38</v>
      </c>
      <c r="H12" s="106" t="s">
        <v>38</v>
      </c>
    </row>
    <row r="13" spans="1:8" ht="19.5" customHeight="1">
      <c r="A13" s="77" t="s">
        <v>38</v>
      </c>
      <c r="B13" s="95" t="s">
        <v>38</v>
      </c>
      <c r="C13" s="89">
        <f t="shared" si="0"/>
        <v>0</v>
      </c>
      <c r="D13" s="96" t="s">
        <v>38</v>
      </c>
      <c r="E13" s="96">
        <f t="shared" si="1"/>
        <v>0</v>
      </c>
      <c r="F13" s="96" t="s">
        <v>38</v>
      </c>
      <c r="G13" s="88" t="s">
        <v>38</v>
      </c>
      <c r="H13" s="106" t="s">
        <v>38</v>
      </c>
    </row>
    <row r="14" spans="1:8" ht="19.5" customHeight="1">
      <c r="A14" s="77" t="s">
        <v>38</v>
      </c>
      <c r="B14" s="95" t="s">
        <v>38</v>
      </c>
      <c r="C14" s="89">
        <f t="shared" si="0"/>
        <v>0</v>
      </c>
      <c r="D14" s="96" t="s">
        <v>38</v>
      </c>
      <c r="E14" s="96">
        <f t="shared" si="1"/>
        <v>0</v>
      </c>
      <c r="F14" s="96" t="s">
        <v>38</v>
      </c>
      <c r="G14" s="88" t="s">
        <v>38</v>
      </c>
      <c r="H14" s="106" t="s">
        <v>38</v>
      </c>
    </row>
    <row r="15" spans="1:8" ht="19.5" customHeight="1">
      <c r="A15" s="77" t="s">
        <v>38</v>
      </c>
      <c r="B15" s="95" t="s">
        <v>38</v>
      </c>
      <c r="C15" s="89">
        <f t="shared" si="0"/>
        <v>0</v>
      </c>
      <c r="D15" s="96" t="s">
        <v>38</v>
      </c>
      <c r="E15" s="96">
        <f t="shared" si="1"/>
        <v>0</v>
      </c>
      <c r="F15" s="96" t="s">
        <v>38</v>
      </c>
      <c r="G15" s="88" t="s">
        <v>38</v>
      </c>
      <c r="H15" s="106" t="s">
        <v>38</v>
      </c>
    </row>
    <row r="16" spans="1:8" ht="19.5" customHeight="1">
      <c r="A16" s="77" t="s">
        <v>38</v>
      </c>
      <c r="B16" s="95" t="s">
        <v>38</v>
      </c>
      <c r="C16" s="89">
        <f t="shared" si="0"/>
        <v>0</v>
      </c>
      <c r="D16" s="96" t="s">
        <v>38</v>
      </c>
      <c r="E16" s="96">
        <f t="shared" si="1"/>
        <v>0</v>
      </c>
      <c r="F16" s="96" t="s">
        <v>38</v>
      </c>
      <c r="G16" s="88" t="s">
        <v>38</v>
      </c>
      <c r="H16" s="106" t="s">
        <v>38</v>
      </c>
    </row>
  </sheetData>
  <sheetProtection/>
  <mergeCells count="7">
    <mergeCell ref="A2:H2"/>
    <mergeCell ref="C4:H4"/>
    <mergeCell ref="A4:A6"/>
    <mergeCell ref="B4:B6"/>
    <mergeCell ref="C5:C6"/>
    <mergeCell ref="D5:D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N22" sqref="N22"/>
    </sheetView>
  </sheetViews>
  <sheetFormatPr defaultColWidth="9" defaultRowHeight="11.25"/>
  <cols>
    <col min="1" max="3" width="5.66015625" style="0" customWidth="1"/>
    <col min="4" max="4" width="17" style="0" customWidth="1"/>
    <col min="5" max="5" width="92.33203125" style="0" customWidth="1"/>
    <col min="6" max="8" width="18.16015625" style="0" customWidth="1"/>
    <col min="9" max="245" width="10.66015625" style="0" customWidth="1"/>
    <col min="246" max="16384" width="9.33203125" style="0" bestFit="1" customWidth="1"/>
  </cols>
  <sheetData>
    <row r="1" spans="1:8" ht="19.5" customHeight="1">
      <c r="A1" s="65"/>
      <c r="B1" s="66"/>
      <c r="C1" s="66"/>
      <c r="D1" s="66"/>
      <c r="E1" s="66"/>
      <c r="F1" s="66"/>
      <c r="G1" s="66"/>
      <c r="H1" s="78" t="s">
        <v>485</v>
      </c>
    </row>
    <row r="2" spans="1:8" ht="19.5" customHeight="1">
      <c r="A2" s="67" t="s">
        <v>486</v>
      </c>
      <c r="B2" s="67"/>
      <c r="C2" s="67"/>
      <c r="D2" s="67"/>
      <c r="E2" s="67"/>
      <c r="F2" s="67"/>
      <c r="G2" s="67"/>
      <c r="H2" s="67"/>
    </row>
    <row r="3" spans="1:8" ht="19.5" customHeight="1">
      <c r="A3" s="68" t="s">
        <v>38</v>
      </c>
      <c r="B3" s="68"/>
      <c r="C3" s="68"/>
      <c r="D3" s="68"/>
      <c r="E3" s="68"/>
      <c r="F3" s="79"/>
      <c r="G3" s="79"/>
      <c r="H3" s="80" t="s">
        <v>5</v>
      </c>
    </row>
    <row r="4" spans="1:8" ht="19.5" customHeight="1">
      <c r="A4" s="69" t="s">
        <v>57</v>
      </c>
      <c r="B4" s="70"/>
      <c r="C4" s="70"/>
      <c r="D4" s="70"/>
      <c r="E4" s="71"/>
      <c r="F4" s="81" t="s">
        <v>487</v>
      </c>
      <c r="G4" s="82"/>
      <c r="H4" s="82"/>
    </row>
    <row r="5" spans="1:8" ht="19.5" customHeight="1">
      <c r="A5" s="69" t="s">
        <v>68</v>
      </c>
      <c r="B5" s="70"/>
      <c r="C5" s="71"/>
      <c r="D5" s="72" t="s">
        <v>69</v>
      </c>
      <c r="E5" s="83" t="s">
        <v>186</v>
      </c>
      <c r="F5" s="84" t="s">
        <v>58</v>
      </c>
      <c r="G5" s="84" t="s">
        <v>182</v>
      </c>
      <c r="H5" s="82" t="s">
        <v>183</v>
      </c>
    </row>
    <row r="6" spans="1:8" ht="19.5" customHeight="1">
      <c r="A6" s="73" t="s">
        <v>78</v>
      </c>
      <c r="B6" s="74" t="s">
        <v>79</v>
      </c>
      <c r="C6" s="75" t="s">
        <v>80</v>
      </c>
      <c r="D6" s="76"/>
      <c r="E6" s="85"/>
      <c r="F6" s="86"/>
      <c r="G6" s="86"/>
      <c r="H6" s="87"/>
    </row>
    <row r="7" spans="1:8" ht="19.5" customHeight="1">
      <c r="A7" s="77" t="s">
        <v>38</v>
      </c>
      <c r="B7" s="77" t="s">
        <v>38</v>
      </c>
      <c r="C7" s="77" t="s">
        <v>38</v>
      </c>
      <c r="D7" s="77" t="s">
        <v>38</v>
      </c>
      <c r="E7" s="77" t="s">
        <v>38</v>
      </c>
      <c r="F7" s="88">
        <f aca="true" t="shared" si="0" ref="F7:F16">SUM(G7:H7)</f>
        <v>0</v>
      </c>
      <c r="G7" s="89" t="s">
        <v>38</v>
      </c>
      <c r="H7" s="88" t="s">
        <v>38</v>
      </c>
    </row>
    <row r="8" spans="1:8" ht="19.5" customHeight="1">
      <c r="A8" s="77" t="s">
        <v>38</v>
      </c>
      <c r="B8" s="77" t="s">
        <v>38</v>
      </c>
      <c r="C8" s="77" t="s">
        <v>38</v>
      </c>
      <c r="D8" s="77" t="s">
        <v>38</v>
      </c>
      <c r="E8" s="77" t="s">
        <v>38</v>
      </c>
      <c r="F8" s="88">
        <f t="shared" si="0"/>
        <v>0</v>
      </c>
      <c r="G8" s="89" t="s">
        <v>38</v>
      </c>
      <c r="H8" s="88" t="s">
        <v>38</v>
      </c>
    </row>
    <row r="9" spans="1:8" ht="19.5" customHeight="1">
      <c r="A9" s="77" t="s">
        <v>38</v>
      </c>
      <c r="B9" s="77" t="s">
        <v>38</v>
      </c>
      <c r="C9" s="77" t="s">
        <v>38</v>
      </c>
      <c r="D9" s="77" t="s">
        <v>38</v>
      </c>
      <c r="E9" s="77" t="s">
        <v>38</v>
      </c>
      <c r="F9" s="88">
        <f t="shared" si="0"/>
        <v>0</v>
      </c>
      <c r="G9" s="89" t="s">
        <v>38</v>
      </c>
      <c r="H9" s="88" t="s">
        <v>38</v>
      </c>
    </row>
    <row r="10" spans="1:8" ht="19.5" customHeight="1">
      <c r="A10" s="77" t="s">
        <v>38</v>
      </c>
      <c r="B10" s="77" t="s">
        <v>38</v>
      </c>
      <c r="C10" s="77" t="s">
        <v>38</v>
      </c>
      <c r="D10" s="77" t="s">
        <v>38</v>
      </c>
      <c r="E10" s="77" t="s">
        <v>38</v>
      </c>
      <c r="F10" s="88">
        <f t="shared" si="0"/>
        <v>0</v>
      </c>
      <c r="G10" s="89" t="s">
        <v>38</v>
      </c>
      <c r="H10" s="88" t="s">
        <v>38</v>
      </c>
    </row>
    <row r="11" spans="1:8" ht="19.5" customHeight="1">
      <c r="A11" s="77" t="s">
        <v>38</v>
      </c>
      <c r="B11" s="77" t="s">
        <v>38</v>
      </c>
      <c r="C11" s="77" t="s">
        <v>38</v>
      </c>
      <c r="D11" s="77" t="s">
        <v>38</v>
      </c>
      <c r="E11" s="77" t="s">
        <v>38</v>
      </c>
      <c r="F11" s="88">
        <f t="shared" si="0"/>
        <v>0</v>
      </c>
      <c r="G11" s="89" t="s">
        <v>38</v>
      </c>
      <c r="H11" s="88" t="s">
        <v>38</v>
      </c>
    </row>
    <row r="12" spans="1:8" ht="19.5" customHeight="1">
      <c r="A12" s="77" t="s">
        <v>38</v>
      </c>
      <c r="B12" s="77" t="s">
        <v>38</v>
      </c>
      <c r="C12" s="77" t="s">
        <v>38</v>
      </c>
      <c r="D12" s="77" t="s">
        <v>38</v>
      </c>
      <c r="E12" s="77" t="s">
        <v>38</v>
      </c>
      <c r="F12" s="88">
        <f t="shared" si="0"/>
        <v>0</v>
      </c>
      <c r="G12" s="89" t="s">
        <v>38</v>
      </c>
      <c r="H12" s="88" t="s">
        <v>38</v>
      </c>
    </row>
    <row r="13" spans="1:8" ht="19.5" customHeight="1">
      <c r="A13" s="77" t="s">
        <v>38</v>
      </c>
      <c r="B13" s="77" t="s">
        <v>38</v>
      </c>
      <c r="C13" s="77" t="s">
        <v>38</v>
      </c>
      <c r="D13" s="77" t="s">
        <v>38</v>
      </c>
      <c r="E13" s="77" t="s">
        <v>38</v>
      </c>
      <c r="F13" s="88">
        <f t="shared" si="0"/>
        <v>0</v>
      </c>
      <c r="G13" s="89" t="s">
        <v>38</v>
      </c>
      <c r="H13" s="88" t="s">
        <v>38</v>
      </c>
    </row>
    <row r="14" spans="1:8" ht="19.5" customHeight="1">
      <c r="A14" s="77" t="s">
        <v>38</v>
      </c>
      <c r="B14" s="77" t="s">
        <v>38</v>
      </c>
      <c r="C14" s="77" t="s">
        <v>38</v>
      </c>
      <c r="D14" s="77" t="s">
        <v>38</v>
      </c>
      <c r="E14" s="77" t="s">
        <v>38</v>
      </c>
      <c r="F14" s="88">
        <f t="shared" si="0"/>
        <v>0</v>
      </c>
      <c r="G14" s="89" t="s">
        <v>38</v>
      </c>
      <c r="H14" s="88" t="s">
        <v>38</v>
      </c>
    </row>
    <row r="15" spans="1:8" ht="19.5" customHeight="1">
      <c r="A15" s="77" t="s">
        <v>38</v>
      </c>
      <c r="B15" s="77" t="s">
        <v>38</v>
      </c>
      <c r="C15" s="77" t="s">
        <v>38</v>
      </c>
      <c r="D15" s="77" t="s">
        <v>38</v>
      </c>
      <c r="E15" s="77" t="s">
        <v>38</v>
      </c>
      <c r="F15" s="88">
        <f t="shared" si="0"/>
        <v>0</v>
      </c>
      <c r="G15" s="89" t="s">
        <v>38</v>
      </c>
      <c r="H15" s="88" t="s">
        <v>38</v>
      </c>
    </row>
    <row r="16" spans="1:8" ht="19.5" customHeight="1">
      <c r="A16" s="77" t="s">
        <v>38</v>
      </c>
      <c r="B16" s="77" t="s">
        <v>38</v>
      </c>
      <c r="C16" s="77" t="s">
        <v>38</v>
      </c>
      <c r="D16" s="77" t="s">
        <v>38</v>
      </c>
      <c r="E16" s="77" t="s">
        <v>38</v>
      </c>
      <c r="F16" s="88">
        <f t="shared" si="0"/>
        <v>0</v>
      </c>
      <c r="G16" s="89" t="s">
        <v>38</v>
      </c>
      <c r="H16" s="88" t="s">
        <v>38</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169"/>
  <sheetViews>
    <sheetView zoomScale="85" zoomScaleNormal="85" zoomScaleSheetLayoutView="100" workbookViewId="0" topLeftCell="A1">
      <selection activeCell="J52" sqref="J52:J66"/>
    </sheetView>
  </sheetViews>
  <sheetFormatPr defaultColWidth="11.33203125" defaultRowHeight="19.5" customHeight="1"/>
  <cols>
    <col min="1" max="1" width="5.33203125" style="40" customWidth="1"/>
    <col min="2" max="2" width="33" style="40" customWidth="1"/>
    <col min="3" max="3" width="17.16015625" style="40" customWidth="1"/>
    <col min="4" max="4" width="13.33203125" style="40" customWidth="1"/>
    <col min="5" max="5" width="16.66015625" style="40" customWidth="1"/>
    <col min="6" max="6" width="43.5" style="43" customWidth="1"/>
    <col min="7" max="8" width="33" style="43" customWidth="1"/>
    <col min="9" max="9" width="19.5" style="40" customWidth="1"/>
    <col min="10" max="10" width="32" style="43" customWidth="1"/>
    <col min="11" max="11" width="19.5" style="43" customWidth="1"/>
    <col min="12" max="12" width="16.5" style="43" customWidth="1"/>
    <col min="13" max="16384" width="11.33203125" style="40" customWidth="1"/>
  </cols>
  <sheetData>
    <row r="1" ht="19.5" customHeight="1">
      <c r="L1" s="63" t="s">
        <v>488</v>
      </c>
    </row>
    <row r="2" spans="1:12" s="40" customFormat="1" ht="27" customHeight="1">
      <c r="A2" s="44" t="s">
        <v>489</v>
      </c>
      <c r="B2" s="44"/>
      <c r="C2" s="44"/>
      <c r="D2" s="44"/>
      <c r="E2" s="44"/>
      <c r="F2" s="59"/>
      <c r="G2" s="59"/>
      <c r="H2" s="59"/>
      <c r="I2" s="44"/>
      <c r="J2" s="59"/>
      <c r="K2" s="59"/>
      <c r="L2" s="59"/>
    </row>
    <row r="3" spans="1:12" s="40" customFormat="1" ht="19.5" customHeight="1">
      <c r="A3" s="45" t="s">
        <v>5</v>
      </c>
      <c r="B3" s="45"/>
      <c r="C3" s="45"/>
      <c r="D3" s="45"/>
      <c r="E3" s="45"/>
      <c r="F3" s="43"/>
      <c r="G3" s="43"/>
      <c r="H3" s="43"/>
      <c r="I3" s="45"/>
      <c r="J3" s="43"/>
      <c r="K3" s="43"/>
      <c r="L3" s="43"/>
    </row>
    <row r="4" spans="1:12" s="41" customFormat="1" ht="19.5" customHeight="1">
      <c r="A4" s="46" t="s">
        <v>490</v>
      </c>
      <c r="B4" s="46"/>
      <c r="C4" s="46" t="s">
        <v>491</v>
      </c>
      <c r="D4" s="46"/>
      <c r="E4" s="46"/>
      <c r="F4" s="46" t="s">
        <v>492</v>
      </c>
      <c r="G4" s="46" t="s">
        <v>493</v>
      </c>
      <c r="H4" s="60"/>
      <c r="I4" s="46"/>
      <c r="J4" s="60"/>
      <c r="K4" s="60"/>
      <c r="L4" s="60"/>
    </row>
    <row r="5" spans="1:12" s="41" customFormat="1" ht="19.5" customHeight="1">
      <c r="A5" s="46"/>
      <c r="B5" s="46"/>
      <c r="C5" s="46"/>
      <c r="D5" s="46"/>
      <c r="E5" s="46"/>
      <c r="F5" s="46"/>
      <c r="G5" s="46" t="s">
        <v>494</v>
      </c>
      <c r="H5" s="60"/>
      <c r="I5" s="46" t="s">
        <v>495</v>
      </c>
      <c r="J5" s="46"/>
      <c r="K5" s="46" t="s">
        <v>496</v>
      </c>
      <c r="L5" s="46"/>
    </row>
    <row r="6" spans="1:12" s="41" customFormat="1" ht="19.5" customHeight="1">
      <c r="A6" s="47"/>
      <c r="B6" s="47"/>
      <c r="C6" s="46" t="s">
        <v>497</v>
      </c>
      <c r="D6" s="46" t="s">
        <v>498</v>
      </c>
      <c r="E6" s="46" t="s">
        <v>499</v>
      </c>
      <c r="F6" s="46"/>
      <c r="G6" s="46" t="s">
        <v>500</v>
      </c>
      <c r="H6" s="46" t="s">
        <v>501</v>
      </c>
      <c r="I6" s="46" t="s">
        <v>500</v>
      </c>
      <c r="J6" s="46" t="s">
        <v>501</v>
      </c>
      <c r="K6" s="46" t="s">
        <v>500</v>
      </c>
      <c r="L6" s="46" t="s">
        <v>501</v>
      </c>
    </row>
    <row r="7" spans="1:12" s="42" customFormat="1" ht="24" customHeight="1">
      <c r="A7" s="48" t="s">
        <v>502</v>
      </c>
      <c r="B7" s="49"/>
      <c r="C7" s="50">
        <f>C8+C67+C77+C82+C86+C112+C124+C134+C154+C159</f>
        <v>20918.769999999997</v>
      </c>
      <c r="D7" s="50">
        <f>D8+D67+D77+D82+D86+D112+D124+D134+D154+D159</f>
        <v>12581.54</v>
      </c>
      <c r="E7" s="50">
        <f>E8+E67+E77+E82+E86+E112+E124+E134+E154+E159</f>
        <v>8337.23</v>
      </c>
      <c r="F7" s="48" t="s">
        <v>38</v>
      </c>
      <c r="G7" s="48" t="s">
        <v>38</v>
      </c>
      <c r="H7" s="48" t="s">
        <v>38</v>
      </c>
      <c r="I7" s="48" t="s">
        <v>38</v>
      </c>
      <c r="J7" s="48" t="s">
        <v>38</v>
      </c>
      <c r="K7" s="48" t="s">
        <v>38</v>
      </c>
      <c r="L7" s="48" t="s">
        <v>38</v>
      </c>
    </row>
    <row r="8" spans="1:12" s="42" customFormat="1" ht="24" customHeight="1">
      <c r="A8" s="51" t="s">
        <v>38</v>
      </c>
      <c r="B8" s="52" t="s">
        <v>503</v>
      </c>
      <c r="C8" s="50">
        <f>SUM(C9:C66)</f>
        <v>3567.83</v>
      </c>
      <c r="D8" s="50">
        <f>SUM(D9:D66)</f>
        <v>3367.83</v>
      </c>
      <c r="E8" s="50">
        <f>SUM(E9:E66)</f>
        <v>200</v>
      </c>
      <c r="F8" s="48" t="s">
        <v>38</v>
      </c>
      <c r="G8" s="48" t="s">
        <v>38</v>
      </c>
      <c r="H8" s="48" t="s">
        <v>38</v>
      </c>
      <c r="I8" s="48" t="s">
        <v>38</v>
      </c>
      <c r="J8" s="48" t="s">
        <v>38</v>
      </c>
      <c r="K8" s="48" t="s">
        <v>38</v>
      </c>
      <c r="L8" s="48" t="s">
        <v>38</v>
      </c>
    </row>
    <row r="9" spans="1:12" s="42" customFormat="1" ht="24" customHeight="1">
      <c r="A9" s="51" t="s">
        <v>38</v>
      </c>
      <c r="B9" s="52" t="s">
        <v>504</v>
      </c>
      <c r="C9" s="50">
        <v>254</v>
      </c>
      <c r="D9" s="50">
        <v>254</v>
      </c>
      <c r="E9" s="50">
        <v>0</v>
      </c>
      <c r="F9" s="48" t="s">
        <v>505</v>
      </c>
      <c r="G9" s="48" t="s">
        <v>506</v>
      </c>
      <c r="H9" s="61" t="s">
        <v>507</v>
      </c>
      <c r="I9" s="48" t="s">
        <v>508</v>
      </c>
      <c r="J9" s="61" t="s">
        <v>509</v>
      </c>
      <c r="K9" s="48" t="s">
        <v>510</v>
      </c>
      <c r="L9" s="61" t="s">
        <v>511</v>
      </c>
    </row>
    <row r="10" spans="1:12" s="42" customFormat="1" ht="46.5" customHeight="1">
      <c r="A10" s="53"/>
      <c r="B10" s="54"/>
      <c r="C10" s="55"/>
      <c r="D10" s="55"/>
      <c r="E10" s="55"/>
      <c r="F10" s="55"/>
      <c r="G10" s="48" t="s">
        <v>512</v>
      </c>
      <c r="H10" s="61" t="s">
        <v>513</v>
      </c>
      <c r="I10" s="48" t="s">
        <v>514</v>
      </c>
      <c r="J10" s="61" t="s">
        <v>515</v>
      </c>
      <c r="K10" s="55"/>
      <c r="L10" s="55"/>
    </row>
    <row r="11" spans="1:12" s="42" customFormat="1" ht="15.75" customHeight="1">
      <c r="A11" s="53"/>
      <c r="B11" s="54"/>
      <c r="C11" s="55"/>
      <c r="D11" s="55"/>
      <c r="E11" s="55"/>
      <c r="F11" s="55"/>
      <c r="G11" s="48" t="s">
        <v>516</v>
      </c>
      <c r="H11" s="61" t="s">
        <v>517</v>
      </c>
      <c r="I11" s="48" t="s">
        <v>518</v>
      </c>
      <c r="J11" s="61" t="s">
        <v>519</v>
      </c>
      <c r="K11" s="55"/>
      <c r="L11" s="55"/>
    </row>
    <row r="12" spans="1:12" s="42" customFormat="1" ht="14.25">
      <c r="A12" s="53"/>
      <c r="B12" s="54"/>
      <c r="C12" s="55"/>
      <c r="D12" s="55"/>
      <c r="E12" s="55"/>
      <c r="F12" s="55"/>
      <c r="G12" s="48" t="s">
        <v>520</v>
      </c>
      <c r="H12" s="61" t="s">
        <v>521</v>
      </c>
      <c r="I12" s="55"/>
      <c r="J12" s="55"/>
      <c r="K12" s="55"/>
      <c r="L12" s="55"/>
    </row>
    <row r="13" spans="1:12" s="42" customFormat="1" ht="14.25">
      <c r="A13" s="53"/>
      <c r="B13" s="54"/>
      <c r="C13" s="55"/>
      <c r="D13" s="55"/>
      <c r="E13" s="55"/>
      <c r="F13" s="55"/>
      <c r="G13" s="48" t="s">
        <v>522</v>
      </c>
      <c r="H13" s="61" t="s">
        <v>523</v>
      </c>
      <c r="I13" s="55"/>
      <c r="J13" s="55"/>
      <c r="K13" s="55"/>
      <c r="L13" s="55"/>
    </row>
    <row r="14" spans="1:12" s="42" customFormat="1" ht="14.25">
      <c r="A14" s="56"/>
      <c r="B14" s="57"/>
      <c r="C14" s="58"/>
      <c r="D14" s="58"/>
      <c r="E14" s="58"/>
      <c r="F14" s="58"/>
      <c r="G14" s="48" t="s">
        <v>524</v>
      </c>
      <c r="H14" s="61" t="s">
        <v>525</v>
      </c>
      <c r="I14" s="58"/>
      <c r="J14" s="58"/>
      <c r="K14" s="58"/>
      <c r="L14" s="58"/>
    </row>
    <row r="15" spans="1:12" s="42" customFormat="1" ht="54" customHeight="1">
      <c r="A15" s="51" t="s">
        <v>38</v>
      </c>
      <c r="B15" s="52" t="s">
        <v>526</v>
      </c>
      <c r="C15" s="50">
        <v>1472.19</v>
      </c>
      <c r="D15" s="50">
        <v>1472.19</v>
      </c>
      <c r="E15" s="50">
        <v>0</v>
      </c>
      <c r="F15" s="48" t="s">
        <v>527</v>
      </c>
      <c r="G15" s="48" t="s">
        <v>528</v>
      </c>
      <c r="H15" s="61" t="s">
        <v>529</v>
      </c>
      <c r="I15" s="48" t="s">
        <v>530</v>
      </c>
      <c r="J15" s="61" t="s">
        <v>531</v>
      </c>
      <c r="K15" s="48" t="s">
        <v>510</v>
      </c>
      <c r="L15" s="61" t="s">
        <v>532</v>
      </c>
    </row>
    <row r="16" spans="1:12" s="42" customFormat="1" ht="14.25">
      <c r="A16" s="53"/>
      <c r="B16" s="54"/>
      <c r="C16" s="55"/>
      <c r="D16" s="55"/>
      <c r="E16" s="55"/>
      <c r="F16" s="55"/>
      <c r="G16" s="48" t="s">
        <v>533</v>
      </c>
      <c r="H16" s="61" t="s">
        <v>534</v>
      </c>
      <c r="I16" s="48" t="s">
        <v>535</v>
      </c>
      <c r="J16" s="61" t="s">
        <v>519</v>
      </c>
      <c r="K16" s="48" t="s">
        <v>536</v>
      </c>
      <c r="L16" s="61" t="s">
        <v>511</v>
      </c>
    </row>
    <row r="17" spans="1:12" s="42" customFormat="1" ht="24">
      <c r="A17" s="53"/>
      <c r="B17" s="54"/>
      <c r="C17" s="55"/>
      <c r="D17" s="55"/>
      <c r="E17" s="55"/>
      <c r="F17" s="55"/>
      <c r="G17" s="48" t="s">
        <v>537</v>
      </c>
      <c r="H17" s="61" t="s">
        <v>538</v>
      </c>
      <c r="I17" s="55"/>
      <c r="J17" s="55"/>
      <c r="K17" s="55"/>
      <c r="L17" s="55"/>
    </row>
    <row r="18" spans="1:12" s="42" customFormat="1" ht="14.25">
      <c r="A18" s="53"/>
      <c r="B18" s="54"/>
      <c r="C18" s="55"/>
      <c r="D18" s="55"/>
      <c r="E18" s="55"/>
      <c r="F18" s="55"/>
      <c r="G18" s="48" t="s">
        <v>539</v>
      </c>
      <c r="H18" s="61" t="s">
        <v>540</v>
      </c>
      <c r="I18" s="55"/>
      <c r="J18" s="55"/>
      <c r="K18" s="55"/>
      <c r="L18" s="55"/>
    </row>
    <row r="19" spans="1:12" s="42" customFormat="1" ht="14.25">
      <c r="A19" s="53"/>
      <c r="B19" s="54"/>
      <c r="C19" s="55"/>
      <c r="D19" s="55"/>
      <c r="E19" s="55"/>
      <c r="F19" s="55"/>
      <c r="G19" s="48" t="s">
        <v>541</v>
      </c>
      <c r="H19" s="61" t="s">
        <v>542</v>
      </c>
      <c r="I19" s="55"/>
      <c r="J19" s="55"/>
      <c r="K19" s="55"/>
      <c r="L19" s="55"/>
    </row>
    <row r="20" spans="1:12" s="42" customFormat="1" ht="14.25">
      <c r="A20" s="53"/>
      <c r="B20" s="54"/>
      <c r="C20" s="55"/>
      <c r="D20" s="55"/>
      <c r="E20" s="55"/>
      <c r="F20" s="55"/>
      <c r="G20" s="48" t="s">
        <v>543</v>
      </c>
      <c r="H20" s="61" t="s">
        <v>544</v>
      </c>
      <c r="I20" s="55"/>
      <c r="J20" s="55"/>
      <c r="K20" s="55"/>
      <c r="L20" s="55"/>
    </row>
    <row r="21" spans="1:12" s="42" customFormat="1" ht="14.25">
      <c r="A21" s="53"/>
      <c r="B21" s="54"/>
      <c r="C21" s="55"/>
      <c r="D21" s="55"/>
      <c r="E21" s="55"/>
      <c r="F21" s="55"/>
      <c r="G21" s="48" t="s">
        <v>545</v>
      </c>
      <c r="H21" s="61" t="s">
        <v>529</v>
      </c>
      <c r="I21" s="55"/>
      <c r="J21" s="55"/>
      <c r="K21" s="55"/>
      <c r="L21" s="55"/>
    </row>
    <row r="22" spans="1:12" s="42" customFormat="1" ht="14.25">
      <c r="A22" s="53"/>
      <c r="B22" s="54"/>
      <c r="C22" s="55"/>
      <c r="D22" s="55"/>
      <c r="E22" s="55"/>
      <c r="F22" s="55"/>
      <c r="G22" s="48" t="s">
        <v>546</v>
      </c>
      <c r="H22" s="61" t="s">
        <v>511</v>
      </c>
      <c r="I22" s="55"/>
      <c r="J22" s="55"/>
      <c r="K22" s="55"/>
      <c r="L22" s="55"/>
    </row>
    <row r="23" spans="1:12" s="42" customFormat="1" ht="14.25">
      <c r="A23" s="53"/>
      <c r="B23" s="54"/>
      <c r="C23" s="55"/>
      <c r="D23" s="55"/>
      <c r="E23" s="55"/>
      <c r="F23" s="55"/>
      <c r="G23" s="48" t="s">
        <v>520</v>
      </c>
      <c r="H23" s="62">
        <v>44166</v>
      </c>
      <c r="I23" s="55"/>
      <c r="J23" s="55"/>
      <c r="K23" s="55"/>
      <c r="L23" s="55"/>
    </row>
    <row r="24" spans="1:12" s="42" customFormat="1" ht="14.25">
      <c r="A24" s="53"/>
      <c r="B24" s="54"/>
      <c r="C24" s="55"/>
      <c r="D24" s="55"/>
      <c r="E24" s="55"/>
      <c r="F24" s="55"/>
      <c r="G24" s="48" t="s">
        <v>522</v>
      </c>
      <c r="H24" s="61" t="s">
        <v>523</v>
      </c>
      <c r="I24" s="55"/>
      <c r="J24" s="55"/>
      <c r="K24" s="55"/>
      <c r="L24" s="55"/>
    </row>
    <row r="25" spans="1:12" s="42" customFormat="1" ht="14.25">
      <c r="A25" s="53"/>
      <c r="B25" s="54"/>
      <c r="C25" s="55"/>
      <c r="D25" s="55"/>
      <c r="E25" s="55"/>
      <c r="F25" s="55"/>
      <c r="G25" s="48" t="s">
        <v>547</v>
      </c>
      <c r="H25" s="61" t="s">
        <v>548</v>
      </c>
      <c r="I25" s="55"/>
      <c r="J25" s="55"/>
      <c r="K25" s="55"/>
      <c r="L25" s="55"/>
    </row>
    <row r="26" spans="1:12" s="42" customFormat="1" ht="14.25">
      <c r="A26" s="53"/>
      <c r="B26" s="54"/>
      <c r="C26" s="55"/>
      <c r="D26" s="55"/>
      <c r="E26" s="55"/>
      <c r="F26" s="55"/>
      <c r="G26" s="48" t="s">
        <v>549</v>
      </c>
      <c r="H26" s="61" t="s">
        <v>550</v>
      </c>
      <c r="I26" s="55"/>
      <c r="J26" s="55"/>
      <c r="K26" s="55"/>
      <c r="L26" s="55"/>
    </row>
    <row r="27" spans="1:12" s="42" customFormat="1" ht="39.75" customHeight="1">
      <c r="A27" s="53"/>
      <c r="B27" s="54"/>
      <c r="C27" s="55"/>
      <c r="D27" s="55"/>
      <c r="E27" s="55"/>
      <c r="F27" s="55"/>
      <c r="G27" s="48" t="s">
        <v>551</v>
      </c>
      <c r="H27" s="61" t="s">
        <v>552</v>
      </c>
      <c r="I27" s="55"/>
      <c r="J27" s="55"/>
      <c r="K27" s="55"/>
      <c r="L27" s="55"/>
    </row>
    <row r="28" spans="1:12" s="42" customFormat="1" ht="14.25">
      <c r="A28" s="53"/>
      <c r="B28" s="54"/>
      <c r="C28" s="55"/>
      <c r="D28" s="55"/>
      <c r="E28" s="55"/>
      <c r="F28" s="55"/>
      <c r="G28" s="48" t="s">
        <v>553</v>
      </c>
      <c r="H28" s="61" t="s">
        <v>554</v>
      </c>
      <c r="I28" s="55"/>
      <c r="J28" s="55"/>
      <c r="K28" s="55"/>
      <c r="L28" s="55"/>
    </row>
    <row r="29" spans="1:12" s="42" customFormat="1" ht="14.25">
      <c r="A29" s="53"/>
      <c r="B29" s="54"/>
      <c r="C29" s="55"/>
      <c r="D29" s="55"/>
      <c r="E29" s="55"/>
      <c r="F29" s="55"/>
      <c r="G29" s="48" t="s">
        <v>555</v>
      </c>
      <c r="H29" s="61" t="s">
        <v>525</v>
      </c>
      <c r="I29" s="55"/>
      <c r="J29" s="55"/>
      <c r="K29" s="55"/>
      <c r="L29" s="55"/>
    </row>
    <row r="30" spans="1:12" s="42" customFormat="1" ht="14.25">
      <c r="A30" s="53"/>
      <c r="B30" s="54"/>
      <c r="C30" s="55"/>
      <c r="D30" s="55"/>
      <c r="E30" s="55"/>
      <c r="F30" s="55"/>
      <c r="G30" s="48" t="s">
        <v>556</v>
      </c>
      <c r="H30" s="61" t="s">
        <v>557</v>
      </c>
      <c r="I30" s="55"/>
      <c r="J30" s="55"/>
      <c r="K30" s="55"/>
      <c r="L30" s="55"/>
    </row>
    <row r="31" spans="1:12" s="42" customFormat="1" ht="14.25">
      <c r="A31" s="53"/>
      <c r="B31" s="54"/>
      <c r="C31" s="55"/>
      <c r="D31" s="55"/>
      <c r="E31" s="55"/>
      <c r="F31" s="55"/>
      <c r="G31" s="48" t="s">
        <v>558</v>
      </c>
      <c r="H31" s="61" t="s">
        <v>559</v>
      </c>
      <c r="I31" s="55"/>
      <c r="J31" s="55"/>
      <c r="K31" s="55"/>
      <c r="L31" s="55"/>
    </row>
    <row r="32" spans="1:12" s="42" customFormat="1" ht="14.25">
      <c r="A32" s="53"/>
      <c r="B32" s="54"/>
      <c r="C32" s="55"/>
      <c r="D32" s="55"/>
      <c r="E32" s="55"/>
      <c r="F32" s="55"/>
      <c r="G32" s="48" t="s">
        <v>560</v>
      </c>
      <c r="H32" s="61" t="s">
        <v>561</v>
      </c>
      <c r="I32" s="55"/>
      <c r="J32" s="55"/>
      <c r="K32" s="55"/>
      <c r="L32" s="55"/>
    </row>
    <row r="33" spans="1:12" s="42" customFormat="1" ht="14.25">
      <c r="A33" s="56"/>
      <c r="B33" s="57"/>
      <c r="C33" s="58"/>
      <c r="D33" s="58"/>
      <c r="E33" s="58"/>
      <c r="F33" s="58"/>
      <c r="G33" s="48" t="s">
        <v>562</v>
      </c>
      <c r="H33" s="61" t="s">
        <v>563</v>
      </c>
      <c r="I33" s="58"/>
      <c r="J33" s="58"/>
      <c r="K33" s="58"/>
      <c r="L33" s="58"/>
    </row>
    <row r="34" spans="1:12" s="42" customFormat="1" ht="24" customHeight="1">
      <c r="A34" s="51" t="s">
        <v>38</v>
      </c>
      <c r="B34" s="52" t="s">
        <v>564</v>
      </c>
      <c r="C34" s="50">
        <v>112</v>
      </c>
      <c r="D34" s="50">
        <v>112</v>
      </c>
      <c r="E34" s="50">
        <v>0</v>
      </c>
      <c r="F34" s="48" t="s">
        <v>565</v>
      </c>
      <c r="G34" s="48" t="s">
        <v>566</v>
      </c>
      <c r="H34" s="61" t="s">
        <v>567</v>
      </c>
      <c r="I34" s="48" t="s">
        <v>568</v>
      </c>
      <c r="J34" s="61" t="s">
        <v>569</v>
      </c>
      <c r="K34" s="48" t="s">
        <v>570</v>
      </c>
      <c r="L34" s="61" t="s">
        <v>571</v>
      </c>
    </row>
    <row r="35" spans="1:12" s="42" customFormat="1" ht="21" customHeight="1">
      <c r="A35" s="53"/>
      <c r="B35" s="54"/>
      <c r="C35" s="55"/>
      <c r="D35" s="55"/>
      <c r="E35" s="55"/>
      <c r="F35" s="55"/>
      <c r="G35" s="48" t="s">
        <v>572</v>
      </c>
      <c r="H35" s="61" t="s">
        <v>573</v>
      </c>
      <c r="I35" s="55"/>
      <c r="J35" s="55"/>
      <c r="K35" s="55"/>
      <c r="L35" s="55"/>
    </row>
    <row r="36" spans="1:12" s="42" customFormat="1" ht="27" customHeight="1">
      <c r="A36" s="53"/>
      <c r="B36" s="54"/>
      <c r="C36" s="55"/>
      <c r="D36" s="55"/>
      <c r="E36" s="55"/>
      <c r="F36" s="55"/>
      <c r="G36" s="48" t="s">
        <v>574</v>
      </c>
      <c r="H36" s="61" t="s">
        <v>575</v>
      </c>
      <c r="I36" s="55"/>
      <c r="J36" s="55"/>
      <c r="K36" s="55"/>
      <c r="L36" s="55"/>
    </row>
    <row r="37" spans="1:12" s="42" customFormat="1" ht="27" customHeight="1">
      <c r="A37" s="53"/>
      <c r="B37" s="54"/>
      <c r="C37" s="55"/>
      <c r="D37" s="55"/>
      <c r="E37" s="55"/>
      <c r="F37" s="55"/>
      <c r="G37" s="48" t="s">
        <v>576</v>
      </c>
      <c r="H37" s="61" t="s">
        <v>577</v>
      </c>
      <c r="I37" s="55"/>
      <c r="J37" s="55"/>
      <c r="K37" s="55"/>
      <c r="L37" s="55"/>
    </row>
    <row r="38" spans="1:12" s="42" customFormat="1" ht="27" customHeight="1">
      <c r="A38" s="53"/>
      <c r="B38" s="54"/>
      <c r="C38" s="55"/>
      <c r="D38" s="55"/>
      <c r="E38" s="55"/>
      <c r="F38" s="55"/>
      <c r="G38" s="48" t="s">
        <v>578</v>
      </c>
      <c r="H38" s="61" t="s">
        <v>579</v>
      </c>
      <c r="I38" s="55"/>
      <c r="J38" s="55"/>
      <c r="K38" s="55"/>
      <c r="L38" s="55"/>
    </row>
    <row r="39" spans="1:12" s="42" customFormat="1" ht="15.75" customHeight="1">
      <c r="A39" s="53"/>
      <c r="B39" s="54"/>
      <c r="C39" s="55"/>
      <c r="D39" s="55"/>
      <c r="E39" s="55"/>
      <c r="F39" s="55"/>
      <c r="G39" s="48" t="s">
        <v>580</v>
      </c>
      <c r="H39" s="61" t="s">
        <v>581</v>
      </c>
      <c r="I39" s="55"/>
      <c r="J39" s="55"/>
      <c r="K39" s="55"/>
      <c r="L39" s="55"/>
    </row>
    <row r="40" spans="1:12" s="42" customFormat="1" ht="31.5" customHeight="1">
      <c r="A40" s="53"/>
      <c r="B40" s="54"/>
      <c r="C40" s="55"/>
      <c r="D40" s="55"/>
      <c r="E40" s="55"/>
      <c r="F40" s="55"/>
      <c r="G40" s="48" t="s">
        <v>582</v>
      </c>
      <c r="H40" s="61" t="s">
        <v>583</v>
      </c>
      <c r="I40" s="55"/>
      <c r="J40" s="55"/>
      <c r="K40" s="55"/>
      <c r="L40" s="55"/>
    </row>
    <row r="41" spans="1:12" s="42" customFormat="1" ht="16.5" customHeight="1">
      <c r="A41" s="56"/>
      <c r="B41" s="57"/>
      <c r="C41" s="58"/>
      <c r="D41" s="58"/>
      <c r="E41" s="58"/>
      <c r="F41" s="58"/>
      <c r="G41" s="48" t="s">
        <v>300</v>
      </c>
      <c r="H41" s="61" t="s">
        <v>584</v>
      </c>
      <c r="I41" s="58"/>
      <c r="J41" s="58"/>
      <c r="K41" s="58"/>
      <c r="L41" s="58"/>
    </row>
    <row r="42" spans="1:12" s="42" customFormat="1" ht="54" customHeight="1">
      <c r="A42" s="51" t="s">
        <v>38</v>
      </c>
      <c r="B42" s="52" t="s">
        <v>585</v>
      </c>
      <c r="C42" s="50">
        <v>384</v>
      </c>
      <c r="D42" s="50">
        <v>384</v>
      </c>
      <c r="E42" s="50">
        <v>0</v>
      </c>
      <c r="F42" s="48" t="s">
        <v>586</v>
      </c>
      <c r="G42" s="48" t="s">
        <v>587</v>
      </c>
      <c r="H42" s="61" t="s">
        <v>588</v>
      </c>
      <c r="I42" s="48" t="s">
        <v>589</v>
      </c>
      <c r="J42" s="61" t="s">
        <v>590</v>
      </c>
      <c r="K42" s="48" t="s">
        <v>570</v>
      </c>
      <c r="L42" s="61" t="s">
        <v>511</v>
      </c>
    </row>
    <row r="43" spans="1:12" s="42" customFormat="1" ht="26.25" customHeight="1">
      <c r="A43" s="53"/>
      <c r="B43" s="54"/>
      <c r="C43" s="55"/>
      <c r="D43" s="55"/>
      <c r="E43" s="55"/>
      <c r="F43" s="55"/>
      <c r="G43" s="48" t="s">
        <v>591</v>
      </c>
      <c r="H43" s="61" t="s">
        <v>592</v>
      </c>
      <c r="I43" s="48" t="s">
        <v>593</v>
      </c>
      <c r="J43" s="61" t="s">
        <v>594</v>
      </c>
      <c r="K43" s="55"/>
      <c r="L43" s="55"/>
    </row>
    <row r="44" spans="1:12" s="42" customFormat="1" ht="66.75" customHeight="1">
      <c r="A44" s="53"/>
      <c r="B44" s="54"/>
      <c r="C44" s="55"/>
      <c r="D44" s="55"/>
      <c r="E44" s="55"/>
      <c r="F44" s="55"/>
      <c r="G44" s="48" t="s">
        <v>595</v>
      </c>
      <c r="H44" s="61" t="s">
        <v>596</v>
      </c>
      <c r="I44" s="55"/>
      <c r="J44" s="55"/>
      <c r="K44" s="55"/>
      <c r="L44" s="55"/>
    </row>
    <row r="45" spans="1:12" s="42" customFormat="1" ht="31.5" customHeight="1">
      <c r="A45" s="53"/>
      <c r="B45" s="54"/>
      <c r="C45" s="55"/>
      <c r="D45" s="55"/>
      <c r="E45" s="55"/>
      <c r="F45" s="55"/>
      <c r="G45" s="48" t="s">
        <v>597</v>
      </c>
      <c r="H45" s="61" t="s">
        <v>598</v>
      </c>
      <c r="I45" s="55"/>
      <c r="J45" s="55"/>
      <c r="K45" s="55"/>
      <c r="L45" s="55"/>
    </row>
    <row r="46" spans="1:12" s="42" customFormat="1" ht="37.5" customHeight="1">
      <c r="A46" s="53"/>
      <c r="B46" s="54"/>
      <c r="C46" s="55"/>
      <c r="D46" s="55"/>
      <c r="E46" s="55"/>
      <c r="F46" s="55"/>
      <c r="G46" s="48" t="s">
        <v>599</v>
      </c>
      <c r="H46" s="61" t="s">
        <v>600</v>
      </c>
      <c r="I46" s="55"/>
      <c r="J46" s="55"/>
      <c r="K46" s="55"/>
      <c r="L46" s="55"/>
    </row>
    <row r="47" spans="1:12" s="42" customFormat="1" ht="57.75" customHeight="1">
      <c r="A47" s="53"/>
      <c r="B47" s="54"/>
      <c r="C47" s="55"/>
      <c r="D47" s="55"/>
      <c r="E47" s="55"/>
      <c r="F47" s="55"/>
      <c r="G47" s="48" t="s">
        <v>601</v>
      </c>
      <c r="H47" s="61" t="s">
        <v>602</v>
      </c>
      <c r="I47" s="55"/>
      <c r="J47" s="55"/>
      <c r="K47" s="55"/>
      <c r="L47" s="55"/>
    </row>
    <row r="48" spans="1:12" s="42" customFormat="1" ht="47.25" customHeight="1">
      <c r="A48" s="53"/>
      <c r="B48" s="54"/>
      <c r="C48" s="55"/>
      <c r="D48" s="55"/>
      <c r="E48" s="55"/>
      <c r="F48" s="55"/>
      <c r="G48" s="48" t="s">
        <v>603</v>
      </c>
      <c r="H48" s="61" t="s">
        <v>604</v>
      </c>
      <c r="I48" s="55"/>
      <c r="J48" s="55"/>
      <c r="K48" s="55"/>
      <c r="L48" s="55"/>
    </row>
    <row r="49" spans="1:12" s="42" customFormat="1" ht="33" customHeight="1">
      <c r="A49" s="56"/>
      <c r="B49" s="57"/>
      <c r="C49" s="58"/>
      <c r="D49" s="58"/>
      <c r="E49" s="58"/>
      <c r="F49" s="58"/>
      <c r="G49" s="48" t="s">
        <v>605</v>
      </c>
      <c r="H49" s="61" t="s">
        <v>606</v>
      </c>
      <c r="I49" s="58"/>
      <c r="J49" s="58"/>
      <c r="K49" s="58"/>
      <c r="L49" s="58"/>
    </row>
    <row r="50" spans="1:12" s="42" customFormat="1" ht="51" customHeight="1">
      <c r="A50" s="51" t="s">
        <v>38</v>
      </c>
      <c r="B50" s="52" t="s">
        <v>607</v>
      </c>
      <c r="C50" s="50">
        <v>1345.64</v>
      </c>
      <c r="D50" s="50">
        <v>1145.64</v>
      </c>
      <c r="E50" s="50">
        <v>200</v>
      </c>
      <c r="F50" s="48" t="s">
        <v>608</v>
      </c>
      <c r="G50" s="48" t="s">
        <v>609</v>
      </c>
      <c r="H50" s="61" t="s">
        <v>610</v>
      </c>
      <c r="I50" s="48" t="s">
        <v>611</v>
      </c>
      <c r="J50" s="61" t="s">
        <v>612</v>
      </c>
      <c r="K50" s="48" t="s">
        <v>613</v>
      </c>
      <c r="L50" s="61" t="s">
        <v>614</v>
      </c>
    </row>
    <row r="51" spans="1:12" s="42" customFormat="1" ht="69.75" customHeight="1">
      <c r="A51" s="53"/>
      <c r="B51" s="54"/>
      <c r="C51" s="55"/>
      <c r="D51" s="55"/>
      <c r="E51" s="55"/>
      <c r="F51" s="55"/>
      <c r="G51" s="48" t="s">
        <v>615</v>
      </c>
      <c r="H51" s="61" t="s">
        <v>588</v>
      </c>
      <c r="I51" s="48" t="s">
        <v>616</v>
      </c>
      <c r="J51" s="61" t="s">
        <v>617</v>
      </c>
      <c r="K51" s="55"/>
      <c r="L51" s="55"/>
    </row>
    <row r="52" spans="1:12" s="42" customFormat="1" ht="54.75" customHeight="1">
      <c r="A52" s="53"/>
      <c r="B52" s="54"/>
      <c r="C52" s="55"/>
      <c r="D52" s="55"/>
      <c r="E52" s="55"/>
      <c r="F52" s="55"/>
      <c r="G52" s="48" t="s">
        <v>618</v>
      </c>
      <c r="H52" s="61" t="s">
        <v>619</v>
      </c>
      <c r="I52" s="48" t="s">
        <v>620</v>
      </c>
      <c r="J52" s="61" t="s">
        <v>621</v>
      </c>
      <c r="K52" s="55"/>
      <c r="L52" s="55"/>
    </row>
    <row r="53" spans="1:12" s="42" customFormat="1" ht="55.5" customHeight="1">
      <c r="A53" s="53"/>
      <c r="B53" s="54"/>
      <c r="C53" s="55"/>
      <c r="D53" s="55"/>
      <c r="E53" s="55"/>
      <c r="F53" s="55"/>
      <c r="G53" s="48" t="s">
        <v>622</v>
      </c>
      <c r="H53" s="61" t="s">
        <v>623</v>
      </c>
      <c r="I53" s="55"/>
      <c r="J53" s="55"/>
      <c r="K53" s="55"/>
      <c r="L53" s="55"/>
    </row>
    <row r="54" spans="1:12" s="42" customFormat="1" ht="41.25" customHeight="1">
      <c r="A54" s="53"/>
      <c r="B54" s="54"/>
      <c r="C54" s="55"/>
      <c r="D54" s="55"/>
      <c r="E54" s="55"/>
      <c r="F54" s="55"/>
      <c r="G54" s="48" t="s">
        <v>624</v>
      </c>
      <c r="H54" s="61" t="s">
        <v>588</v>
      </c>
      <c r="I54" s="55"/>
      <c r="J54" s="55"/>
      <c r="K54" s="55"/>
      <c r="L54" s="55"/>
    </row>
    <row r="55" spans="1:12" s="42" customFormat="1" ht="30.75" customHeight="1">
      <c r="A55" s="53"/>
      <c r="B55" s="54"/>
      <c r="C55" s="55"/>
      <c r="D55" s="55"/>
      <c r="E55" s="55"/>
      <c r="F55" s="55"/>
      <c r="G55" s="48" t="s">
        <v>625</v>
      </c>
      <c r="H55" s="61" t="s">
        <v>626</v>
      </c>
      <c r="I55" s="55"/>
      <c r="J55" s="55"/>
      <c r="K55" s="55"/>
      <c r="L55" s="55"/>
    </row>
    <row r="56" spans="1:12" s="42" customFormat="1" ht="50.25" customHeight="1">
      <c r="A56" s="53"/>
      <c r="B56" s="54"/>
      <c r="C56" s="55"/>
      <c r="D56" s="55"/>
      <c r="E56" s="55"/>
      <c r="F56" s="55"/>
      <c r="G56" s="48" t="s">
        <v>627</v>
      </c>
      <c r="H56" s="61" t="s">
        <v>628</v>
      </c>
      <c r="I56" s="55"/>
      <c r="J56" s="55"/>
      <c r="K56" s="55"/>
      <c r="L56" s="55"/>
    </row>
    <row r="57" spans="1:12" s="42" customFormat="1" ht="26.25" customHeight="1">
      <c r="A57" s="53"/>
      <c r="B57" s="54"/>
      <c r="C57" s="55"/>
      <c r="D57" s="55"/>
      <c r="E57" s="55"/>
      <c r="F57" s="55"/>
      <c r="G57" s="48" t="s">
        <v>629</v>
      </c>
      <c r="H57" s="61" t="s">
        <v>630</v>
      </c>
      <c r="I57" s="55"/>
      <c r="J57" s="55"/>
      <c r="K57" s="55"/>
      <c r="L57" s="55"/>
    </row>
    <row r="58" spans="1:12" s="42" customFormat="1" ht="24">
      <c r="A58" s="53"/>
      <c r="B58" s="54"/>
      <c r="C58" s="55"/>
      <c r="D58" s="55"/>
      <c r="E58" s="55"/>
      <c r="F58" s="55"/>
      <c r="G58" s="48" t="s">
        <v>631</v>
      </c>
      <c r="H58" s="61" t="s">
        <v>632</v>
      </c>
      <c r="I58" s="55"/>
      <c r="J58" s="55"/>
      <c r="K58" s="55"/>
      <c r="L58" s="55"/>
    </row>
    <row r="59" spans="1:12" s="42" customFormat="1" ht="28.5" customHeight="1">
      <c r="A59" s="53"/>
      <c r="B59" s="54"/>
      <c r="C59" s="55"/>
      <c r="D59" s="55"/>
      <c r="E59" s="55"/>
      <c r="F59" s="55"/>
      <c r="G59" s="48" t="s">
        <v>633</v>
      </c>
      <c r="H59" s="61" t="s">
        <v>634</v>
      </c>
      <c r="I59" s="55"/>
      <c r="J59" s="55"/>
      <c r="K59" s="55"/>
      <c r="L59" s="55"/>
    </row>
    <row r="60" spans="1:12" s="42" customFormat="1" ht="14.25">
      <c r="A60" s="53"/>
      <c r="B60" s="54"/>
      <c r="C60" s="55"/>
      <c r="D60" s="55"/>
      <c r="E60" s="55"/>
      <c r="F60" s="55"/>
      <c r="G60" s="48" t="s">
        <v>635</v>
      </c>
      <c r="H60" s="61" t="s">
        <v>636</v>
      </c>
      <c r="I60" s="55"/>
      <c r="J60" s="55"/>
      <c r="K60" s="55"/>
      <c r="L60" s="55"/>
    </row>
    <row r="61" spans="1:12" s="42" customFormat="1" ht="36.75" customHeight="1">
      <c r="A61" s="53"/>
      <c r="B61" s="54"/>
      <c r="C61" s="55"/>
      <c r="D61" s="55"/>
      <c r="E61" s="55"/>
      <c r="F61" s="55"/>
      <c r="G61" s="48" t="s">
        <v>637</v>
      </c>
      <c r="H61" s="61" t="s">
        <v>638</v>
      </c>
      <c r="I61" s="55"/>
      <c r="J61" s="55"/>
      <c r="K61" s="55"/>
      <c r="L61" s="55"/>
    </row>
    <row r="62" spans="1:12" s="42" customFormat="1" ht="42" customHeight="1">
      <c r="A62" s="53"/>
      <c r="B62" s="54"/>
      <c r="C62" s="55"/>
      <c r="D62" s="55"/>
      <c r="E62" s="55"/>
      <c r="F62" s="55"/>
      <c r="G62" s="48" t="s">
        <v>639</v>
      </c>
      <c r="H62" s="61" t="s">
        <v>640</v>
      </c>
      <c r="I62" s="55"/>
      <c r="J62" s="55"/>
      <c r="K62" s="55"/>
      <c r="L62" s="55"/>
    </row>
    <row r="63" spans="1:12" s="42" customFormat="1" ht="42" customHeight="1">
      <c r="A63" s="53"/>
      <c r="B63" s="54"/>
      <c r="C63" s="55"/>
      <c r="D63" s="55"/>
      <c r="E63" s="55"/>
      <c r="F63" s="55"/>
      <c r="G63" s="48" t="s">
        <v>641</v>
      </c>
      <c r="H63" s="61" t="s">
        <v>552</v>
      </c>
      <c r="I63" s="55"/>
      <c r="J63" s="55"/>
      <c r="K63" s="55"/>
      <c r="L63" s="55"/>
    </row>
    <row r="64" spans="1:12" s="42" customFormat="1" ht="42" customHeight="1">
      <c r="A64" s="53"/>
      <c r="B64" s="54"/>
      <c r="C64" s="55"/>
      <c r="D64" s="55"/>
      <c r="E64" s="55"/>
      <c r="F64" s="55"/>
      <c r="G64" s="48" t="s">
        <v>642</v>
      </c>
      <c r="H64" s="61" t="s">
        <v>643</v>
      </c>
      <c r="I64" s="55"/>
      <c r="J64" s="55"/>
      <c r="K64" s="55"/>
      <c r="L64" s="55"/>
    </row>
    <row r="65" spans="1:12" s="42" customFormat="1" ht="42" customHeight="1">
      <c r="A65" s="53"/>
      <c r="B65" s="54"/>
      <c r="C65" s="55"/>
      <c r="D65" s="55"/>
      <c r="E65" s="55"/>
      <c r="F65" s="55"/>
      <c r="G65" s="48" t="s">
        <v>644</v>
      </c>
      <c r="H65" s="61" t="s">
        <v>645</v>
      </c>
      <c r="I65" s="55"/>
      <c r="J65" s="55"/>
      <c r="K65" s="55"/>
      <c r="L65" s="55"/>
    </row>
    <row r="66" spans="1:12" s="42" customFormat="1" ht="42" customHeight="1">
      <c r="A66" s="56"/>
      <c r="B66" s="57"/>
      <c r="C66" s="58"/>
      <c r="D66" s="58"/>
      <c r="E66" s="58"/>
      <c r="F66" s="58"/>
      <c r="G66" s="48" t="s">
        <v>646</v>
      </c>
      <c r="H66" s="61" t="s">
        <v>647</v>
      </c>
      <c r="I66" s="58"/>
      <c r="J66" s="58"/>
      <c r="K66" s="58"/>
      <c r="L66" s="58"/>
    </row>
    <row r="67" spans="1:12" s="42" customFormat="1" ht="30.75" customHeight="1">
      <c r="A67" s="51" t="s">
        <v>38</v>
      </c>
      <c r="B67" s="52" t="s">
        <v>648</v>
      </c>
      <c r="C67" s="50">
        <f>SUM(C68)</f>
        <v>613.97</v>
      </c>
      <c r="D67" s="50">
        <f>SUM(D68)</f>
        <v>613.97</v>
      </c>
      <c r="E67" s="50">
        <f>SUM(E68)</f>
        <v>0</v>
      </c>
      <c r="F67" s="48" t="s">
        <v>38</v>
      </c>
      <c r="G67" s="48" t="s">
        <v>38</v>
      </c>
      <c r="H67" s="48" t="s">
        <v>38</v>
      </c>
      <c r="I67" s="48" t="s">
        <v>38</v>
      </c>
      <c r="J67" s="48" t="s">
        <v>38</v>
      </c>
      <c r="K67" s="48" t="s">
        <v>38</v>
      </c>
      <c r="L67" s="48" t="s">
        <v>38</v>
      </c>
    </row>
    <row r="68" spans="1:12" s="42" customFormat="1" ht="24" customHeight="1">
      <c r="A68" s="51" t="s">
        <v>38</v>
      </c>
      <c r="B68" s="52" t="s">
        <v>649</v>
      </c>
      <c r="C68" s="50">
        <v>613.97</v>
      </c>
      <c r="D68" s="50">
        <v>613.97</v>
      </c>
      <c r="E68" s="50">
        <v>0</v>
      </c>
      <c r="F68" s="48" t="s">
        <v>650</v>
      </c>
      <c r="G68" s="48" t="s">
        <v>651</v>
      </c>
      <c r="H68" s="61" t="s">
        <v>652</v>
      </c>
      <c r="I68" s="48" t="s">
        <v>653</v>
      </c>
      <c r="J68" s="61" t="s">
        <v>654</v>
      </c>
      <c r="K68" s="48" t="s">
        <v>655</v>
      </c>
      <c r="L68" s="64">
        <v>0.9</v>
      </c>
    </row>
    <row r="69" spans="1:12" s="42" customFormat="1" ht="23.25" customHeight="1">
      <c r="A69" s="53"/>
      <c r="B69" s="54"/>
      <c r="C69" s="55"/>
      <c r="D69" s="55"/>
      <c r="E69" s="55"/>
      <c r="F69" s="55"/>
      <c r="G69" s="48" t="s">
        <v>656</v>
      </c>
      <c r="H69" s="61" t="s">
        <v>657</v>
      </c>
      <c r="I69" s="48" t="s">
        <v>658</v>
      </c>
      <c r="J69" s="61" t="s">
        <v>658</v>
      </c>
      <c r="K69" s="48" t="s">
        <v>659</v>
      </c>
      <c r="L69" s="64">
        <v>0.9</v>
      </c>
    </row>
    <row r="70" spans="1:12" s="42" customFormat="1" ht="35.25" customHeight="1">
      <c r="A70" s="53"/>
      <c r="B70" s="54"/>
      <c r="C70" s="55"/>
      <c r="D70" s="55"/>
      <c r="E70" s="55"/>
      <c r="F70" s="55"/>
      <c r="G70" s="48" t="s">
        <v>660</v>
      </c>
      <c r="H70" s="61" t="s">
        <v>661</v>
      </c>
      <c r="I70" s="48" t="s">
        <v>662</v>
      </c>
      <c r="J70" s="61" t="s">
        <v>663</v>
      </c>
      <c r="K70" s="55"/>
      <c r="L70" s="55"/>
    </row>
    <row r="71" spans="1:12" s="42" customFormat="1" ht="27.75" customHeight="1">
      <c r="A71" s="53"/>
      <c r="B71" s="54"/>
      <c r="C71" s="55"/>
      <c r="D71" s="55"/>
      <c r="E71" s="55"/>
      <c r="F71" s="55"/>
      <c r="G71" s="48" t="s">
        <v>664</v>
      </c>
      <c r="H71" s="61" t="s">
        <v>665</v>
      </c>
      <c r="I71" s="48" t="s">
        <v>666</v>
      </c>
      <c r="J71" s="61" t="s">
        <v>569</v>
      </c>
      <c r="K71" s="55"/>
      <c r="L71" s="55"/>
    </row>
    <row r="72" spans="1:12" s="42" customFormat="1" ht="28.5" customHeight="1">
      <c r="A72" s="53"/>
      <c r="B72" s="54"/>
      <c r="C72" s="55"/>
      <c r="D72" s="55"/>
      <c r="E72" s="55"/>
      <c r="F72" s="55"/>
      <c r="G72" s="48" t="s">
        <v>667</v>
      </c>
      <c r="H72" s="61" t="s">
        <v>668</v>
      </c>
      <c r="I72" s="55"/>
      <c r="J72" s="55"/>
      <c r="K72" s="55"/>
      <c r="L72" s="55"/>
    </row>
    <row r="73" spans="1:12" s="42" customFormat="1" ht="21.75" customHeight="1">
      <c r="A73" s="53"/>
      <c r="B73" s="54"/>
      <c r="C73" s="55"/>
      <c r="D73" s="55"/>
      <c r="E73" s="55"/>
      <c r="F73" s="55"/>
      <c r="G73" s="48" t="s">
        <v>520</v>
      </c>
      <c r="H73" s="61" t="s">
        <v>634</v>
      </c>
      <c r="I73" s="55"/>
      <c r="J73" s="55"/>
      <c r="K73" s="55"/>
      <c r="L73" s="55"/>
    </row>
    <row r="74" spans="1:12" s="42" customFormat="1" ht="14.25">
      <c r="A74" s="53"/>
      <c r="B74" s="54"/>
      <c r="C74" s="55"/>
      <c r="D74" s="55"/>
      <c r="E74" s="55"/>
      <c r="F74" s="55"/>
      <c r="G74" s="48" t="s">
        <v>669</v>
      </c>
      <c r="H74" s="61" t="s">
        <v>670</v>
      </c>
      <c r="I74" s="55"/>
      <c r="J74" s="55"/>
      <c r="K74" s="55"/>
      <c r="L74" s="55"/>
    </row>
    <row r="75" spans="1:12" s="42" customFormat="1" ht="20.25" customHeight="1">
      <c r="A75" s="53"/>
      <c r="B75" s="54"/>
      <c r="C75" s="55"/>
      <c r="D75" s="55"/>
      <c r="E75" s="55"/>
      <c r="F75" s="55"/>
      <c r="G75" s="48" t="s">
        <v>671</v>
      </c>
      <c r="H75" s="61" t="s">
        <v>672</v>
      </c>
      <c r="I75" s="55"/>
      <c r="J75" s="55"/>
      <c r="K75" s="55"/>
      <c r="L75" s="55"/>
    </row>
    <row r="76" spans="1:12" s="42" customFormat="1" ht="26.25" customHeight="1">
      <c r="A76" s="56"/>
      <c r="B76" s="57"/>
      <c r="C76" s="58"/>
      <c r="D76" s="58"/>
      <c r="E76" s="58"/>
      <c r="F76" s="58"/>
      <c r="G76" s="48" t="s">
        <v>673</v>
      </c>
      <c r="H76" s="61" t="s">
        <v>674</v>
      </c>
      <c r="I76" s="58"/>
      <c r="J76" s="58"/>
      <c r="K76" s="58"/>
      <c r="L76" s="58"/>
    </row>
    <row r="77" spans="1:12" s="42" customFormat="1" ht="24" customHeight="1">
      <c r="A77" s="51" t="s">
        <v>38</v>
      </c>
      <c r="B77" s="52" t="s">
        <v>675</v>
      </c>
      <c r="C77" s="50">
        <v>247.1</v>
      </c>
      <c r="D77" s="50">
        <v>94.1</v>
      </c>
      <c r="E77" s="50">
        <v>153</v>
      </c>
      <c r="F77" s="48" t="s">
        <v>38</v>
      </c>
      <c r="G77" s="48" t="s">
        <v>38</v>
      </c>
      <c r="H77" s="48" t="s">
        <v>38</v>
      </c>
      <c r="I77" s="48" t="s">
        <v>38</v>
      </c>
      <c r="J77" s="48" t="s">
        <v>38</v>
      </c>
      <c r="K77" s="48" t="s">
        <v>38</v>
      </c>
      <c r="L77" s="48" t="s">
        <v>38</v>
      </c>
    </row>
    <row r="78" spans="1:12" s="42" customFormat="1" ht="24" customHeight="1">
      <c r="A78" s="51" t="s">
        <v>38</v>
      </c>
      <c r="B78" s="52" t="s">
        <v>676</v>
      </c>
      <c r="C78" s="50">
        <v>247.1</v>
      </c>
      <c r="D78" s="50">
        <v>94.1</v>
      </c>
      <c r="E78" s="50">
        <v>153</v>
      </c>
      <c r="F78" s="48" t="s">
        <v>677</v>
      </c>
      <c r="G78" s="48" t="s">
        <v>678</v>
      </c>
      <c r="H78" s="61" t="s">
        <v>523</v>
      </c>
      <c r="I78" s="48" t="s">
        <v>679</v>
      </c>
      <c r="J78" s="61" t="s">
        <v>523</v>
      </c>
      <c r="K78" s="48" t="s">
        <v>510</v>
      </c>
      <c r="L78" s="61" t="s">
        <v>523</v>
      </c>
    </row>
    <row r="79" spans="1:12" s="42" customFormat="1" ht="14.25">
      <c r="A79" s="53"/>
      <c r="B79" s="54"/>
      <c r="C79" s="55"/>
      <c r="D79" s="55"/>
      <c r="E79" s="55"/>
      <c r="F79" s="55"/>
      <c r="G79" s="48" t="s">
        <v>680</v>
      </c>
      <c r="H79" s="61" t="s">
        <v>523</v>
      </c>
      <c r="I79" s="48" t="s">
        <v>681</v>
      </c>
      <c r="J79" s="61" t="s">
        <v>523</v>
      </c>
      <c r="K79" s="55"/>
      <c r="L79" s="55"/>
    </row>
    <row r="80" spans="1:12" s="42" customFormat="1" ht="15">
      <c r="A80" s="53"/>
      <c r="B80" s="54"/>
      <c r="C80" s="55"/>
      <c r="D80" s="55"/>
      <c r="E80" s="55"/>
      <c r="F80" s="55"/>
      <c r="G80" s="48" t="s">
        <v>682</v>
      </c>
      <c r="H80" s="61" t="s">
        <v>683</v>
      </c>
      <c r="I80" s="48" t="s">
        <v>684</v>
      </c>
      <c r="J80" s="61" t="s">
        <v>523</v>
      </c>
      <c r="K80" s="55"/>
      <c r="L80" s="55"/>
    </row>
    <row r="81" spans="1:12" s="42" customFormat="1" ht="15">
      <c r="A81" s="56"/>
      <c r="B81" s="57"/>
      <c r="C81" s="58"/>
      <c r="D81" s="58"/>
      <c r="E81" s="58"/>
      <c r="F81" s="58"/>
      <c r="G81" s="48" t="s">
        <v>685</v>
      </c>
      <c r="H81" s="61" t="s">
        <v>523</v>
      </c>
      <c r="I81" s="48" t="s">
        <v>686</v>
      </c>
      <c r="J81" s="61" t="s">
        <v>523</v>
      </c>
      <c r="K81" s="58"/>
      <c r="L81" s="58"/>
    </row>
    <row r="82" spans="1:12" s="42" customFormat="1" ht="24" customHeight="1">
      <c r="A82" s="51" t="s">
        <v>38</v>
      </c>
      <c r="B82" s="52" t="s">
        <v>687</v>
      </c>
      <c r="C82" s="50">
        <v>400</v>
      </c>
      <c r="D82" s="50">
        <v>0</v>
      </c>
      <c r="E82" s="50">
        <v>400</v>
      </c>
      <c r="F82" s="48" t="s">
        <v>38</v>
      </c>
      <c r="G82" s="48" t="s">
        <v>38</v>
      </c>
      <c r="H82" s="48" t="s">
        <v>38</v>
      </c>
      <c r="I82" s="48" t="s">
        <v>38</v>
      </c>
      <c r="J82" s="48" t="s">
        <v>38</v>
      </c>
      <c r="K82" s="48" t="s">
        <v>38</v>
      </c>
      <c r="L82" s="48" t="s">
        <v>38</v>
      </c>
    </row>
    <row r="83" spans="1:12" s="42" customFormat="1" ht="40.5" customHeight="1">
      <c r="A83" s="51" t="s">
        <v>38</v>
      </c>
      <c r="B83" s="52" t="s">
        <v>688</v>
      </c>
      <c r="C83" s="50">
        <v>400</v>
      </c>
      <c r="D83" s="50">
        <v>0</v>
      </c>
      <c r="E83" s="50">
        <v>400</v>
      </c>
      <c r="F83" s="48" t="s">
        <v>689</v>
      </c>
      <c r="G83" s="48" t="s">
        <v>690</v>
      </c>
      <c r="H83" s="61" t="s">
        <v>691</v>
      </c>
      <c r="I83" s="48" t="s">
        <v>692</v>
      </c>
      <c r="J83" s="61" t="s">
        <v>693</v>
      </c>
      <c r="K83" s="48" t="s">
        <v>510</v>
      </c>
      <c r="L83" s="61" t="s">
        <v>693</v>
      </c>
    </row>
    <row r="84" spans="1:12" s="42" customFormat="1" ht="43.5" customHeight="1">
      <c r="A84" s="53"/>
      <c r="B84" s="54"/>
      <c r="C84" s="55"/>
      <c r="D84" s="55"/>
      <c r="E84" s="55"/>
      <c r="F84" s="55"/>
      <c r="G84" s="48" t="s">
        <v>694</v>
      </c>
      <c r="H84" s="61" t="s">
        <v>695</v>
      </c>
      <c r="I84" s="48" t="s">
        <v>696</v>
      </c>
      <c r="J84" s="61" t="s">
        <v>693</v>
      </c>
      <c r="K84" s="55"/>
      <c r="L84" s="55"/>
    </row>
    <row r="85" spans="1:12" s="42" customFormat="1" ht="36.75" customHeight="1">
      <c r="A85" s="56"/>
      <c r="B85" s="57"/>
      <c r="C85" s="58"/>
      <c r="D85" s="58"/>
      <c r="E85" s="58"/>
      <c r="F85" s="58"/>
      <c r="G85" s="48" t="s">
        <v>697</v>
      </c>
      <c r="H85" s="61" t="s">
        <v>523</v>
      </c>
      <c r="I85" s="58"/>
      <c r="J85" s="58"/>
      <c r="K85" s="58"/>
      <c r="L85" s="58"/>
    </row>
    <row r="86" spans="1:12" s="42" customFormat="1" ht="24" customHeight="1">
      <c r="A86" s="51" t="s">
        <v>38</v>
      </c>
      <c r="B86" s="52" t="s">
        <v>698</v>
      </c>
      <c r="C86" s="50">
        <v>4111.4</v>
      </c>
      <c r="D86" s="50">
        <v>4111.4</v>
      </c>
      <c r="E86" s="50">
        <v>0</v>
      </c>
      <c r="F86" s="48" t="s">
        <v>38</v>
      </c>
      <c r="G86" s="48" t="s">
        <v>38</v>
      </c>
      <c r="H86" s="48" t="s">
        <v>38</v>
      </c>
      <c r="I86" s="48" t="s">
        <v>38</v>
      </c>
      <c r="J86" s="48" t="s">
        <v>38</v>
      </c>
      <c r="K86" s="48" t="s">
        <v>38</v>
      </c>
      <c r="L86" s="48" t="s">
        <v>38</v>
      </c>
    </row>
    <row r="87" spans="1:12" s="42" customFormat="1" ht="166.5" customHeight="1">
      <c r="A87" s="51" t="s">
        <v>38</v>
      </c>
      <c r="B87" s="52" t="s">
        <v>699</v>
      </c>
      <c r="C87" s="50">
        <v>1300</v>
      </c>
      <c r="D87" s="50">
        <v>1300</v>
      </c>
      <c r="E87" s="50">
        <v>0</v>
      </c>
      <c r="F87" s="48" t="s">
        <v>700</v>
      </c>
      <c r="G87" s="48" t="s">
        <v>701</v>
      </c>
      <c r="H87" s="61" t="s">
        <v>702</v>
      </c>
      <c r="I87" s="48" t="s">
        <v>703</v>
      </c>
      <c r="J87" s="61" t="s">
        <v>704</v>
      </c>
      <c r="K87" s="48" t="s">
        <v>705</v>
      </c>
      <c r="L87" s="61" t="s">
        <v>706</v>
      </c>
    </row>
    <row r="88" spans="1:12" s="42" customFormat="1" ht="22.5" customHeight="1">
      <c r="A88" s="53"/>
      <c r="B88" s="54"/>
      <c r="C88" s="55"/>
      <c r="D88" s="55"/>
      <c r="E88" s="55"/>
      <c r="F88" s="55"/>
      <c r="G88" s="48" t="s">
        <v>707</v>
      </c>
      <c r="H88" s="61" t="s">
        <v>708</v>
      </c>
      <c r="I88" s="48" t="s">
        <v>709</v>
      </c>
      <c r="J88" s="61" t="s">
        <v>710</v>
      </c>
      <c r="K88" s="48" t="s">
        <v>711</v>
      </c>
      <c r="L88" s="61" t="s">
        <v>712</v>
      </c>
    </row>
    <row r="89" spans="1:12" s="42" customFormat="1" ht="27.75" customHeight="1">
      <c r="A89" s="53"/>
      <c r="B89" s="54"/>
      <c r="C89" s="55"/>
      <c r="D89" s="55"/>
      <c r="E89" s="55"/>
      <c r="F89" s="55"/>
      <c r="G89" s="48" t="s">
        <v>713</v>
      </c>
      <c r="H89" s="61" t="s">
        <v>714</v>
      </c>
      <c r="I89" s="55"/>
      <c r="J89" s="55"/>
      <c r="K89" s="55"/>
      <c r="L89" s="55"/>
    </row>
    <row r="90" spans="1:12" s="42" customFormat="1" ht="110.25" customHeight="1">
      <c r="A90" s="53"/>
      <c r="B90" s="54"/>
      <c r="C90" s="55"/>
      <c r="D90" s="55"/>
      <c r="E90" s="55"/>
      <c r="F90" s="55"/>
      <c r="G90" s="48" t="s">
        <v>715</v>
      </c>
      <c r="H90" s="61" t="s">
        <v>716</v>
      </c>
      <c r="I90" s="55"/>
      <c r="J90" s="55"/>
      <c r="K90" s="55"/>
      <c r="L90" s="55"/>
    </row>
    <row r="91" spans="1:12" s="42" customFormat="1" ht="33.75" customHeight="1">
      <c r="A91" s="53"/>
      <c r="B91" s="54"/>
      <c r="C91" s="55"/>
      <c r="D91" s="55"/>
      <c r="E91" s="55"/>
      <c r="F91" s="55"/>
      <c r="G91" s="48" t="s">
        <v>520</v>
      </c>
      <c r="H91" s="61" t="s">
        <v>717</v>
      </c>
      <c r="I91" s="55"/>
      <c r="J91" s="55"/>
      <c r="K91" s="55"/>
      <c r="L91" s="55"/>
    </row>
    <row r="92" spans="1:12" s="42" customFormat="1" ht="140.25" customHeight="1">
      <c r="A92" s="53"/>
      <c r="B92" s="54"/>
      <c r="C92" s="55"/>
      <c r="D92" s="55"/>
      <c r="E92" s="55"/>
      <c r="F92" s="55"/>
      <c r="G92" s="48" t="s">
        <v>718</v>
      </c>
      <c r="H92" s="61" t="s">
        <v>719</v>
      </c>
      <c r="I92" s="55"/>
      <c r="J92" s="55"/>
      <c r="K92" s="55"/>
      <c r="L92" s="55"/>
    </row>
    <row r="93" spans="1:12" s="42" customFormat="1" ht="99.75" customHeight="1">
      <c r="A93" s="56"/>
      <c r="B93" s="57"/>
      <c r="C93" s="58"/>
      <c r="D93" s="58"/>
      <c r="E93" s="58"/>
      <c r="F93" s="58"/>
      <c r="G93" s="48" t="s">
        <v>720</v>
      </c>
      <c r="H93" s="61" t="s">
        <v>721</v>
      </c>
      <c r="I93" s="58"/>
      <c r="J93" s="58"/>
      <c r="K93" s="58"/>
      <c r="L93" s="58"/>
    </row>
    <row r="94" spans="1:12" s="42" customFormat="1" ht="24" customHeight="1">
      <c r="A94" s="51" t="s">
        <v>38</v>
      </c>
      <c r="B94" s="52" t="s">
        <v>722</v>
      </c>
      <c r="C94" s="50">
        <v>237</v>
      </c>
      <c r="D94" s="50">
        <v>237</v>
      </c>
      <c r="E94" s="50">
        <v>0</v>
      </c>
      <c r="F94" s="48" t="s">
        <v>723</v>
      </c>
      <c r="G94" s="48" t="s">
        <v>724</v>
      </c>
      <c r="H94" s="61" t="s">
        <v>725</v>
      </c>
      <c r="I94" s="48" t="s">
        <v>726</v>
      </c>
      <c r="J94" s="61" t="s">
        <v>727</v>
      </c>
      <c r="K94" s="48" t="s">
        <v>38</v>
      </c>
      <c r="L94" s="61" t="s">
        <v>728</v>
      </c>
    </row>
    <row r="95" spans="1:12" s="42" customFormat="1" ht="32.25" customHeight="1">
      <c r="A95" s="53"/>
      <c r="B95" s="54"/>
      <c r="C95" s="55"/>
      <c r="D95" s="55"/>
      <c r="E95" s="55"/>
      <c r="F95" s="55"/>
      <c r="G95" s="48" t="s">
        <v>729</v>
      </c>
      <c r="H95" s="61" t="s">
        <v>730</v>
      </c>
      <c r="I95" s="48" t="s">
        <v>731</v>
      </c>
      <c r="J95" s="61" t="s">
        <v>731</v>
      </c>
      <c r="K95" s="55"/>
      <c r="L95" s="55"/>
    </row>
    <row r="96" spans="1:12" s="42" customFormat="1" ht="32.25" customHeight="1">
      <c r="A96" s="53"/>
      <c r="B96" s="54"/>
      <c r="C96" s="55"/>
      <c r="D96" s="55"/>
      <c r="E96" s="55"/>
      <c r="F96" s="55"/>
      <c r="G96" s="48" t="s">
        <v>732</v>
      </c>
      <c r="H96" s="61" t="s">
        <v>733</v>
      </c>
      <c r="I96" s="48" t="s">
        <v>734</v>
      </c>
      <c r="J96" s="61" t="s">
        <v>735</v>
      </c>
      <c r="K96" s="55"/>
      <c r="L96" s="55"/>
    </row>
    <row r="97" spans="1:12" s="42" customFormat="1" ht="32.25" customHeight="1">
      <c r="A97" s="53"/>
      <c r="B97" s="54"/>
      <c r="C97" s="55"/>
      <c r="D97" s="55"/>
      <c r="E97" s="55"/>
      <c r="F97" s="55"/>
      <c r="G97" s="48" t="s">
        <v>736</v>
      </c>
      <c r="H97" s="61" t="s">
        <v>737</v>
      </c>
      <c r="I97" s="48" t="s">
        <v>738</v>
      </c>
      <c r="J97" s="61" t="s">
        <v>739</v>
      </c>
      <c r="K97" s="55"/>
      <c r="L97" s="55"/>
    </row>
    <row r="98" spans="1:12" s="42" customFormat="1" ht="32.25" customHeight="1">
      <c r="A98" s="53"/>
      <c r="B98" s="54"/>
      <c r="C98" s="55"/>
      <c r="D98" s="55"/>
      <c r="E98" s="55"/>
      <c r="F98" s="55"/>
      <c r="G98" s="48" t="s">
        <v>740</v>
      </c>
      <c r="H98" s="61" t="s">
        <v>741</v>
      </c>
      <c r="I98" s="48" t="s">
        <v>742</v>
      </c>
      <c r="J98" s="61" t="s">
        <v>743</v>
      </c>
      <c r="K98" s="55"/>
      <c r="L98" s="55"/>
    </row>
    <row r="99" spans="1:12" s="42" customFormat="1" ht="27.75" customHeight="1">
      <c r="A99" s="53"/>
      <c r="B99" s="54"/>
      <c r="C99" s="55"/>
      <c r="D99" s="55"/>
      <c r="E99" s="55"/>
      <c r="F99" s="55"/>
      <c r="G99" s="48" t="s">
        <v>744</v>
      </c>
      <c r="H99" s="61" t="s">
        <v>745</v>
      </c>
      <c r="I99" s="48" t="s">
        <v>746</v>
      </c>
      <c r="J99" s="61" t="s">
        <v>747</v>
      </c>
      <c r="K99" s="55"/>
      <c r="L99" s="55"/>
    </row>
    <row r="100" spans="1:12" s="42" customFormat="1" ht="27.75" customHeight="1">
      <c r="A100" s="56"/>
      <c r="B100" s="57"/>
      <c r="C100" s="58"/>
      <c r="D100" s="58"/>
      <c r="E100" s="58"/>
      <c r="F100" s="58"/>
      <c r="G100" s="48" t="s">
        <v>748</v>
      </c>
      <c r="H100" s="61" t="s">
        <v>749</v>
      </c>
      <c r="I100" s="58"/>
      <c r="J100" s="58"/>
      <c r="K100" s="58"/>
      <c r="L100" s="58"/>
    </row>
    <row r="101" spans="1:12" s="42" customFormat="1" ht="24" customHeight="1">
      <c r="A101" s="51" t="s">
        <v>38</v>
      </c>
      <c r="B101" s="52" t="s">
        <v>750</v>
      </c>
      <c r="C101" s="50">
        <v>2574.4</v>
      </c>
      <c r="D101" s="50">
        <v>2574.4</v>
      </c>
      <c r="E101" s="50">
        <v>0</v>
      </c>
      <c r="F101" s="48" t="s">
        <v>751</v>
      </c>
      <c r="G101" s="48" t="s">
        <v>752</v>
      </c>
      <c r="H101" s="61" t="s">
        <v>753</v>
      </c>
      <c r="I101" s="48" t="s">
        <v>754</v>
      </c>
      <c r="J101" s="61" t="s">
        <v>755</v>
      </c>
      <c r="K101" s="48" t="s">
        <v>510</v>
      </c>
      <c r="L101" s="61" t="s">
        <v>511</v>
      </c>
    </row>
    <row r="102" spans="1:12" s="42" customFormat="1" ht="14.25">
      <c r="A102" s="53"/>
      <c r="B102" s="54"/>
      <c r="C102" s="55"/>
      <c r="D102" s="55"/>
      <c r="E102" s="55"/>
      <c r="F102" s="55"/>
      <c r="G102" s="48" t="s">
        <v>756</v>
      </c>
      <c r="H102" s="61" t="s">
        <v>757</v>
      </c>
      <c r="I102" s="48" t="s">
        <v>758</v>
      </c>
      <c r="J102" s="61" t="s">
        <v>759</v>
      </c>
      <c r="K102" s="55"/>
      <c r="L102" s="55"/>
    </row>
    <row r="103" spans="1:12" s="42" customFormat="1" ht="28.5" customHeight="1">
      <c r="A103" s="53"/>
      <c r="B103" s="54"/>
      <c r="C103" s="55"/>
      <c r="D103" s="55"/>
      <c r="E103" s="55"/>
      <c r="F103" s="55"/>
      <c r="G103" s="48" t="s">
        <v>760</v>
      </c>
      <c r="H103" s="61" t="s">
        <v>761</v>
      </c>
      <c r="I103" s="48" t="s">
        <v>762</v>
      </c>
      <c r="J103" s="61" t="s">
        <v>763</v>
      </c>
      <c r="K103" s="55"/>
      <c r="L103" s="55"/>
    </row>
    <row r="104" spans="1:12" s="42" customFormat="1" ht="28.5" customHeight="1">
      <c r="A104" s="53"/>
      <c r="B104" s="54"/>
      <c r="C104" s="55"/>
      <c r="D104" s="55"/>
      <c r="E104" s="55"/>
      <c r="F104" s="55"/>
      <c r="G104" s="48" t="s">
        <v>764</v>
      </c>
      <c r="H104" s="61" t="s">
        <v>765</v>
      </c>
      <c r="I104" s="55"/>
      <c r="J104" s="55"/>
      <c r="K104" s="55"/>
      <c r="L104" s="55"/>
    </row>
    <row r="105" spans="1:12" s="42" customFormat="1" ht="45.75" customHeight="1">
      <c r="A105" s="53"/>
      <c r="B105" s="54"/>
      <c r="C105" s="55"/>
      <c r="D105" s="55"/>
      <c r="E105" s="55"/>
      <c r="F105" s="55"/>
      <c r="G105" s="48" t="s">
        <v>766</v>
      </c>
      <c r="H105" s="61" t="s">
        <v>767</v>
      </c>
      <c r="I105" s="55"/>
      <c r="J105" s="55"/>
      <c r="K105" s="55"/>
      <c r="L105" s="55"/>
    </row>
    <row r="106" spans="1:12" s="42" customFormat="1" ht="28.5" customHeight="1">
      <c r="A106" s="53"/>
      <c r="B106" s="54"/>
      <c r="C106" s="55"/>
      <c r="D106" s="55"/>
      <c r="E106" s="55"/>
      <c r="F106" s="55"/>
      <c r="G106" s="48" t="s">
        <v>768</v>
      </c>
      <c r="H106" s="61" t="s">
        <v>769</v>
      </c>
      <c r="I106" s="55"/>
      <c r="J106" s="55"/>
      <c r="K106" s="55"/>
      <c r="L106" s="55"/>
    </row>
    <row r="107" spans="1:12" s="42" customFormat="1" ht="14.25">
      <c r="A107" s="53"/>
      <c r="B107" s="54"/>
      <c r="C107" s="55"/>
      <c r="D107" s="55"/>
      <c r="E107" s="55"/>
      <c r="F107" s="55"/>
      <c r="G107" s="48" t="s">
        <v>770</v>
      </c>
      <c r="H107" s="61" t="s">
        <v>511</v>
      </c>
      <c r="I107" s="55"/>
      <c r="J107" s="55"/>
      <c r="K107" s="55"/>
      <c r="L107" s="55"/>
    </row>
    <row r="108" spans="1:12" s="42" customFormat="1" ht="14.25">
      <c r="A108" s="53"/>
      <c r="B108" s="54"/>
      <c r="C108" s="55"/>
      <c r="D108" s="55"/>
      <c r="E108" s="55"/>
      <c r="F108" s="55"/>
      <c r="G108" s="48" t="s">
        <v>771</v>
      </c>
      <c r="H108" s="61" t="s">
        <v>523</v>
      </c>
      <c r="I108" s="55"/>
      <c r="J108" s="55"/>
      <c r="K108" s="55"/>
      <c r="L108" s="55"/>
    </row>
    <row r="109" spans="1:12" s="42" customFormat="1" ht="14.25">
      <c r="A109" s="53"/>
      <c r="B109" s="54"/>
      <c r="C109" s="55"/>
      <c r="D109" s="55"/>
      <c r="E109" s="55"/>
      <c r="F109" s="55"/>
      <c r="G109" s="48" t="s">
        <v>772</v>
      </c>
      <c r="H109" s="61" t="s">
        <v>773</v>
      </c>
      <c r="I109" s="55"/>
      <c r="J109" s="55"/>
      <c r="K109" s="55"/>
      <c r="L109" s="55"/>
    </row>
    <row r="110" spans="1:12" s="42" customFormat="1" ht="14.25">
      <c r="A110" s="53"/>
      <c r="B110" s="54"/>
      <c r="C110" s="55"/>
      <c r="D110" s="55"/>
      <c r="E110" s="55"/>
      <c r="F110" s="55"/>
      <c r="G110" s="48" t="s">
        <v>306</v>
      </c>
      <c r="H110" s="61" t="s">
        <v>774</v>
      </c>
      <c r="I110" s="55"/>
      <c r="J110" s="55"/>
      <c r="K110" s="55"/>
      <c r="L110" s="55"/>
    </row>
    <row r="111" spans="1:12" s="42" customFormat="1" ht="14.25">
      <c r="A111" s="56"/>
      <c r="B111" s="57"/>
      <c r="C111" s="58"/>
      <c r="D111" s="58"/>
      <c r="E111" s="58"/>
      <c r="F111" s="58"/>
      <c r="G111" s="48" t="s">
        <v>775</v>
      </c>
      <c r="H111" s="61" t="s">
        <v>776</v>
      </c>
      <c r="I111" s="58"/>
      <c r="J111" s="58"/>
      <c r="K111" s="58"/>
      <c r="L111" s="58"/>
    </row>
    <row r="112" spans="1:12" s="42" customFormat="1" ht="24" customHeight="1">
      <c r="A112" s="51" t="s">
        <v>38</v>
      </c>
      <c r="B112" s="52" t="s">
        <v>777</v>
      </c>
      <c r="C112" s="50">
        <v>446.62</v>
      </c>
      <c r="D112" s="50">
        <v>266.62</v>
      </c>
      <c r="E112" s="50">
        <v>180</v>
      </c>
      <c r="F112" s="48" t="s">
        <v>38</v>
      </c>
      <c r="G112" s="48" t="s">
        <v>38</v>
      </c>
      <c r="H112" s="48" t="s">
        <v>38</v>
      </c>
      <c r="I112" s="48" t="s">
        <v>38</v>
      </c>
      <c r="J112" s="48" t="s">
        <v>38</v>
      </c>
      <c r="K112" s="48" t="s">
        <v>38</v>
      </c>
      <c r="L112" s="48" t="s">
        <v>38</v>
      </c>
    </row>
    <row r="113" spans="1:12" s="42" customFormat="1" ht="56.25" customHeight="1">
      <c r="A113" s="51" t="s">
        <v>38</v>
      </c>
      <c r="B113" s="52" t="s">
        <v>778</v>
      </c>
      <c r="C113" s="50">
        <v>180</v>
      </c>
      <c r="D113" s="50">
        <v>0</v>
      </c>
      <c r="E113" s="50">
        <v>180</v>
      </c>
      <c r="F113" s="48" t="s">
        <v>779</v>
      </c>
      <c r="G113" s="48" t="s">
        <v>780</v>
      </c>
      <c r="H113" s="61" t="s">
        <v>523</v>
      </c>
      <c r="I113" s="48" t="s">
        <v>781</v>
      </c>
      <c r="J113" s="61" t="s">
        <v>523</v>
      </c>
      <c r="K113" s="48" t="s">
        <v>782</v>
      </c>
      <c r="L113" s="61" t="s">
        <v>523</v>
      </c>
    </row>
    <row r="114" spans="1:12" s="42" customFormat="1" ht="51.75" customHeight="1">
      <c r="A114" s="53"/>
      <c r="B114" s="54"/>
      <c r="C114" s="55"/>
      <c r="D114" s="55"/>
      <c r="E114" s="55"/>
      <c r="F114" s="55"/>
      <c r="G114" s="48" t="s">
        <v>783</v>
      </c>
      <c r="H114" s="61" t="s">
        <v>523</v>
      </c>
      <c r="I114" s="48" t="s">
        <v>784</v>
      </c>
      <c r="J114" s="61" t="s">
        <v>523</v>
      </c>
      <c r="K114" s="55"/>
      <c r="L114" s="55"/>
    </row>
    <row r="115" spans="1:12" s="42" customFormat="1" ht="14.25">
      <c r="A115" s="53"/>
      <c r="B115" s="54"/>
      <c r="C115" s="55"/>
      <c r="D115" s="55"/>
      <c r="E115" s="55"/>
      <c r="F115" s="55"/>
      <c r="G115" s="48" t="s">
        <v>785</v>
      </c>
      <c r="H115" s="61" t="s">
        <v>786</v>
      </c>
      <c r="I115" s="55"/>
      <c r="J115" s="55"/>
      <c r="K115" s="55"/>
      <c r="L115" s="55"/>
    </row>
    <row r="116" spans="1:12" s="42" customFormat="1" ht="14.25">
      <c r="A116" s="56"/>
      <c r="B116" s="57"/>
      <c r="C116" s="58"/>
      <c r="D116" s="58"/>
      <c r="E116" s="58"/>
      <c r="F116" s="58"/>
      <c r="G116" s="48" t="s">
        <v>787</v>
      </c>
      <c r="H116" s="61" t="s">
        <v>569</v>
      </c>
      <c r="I116" s="58"/>
      <c r="J116" s="58"/>
      <c r="K116" s="58"/>
      <c r="L116" s="58"/>
    </row>
    <row r="117" spans="1:12" s="42" customFormat="1" ht="24" customHeight="1">
      <c r="A117" s="51" t="s">
        <v>38</v>
      </c>
      <c r="B117" s="52" t="s">
        <v>788</v>
      </c>
      <c r="C117" s="50">
        <v>266.62</v>
      </c>
      <c r="D117" s="50">
        <v>266.62</v>
      </c>
      <c r="E117" s="50">
        <v>0</v>
      </c>
      <c r="F117" s="48" t="s">
        <v>789</v>
      </c>
      <c r="G117" s="48" t="s">
        <v>790</v>
      </c>
      <c r="H117" s="61" t="s">
        <v>791</v>
      </c>
      <c r="I117" s="48" t="s">
        <v>792</v>
      </c>
      <c r="J117" s="61" t="s">
        <v>523</v>
      </c>
      <c r="K117" s="48" t="s">
        <v>793</v>
      </c>
      <c r="L117" s="61" t="s">
        <v>523</v>
      </c>
    </row>
    <row r="118" spans="1:12" s="42" customFormat="1" ht="14.25">
      <c r="A118" s="53"/>
      <c r="B118" s="54"/>
      <c r="C118" s="55"/>
      <c r="D118" s="55"/>
      <c r="E118" s="55"/>
      <c r="F118" s="55"/>
      <c r="G118" s="48" t="s">
        <v>794</v>
      </c>
      <c r="H118" s="61" t="s">
        <v>795</v>
      </c>
      <c r="I118" s="48" t="s">
        <v>796</v>
      </c>
      <c r="J118" s="61" t="s">
        <v>523</v>
      </c>
      <c r="K118" s="55"/>
      <c r="L118" s="55"/>
    </row>
    <row r="119" spans="1:12" s="42" customFormat="1" ht="14.25">
      <c r="A119" s="53"/>
      <c r="B119" s="54"/>
      <c r="C119" s="55"/>
      <c r="D119" s="55"/>
      <c r="E119" s="55"/>
      <c r="F119" s="55"/>
      <c r="G119" s="48" t="s">
        <v>797</v>
      </c>
      <c r="H119" s="61" t="s">
        <v>795</v>
      </c>
      <c r="I119" s="48" t="s">
        <v>798</v>
      </c>
      <c r="J119" s="61" t="s">
        <v>799</v>
      </c>
      <c r="K119" s="55"/>
      <c r="L119" s="55"/>
    </row>
    <row r="120" spans="1:12" s="42" customFormat="1" ht="14.25">
      <c r="A120" s="53"/>
      <c r="B120" s="54"/>
      <c r="C120" s="55"/>
      <c r="D120" s="55"/>
      <c r="E120" s="55"/>
      <c r="F120" s="55"/>
      <c r="G120" s="48" t="s">
        <v>800</v>
      </c>
      <c r="H120" s="61" t="s">
        <v>799</v>
      </c>
      <c r="I120" s="48" t="s">
        <v>801</v>
      </c>
      <c r="J120" s="61" t="s">
        <v>799</v>
      </c>
      <c r="K120" s="55"/>
      <c r="L120" s="55"/>
    </row>
    <row r="121" spans="1:12" s="42" customFormat="1" ht="14.25">
      <c r="A121" s="53"/>
      <c r="B121" s="54"/>
      <c r="C121" s="55"/>
      <c r="D121" s="55"/>
      <c r="E121" s="55"/>
      <c r="F121" s="55"/>
      <c r="G121" s="48" t="s">
        <v>771</v>
      </c>
      <c r="H121" s="61" t="s">
        <v>523</v>
      </c>
      <c r="I121" s="55"/>
      <c r="J121" s="55"/>
      <c r="K121" s="55"/>
      <c r="L121" s="55"/>
    </row>
    <row r="122" spans="1:12" s="42" customFormat="1" ht="14.25">
      <c r="A122" s="53"/>
      <c r="B122" s="54"/>
      <c r="C122" s="55"/>
      <c r="D122" s="55"/>
      <c r="E122" s="55"/>
      <c r="F122" s="55"/>
      <c r="G122" s="48" t="s">
        <v>802</v>
      </c>
      <c r="H122" s="61" t="s">
        <v>523</v>
      </c>
      <c r="I122" s="55"/>
      <c r="J122" s="55"/>
      <c r="K122" s="55"/>
      <c r="L122" s="55"/>
    </row>
    <row r="123" spans="1:12" s="42" customFormat="1" ht="14.25">
      <c r="A123" s="56"/>
      <c r="B123" s="57"/>
      <c r="C123" s="58"/>
      <c r="D123" s="58"/>
      <c r="E123" s="58"/>
      <c r="F123" s="58"/>
      <c r="G123" s="48" t="s">
        <v>803</v>
      </c>
      <c r="H123" s="61" t="s">
        <v>804</v>
      </c>
      <c r="I123" s="58"/>
      <c r="J123" s="58"/>
      <c r="K123" s="58"/>
      <c r="L123" s="58"/>
    </row>
    <row r="124" spans="1:12" s="42" customFormat="1" ht="24" customHeight="1">
      <c r="A124" s="51" t="s">
        <v>38</v>
      </c>
      <c r="B124" s="52" t="s">
        <v>805</v>
      </c>
      <c r="C124" s="50">
        <v>283.75</v>
      </c>
      <c r="D124" s="50">
        <v>283.75</v>
      </c>
      <c r="E124" s="50">
        <v>0</v>
      </c>
      <c r="F124" s="48" t="s">
        <v>38</v>
      </c>
      <c r="G124" s="48" t="s">
        <v>38</v>
      </c>
      <c r="H124" s="48" t="s">
        <v>38</v>
      </c>
      <c r="I124" s="48" t="s">
        <v>38</v>
      </c>
      <c r="J124" s="48" t="s">
        <v>38</v>
      </c>
      <c r="K124" s="48" t="s">
        <v>38</v>
      </c>
      <c r="L124" s="48" t="s">
        <v>38</v>
      </c>
    </row>
    <row r="125" spans="1:12" s="42" customFormat="1" ht="24" customHeight="1">
      <c r="A125" s="51" t="s">
        <v>38</v>
      </c>
      <c r="B125" s="52" t="s">
        <v>806</v>
      </c>
      <c r="C125" s="50">
        <v>283.75</v>
      </c>
      <c r="D125" s="50">
        <v>283.75</v>
      </c>
      <c r="E125" s="50">
        <v>0</v>
      </c>
      <c r="F125" s="48" t="s">
        <v>807</v>
      </c>
      <c r="G125" s="48" t="s">
        <v>808</v>
      </c>
      <c r="H125" s="61" t="s">
        <v>809</v>
      </c>
      <c r="I125" s="48" t="s">
        <v>810</v>
      </c>
      <c r="J125" s="61" t="s">
        <v>811</v>
      </c>
      <c r="K125" s="48" t="s">
        <v>510</v>
      </c>
      <c r="L125" s="61" t="s">
        <v>812</v>
      </c>
    </row>
    <row r="126" spans="1:12" s="42" customFormat="1" ht="24.75" customHeight="1">
      <c r="A126" s="53"/>
      <c r="B126" s="54"/>
      <c r="C126" s="55"/>
      <c r="D126" s="55"/>
      <c r="E126" s="55"/>
      <c r="F126" s="55"/>
      <c r="G126" s="48" t="s">
        <v>813</v>
      </c>
      <c r="H126" s="61" t="s">
        <v>814</v>
      </c>
      <c r="I126" s="48" t="s">
        <v>815</v>
      </c>
      <c r="J126" s="61" t="s">
        <v>816</v>
      </c>
      <c r="K126" s="48" t="s">
        <v>817</v>
      </c>
      <c r="L126" s="61" t="s">
        <v>812</v>
      </c>
    </row>
    <row r="127" spans="1:12" s="42" customFormat="1" ht="30.75" customHeight="1">
      <c r="A127" s="53"/>
      <c r="B127" s="54"/>
      <c r="C127" s="55"/>
      <c r="D127" s="55"/>
      <c r="E127" s="55"/>
      <c r="F127" s="55"/>
      <c r="G127" s="48" t="s">
        <v>818</v>
      </c>
      <c r="H127" s="61" t="s">
        <v>819</v>
      </c>
      <c r="I127" s="48" t="s">
        <v>820</v>
      </c>
      <c r="J127" s="61" t="s">
        <v>509</v>
      </c>
      <c r="K127" s="55"/>
      <c r="L127" s="55"/>
    </row>
    <row r="128" spans="1:12" s="42" customFormat="1" ht="18.75" customHeight="1">
      <c r="A128" s="53"/>
      <c r="B128" s="54"/>
      <c r="C128" s="55"/>
      <c r="D128" s="55"/>
      <c r="E128" s="55"/>
      <c r="F128" s="55"/>
      <c r="G128" s="48" t="s">
        <v>821</v>
      </c>
      <c r="H128" s="61" t="s">
        <v>822</v>
      </c>
      <c r="I128" s="48" t="s">
        <v>823</v>
      </c>
      <c r="J128" s="61" t="s">
        <v>824</v>
      </c>
      <c r="K128" s="55"/>
      <c r="L128" s="55"/>
    </row>
    <row r="129" spans="1:12" s="42" customFormat="1" ht="18.75" customHeight="1">
      <c r="A129" s="53"/>
      <c r="B129" s="54"/>
      <c r="C129" s="55"/>
      <c r="D129" s="55"/>
      <c r="E129" s="55"/>
      <c r="F129" s="55"/>
      <c r="G129" s="48" t="s">
        <v>520</v>
      </c>
      <c r="H129" s="61" t="s">
        <v>825</v>
      </c>
      <c r="I129" s="55"/>
      <c r="J129" s="55"/>
      <c r="K129" s="55"/>
      <c r="L129" s="55"/>
    </row>
    <row r="130" spans="1:12" s="42" customFormat="1" ht="18.75" customHeight="1">
      <c r="A130" s="53"/>
      <c r="B130" s="54"/>
      <c r="C130" s="55"/>
      <c r="D130" s="55"/>
      <c r="E130" s="55"/>
      <c r="F130" s="55"/>
      <c r="G130" s="48" t="s">
        <v>522</v>
      </c>
      <c r="H130" s="61" t="s">
        <v>523</v>
      </c>
      <c r="I130" s="55"/>
      <c r="J130" s="55"/>
      <c r="K130" s="55"/>
      <c r="L130" s="55"/>
    </row>
    <row r="131" spans="1:12" s="42" customFormat="1" ht="18.75" customHeight="1">
      <c r="A131" s="53"/>
      <c r="B131" s="54"/>
      <c r="C131" s="55"/>
      <c r="D131" s="55"/>
      <c r="E131" s="55"/>
      <c r="F131" s="55"/>
      <c r="G131" s="48" t="s">
        <v>306</v>
      </c>
      <c r="H131" s="61" t="s">
        <v>552</v>
      </c>
      <c r="I131" s="55"/>
      <c r="J131" s="55"/>
      <c r="K131" s="55"/>
      <c r="L131" s="55"/>
    </row>
    <row r="132" spans="1:12" s="42" customFormat="1" ht="18.75" customHeight="1">
      <c r="A132" s="53"/>
      <c r="B132" s="54"/>
      <c r="C132" s="55"/>
      <c r="D132" s="55"/>
      <c r="E132" s="55"/>
      <c r="F132" s="55"/>
      <c r="G132" s="48" t="s">
        <v>826</v>
      </c>
      <c r="H132" s="61" t="s">
        <v>827</v>
      </c>
      <c r="I132" s="55"/>
      <c r="J132" s="55"/>
      <c r="K132" s="55"/>
      <c r="L132" s="55"/>
    </row>
    <row r="133" spans="1:12" s="42" customFormat="1" ht="18.75" customHeight="1">
      <c r="A133" s="56"/>
      <c r="B133" s="57"/>
      <c r="C133" s="58"/>
      <c r="D133" s="58"/>
      <c r="E133" s="58"/>
      <c r="F133" s="58"/>
      <c r="G133" s="48" t="s">
        <v>828</v>
      </c>
      <c r="H133" s="61" t="s">
        <v>829</v>
      </c>
      <c r="I133" s="58"/>
      <c r="J133" s="58"/>
      <c r="K133" s="58"/>
      <c r="L133" s="58"/>
    </row>
    <row r="134" spans="1:12" s="42" customFormat="1" ht="32.25" customHeight="1">
      <c r="A134" s="51" t="s">
        <v>38</v>
      </c>
      <c r="B134" s="52" t="s">
        <v>830</v>
      </c>
      <c r="C134" s="50">
        <v>7410</v>
      </c>
      <c r="D134" s="50">
        <v>1666.58</v>
      </c>
      <c r="E134" s="50">
        <v>5743.42</v>
      </c>
      <c r="F134" s="48" t="s">
        <v>38</v>
      </c>
      <c r="G134" s="48" t="s">
        <v>38</v>
      </c>
      <c r="H134" s="48" t="s">
        <v>38</v>
      </c>
      <c r="I134" s="48" t="s">
        <v>38</v>
      </c>
      <c r="J134" s="48" t="s">
        <v>38</v>
      </c>
      <c r="K134" s="48" t="s">
        <v>38</v>
      </c>
      <c r="L134" s="48" t="s">
        <v>38</v>
      </c>
    </row>
    <row r="135" spans="1:12" s="42" customFormat="1" ht="15" customHeight="1">
      <c r="A135" s="51" t="s">
        <v>38</v>
      </c>
      <c r="B135" s="52" t="s">
        <v>831</v>
      </c>
      <c r="C135" s="50">
        <v>400</v>
      </c>
      <c r="D135" s="50">
        <v>376.58</v>
      </c>
      <c r="E135" s="50">
        <v>23.42</v>
      </c>
      <c r="F135" s="48" t="s">
        <v>832</v>
      </c>
      <c r="G135" s="48" t="s">
        <v>833</v>
      </c>
      <c r="H135" s="61" t="s">
        <v>834</v>
      </c>
      <c r="I135" s="48" t="s">
        <v>835</v>
      </c>
      <c r="J135" s="61" t="s">
        <v>836</v>
      </c>
      <c r="K135" s="48" t="s">
        <v>510</v>
      </c>
      <c r="L135" s="64">
        <v>0.99</v>
      </c>
    </row>
    <row r="136" spans="1:12" s="42" customFormat="1" ht="18" customHeight="1">
      <c r="A136" s="53"/>
      <c r="B136" s="54"/>
      <c r="C136" s="55"/>
      <c r="D136" s="55"/>
      <c r="E136" s="55"/>
      <c r="F136" s="55"/>
      <c r="G136" s="48" t="s">
        <v>837</v>
      </c>
      <c r="H136" s="61" t="s">
        <v>838</v>
      </c>
      <c r="I136" s="48" t="s">
        <v>839</v>
      </c>
      <c r="J136" s="61" t="s">
        <v>840</v>
      </c>
      <c r="K136" s="55"/>
      <c r="L136" s="55"/>
    </row>
    <row r="137" spans="1:12" s="42" customFormat="1" ht="18" customHeight="1">
      <c r="A137" s="56"/>
      <c r="B137" s="57"/>
      <c r="C137" s="58"/>
      <c r="D137" s="58"/>
      <c r="E137" s="58"/>
      <c r="F137" s="58"/>
      <c r="G137" s="48" t="s">
        <v>520</v>
      </c>
      <c r="H137" s="61" t="s">
        <v>841</v>
      </c>
      <c r="I137" s="58"/>
      <c r="J137" s="58"/>
      <c r="K137" s="58"/>
      <c r="L137" s="58"/>
    </row>
    <row r="138" spans="1:12" s="42" customFormat="1" ht="15" customHeight="1">
      <c r="A138" s="51" t="s">
        <v>38</v>
      </c>
      <c r="B138" s="52" t="s">
        <v>842</v>
      </c>
      <c r="C138" s="50">
        <v>500</v>
      </c>
      <c r="D138" s="50">
        <v>490</v>
      </c>
      <c r="E138" s="50">
        <v>10</v>
      </c>
      <c r="F138" s="48" t="s">
        <v>843</v>
      </c>
      <c r="G138" s="48" t="s">
        <v>844</v>
      </c>
      <c r="H138" s="61" t="s">
        <v>845</v>
      </c>
      <c r="I138" s="48" t="s">
        <v>846</v>
      </c>
      <c r="J138" s="61" t="s">
        <v>847</v>
      </c>
      <c r="K138" s="48" t="s">
        <v>848</v>
      </c>
      <c r="L138" s="64">
        <v>0.9</v>
      </c>
    </row>
    <row r="139" spans="1:12" s="42" customFormat="1" ht="40.5" customHeight="1">
      <c r="A139" s="53"/>
      <c r="B139" s="54"/>
      <c r="C139" s="55"/>
      <c r="D139" s="55"/>
      <c r="E139" s="55"/>
      <c r="F139" s="55"/>
      <c r="G139" s="48" t="s">
        <v>849</v>
      </c>
      <c r="H139" s="61" t="s">
        <v>850</v>
      </c>
      <c r="I139" s="48" t="s">
        <v>851</v>
      </c>
      <c r="J139" s="61" t="s">
        <v>852</v>
      </c>
      <c r="K139" s="55"/>
      <c r="L139" s="55"/>
    </row>
    <row r="140" spans="1:12" s="42" customFormat="1" ht="34.5" customHeight="1">
      <c r="A140" s="56"/>
      <c r="B140" s="57"/>
      <c r="C140" s="58"/>
      <c r="D140" s="58"/>
      <c r="E140" s="58"/>
      <c r="F140" s="58"/>
      <c r="G140" s="48" t="s">
        <v>853</v>
      </c>
      <c r="H140" s="61" t="s">
        <v>854</v>
      </c>
      <c r="I140" s="48" t="s">
        <v>855</v>
      </c>
      <c r="J140" s="64">
        <v>0.95</v>
      </c>
      <c r="K140" s="58"/>
      <c r="L140" s="58"/>
    </row>
    <row r="141" spans="1:12" s="42" customFormat="1" ht="24" customHeight="1">
      <c r="A141" s="51" t="s">
        <v>38</v>
      </c>
      <c r="B141" s="52" t="s">
        <v>856</v>
      </c>
      <c r="C141" s="50">
        <v>4650</v>
      </c>
      <c r="D141" s="50">
        <v>0</v>
      </c>
      <c r="E141" s="50">
        <v>4650</v>
      </c>
      <c r="F141" s="48" t="s">
        <v>857</v>
      </c>
      <c r="G141" s="48" t="s">
        <v>858</v>
      </c>
      <c r="H141" s="61" t="s">
        <v>859</v>
      </c>
      <c r="I141" s="48" t="s">
        <v>860</v>
      </c>
      <c r="J141" s="61" t="s">
        <v>861</v>
      </c>
      <c r="K141" s="48" t="s">
        <v>862</v>
      </c>
      <c r="L141" s="61" t="s">
        <v>863</v>
      </c>
    </row>
    <row r="142" spans="1:12" s="42" customFormat="1" ht="24.75" customHeight="1">
      <c r="A142" s="53"/>
      <c r="B142" s="54"/>
      <c r="C142" s="55"/>
      <c r="D142" s="55"/>
      <c r="E142" s="55"/>
      <c r="F142" s="55"/>
      <c r="G142" s="48" t="s">
        <v>864</v>
      </c>
      <c r="H142" s="61" t="s">
        <v>854</v>
      </c>
      <c r="I142" s="55"/>
      <c r="J142" s="55"/>
      <c r="K142" s="55"/>
      <c r="L142" s="55"/>
    </row>
    <row r="143" spans="1:12" s="42" customFormat="1" ht="14.25">
      <c r="A143" s="56"/>
      <c r="B143" s="57"/>
      <c r="C143" s="58"/>
      <c r="D143" s="58"/>
      <c r="E143" s="58"/>
      <c r="F143" s="58"/>
      <c r="G143" s="48" t="s">
        <v>865</v>
      </c>
      <c r="H143" s="61" t="s">
        <v>866</v>
      </c>
      <c r="I143" s="58"/>
      <c r="J143" s="58"/>
      <c r="K143" s="58"/>
      <c r="L143" s="58"/>
    </row>
    <row r="144" spans="1:12" s="42" customFormat="1" ht="24" customHeight="1">
      <c r="A144" s="51" t="s">
        <v>38</v>
      </c>
      <c r="B144" s="52" t="s">
        <v>867</v>
      </c>
      <c r="C144" s="50">
        <v>1060</v>
      </c>
      <c r="D144" s="50">
        <v>0</v>
      </c>
      <c r="E144" s="50">
        <v>1060</v>
      </c>
      <c r="F144" s="48" t="s">
        <v>868</v>
      </c>
      <c r="G144" s="48" t="s">
        <v>869</v>
      </c>
      <c r="H144" s="61" t="s">
        <v>870</v>
      </c>
      <c r="I144" s="48" t="s">
        <v>871</v>
      </c>
      <c r="J144" s="61" t="s">
        <v>872</v>
      </c>
      <c r="K144" s="48" t="s">
        <v>873</v>
      </c>
      <c r="L144" s="61" t="s">
        <v>874</v>
      </c>
    </row>
    <row r="145" spans="1:12" s="42" customFormat="1" ht="14.25">
      <c r="A145" s="53"/>
      <c r="B145" s="54"/>
      <c r="C145" s="55"/>
      <c r="D145" s="55"/>
      <c r="E145" s="55"/>
      <c r="F145" s="55"/>
      <c r="G145" s="48" t="s">
        <v>875</v>
      </c>
      <c r="H145" s="61" t="s">
        <v>876</v>
      </c>
      <c r="I145" s="55"/>
      <c r="J145" s="55"/>
      <c r="K145" s="55"/>
      <c r="L145" s="55"/>
    </row>
    <row r="146" spans="1:12" s="42" customFormat="1" ht="14.25">
      <c r="A146" s="53"/>
      <c r="B146" s="54"/>
      <c r="C146" s="55"/>
      <c r="D146" s="55"/>
      <c r="E146" s="55"/>
      <c r="F146" s="55"/>
      <c r="G146" s="48" t="s">
        <v>877</v>
      </c>
      <c r="H146" s="61" t="s">
        <v>878</v>
      </c>
      <c r="I146" s="55"/>
      <c r="J146" s="55"/>
      <c r="K146" s="55"/>
      <c r="L146" s="55"/>
    </row>
    <row r="147" spans="1:12" s="42" customFormat="1" ht="34.5" customHeight="1">
      <c r="A147" s="56"/>
      <c r="B147" s="57"/>
      <c r="C147" s="58"/>
      <c r="D147" s="58"/>
      <c r="E147" s="58"/>
      <c r="F147" s="58"/>
      <c r="G147" s="48" t="s">
        <v>520</v>
      </c>
      <c r="H147" s="61" t="s">
        <v>879</v>
      </c>
      <c r="I147" s="58"/>
      <c r="J147" s="58"/>
      <c r="K147" s="58"/>
      <c r="L147" s="58"/>
    </row>
    <row r="148" spans="1:12" s="42" customFormat="1" ht="24" customHeight="1">
      <c r="A148" s="51" t="s">
        <v>38</v>
      </c>
      <c r="B148" s="52" t="s">
        <v>880</v>
      </c>
      <c r="C148" s="50">
        <v>649</v>
      </c>
      <c r="D148" s="50">
        <v>649</v>
      </c>
      <c r="E148" s="50">
        <v>0</v>
      </c>
      <c r="F148" s="48" t="s">
        <v>881</v>
      </c>
      <c r="G148" s="48" t="s">
        <v>882</v>
      </c>
      <c r="H148" s="61" t="s">
        <v>883</v>
      </c>
      <c r="I148" s="48" t="s">
        <v>884</v>
      </c>
      <c r="J148" s="64">
        <v>1</v>
      </c>
      <c r="K148" s="48" t="s">
        <v>885</v>
      </c>
      <c r="L148" s="64">
        <v>1</v>
      </c>
    </row>
    <row r="149" spans="1:12" s="42" customFormat="1" ht="14.25">
      <c r="A149" s="53"/>
      <c r="B149" s="54"/>
      <c r="C149" s="55"/>
      <c r="D149" s="55"/>
      <c r="E149" s="55"/>
      <c r="F149" s="55"/>
      <c r="G149" s="48" t="s">
        <v>886</v>
      </c>
      <c r="H149" s="64">
        <v>1</v>
      </c>
      <c r="I149" s="55"/>
      <c r="J149" s="55"/>
      <c r="K149" s="55"/>
      <c r="L149" s="55"/>
    </row>
    <row r="150" spans="1:12" s="42" customFormat="1" ht="14.25">
      <c r="A150" s="56"/>
      <c r="B150" s="57"/>
      <c r="C150" s="58"/>
      <c r="D150" s="58"/>
      <c r="E150" s="58"/>
      <c r="F150" s="58"/>
      <c r="G150" s="48" t="s">
        <v>887</v>
      </c>
      <c r="H150" s="61" t="s">
        <v>841</v>
      </c>
      <c r="I150" s="58"/>
      <c r="J150" s="58"/>
      <c r="K150" s="58"/>
      <c r="L150" s="58"/>
    </row>
    <row r="151" spans="1:12" s="42" customFormat="1" ht="24" customHeight="1">
      <c r="A151" s="51" t="s">
        <v>38</v>
      </c>
      <c r="B151" s="52" t="s">
        <v>888</v>
      </c>
      <c r="C151" s="50">
        <v>151</v>
      </c>
      <c r="D151" s="50">
        <v>151</v>
      </c>
      <c r="E151" s="50">
        <v>0</v>
      </c>
      <c r="F151" s="48" t="s">
        <v>889</v>
      </c>
      <c r="G151" s="48" t="s">
        <v>890</v>
      </c>
      <c r="H151" s="61" t="s">
        <v>834</v>
      </c>
      <c r="I151" s="48" t="s">
        <v>891</v>
      </c>
      <c r="J151" s="64">
        <v>0.92</v>
      </c>
      <c r="K151" s="48" t="s">
        <v>892</v>
      </c>
      <c r="L151" s="64">
        <v>1</v>
      </c>
    </row>
    <row r="152" spans="1:12" s="42" customFormat="1" ht="14.25">
      <c r="A152" s="53"/>
      <c r="B152" s="54"/>
      <c r="C152" s="55"/>
      <c r="D152" s="55"/>
      <c r="E152" s="55"/>
      <c r="F152" s="55"/>
      <c r="G152" s="48" t="s">
        <v>893</v>
      </c>
      <c r="H152" s="61" t="s">
        <v>894</v>
      </c>
      <c r="I152" s="55"/>
      <c r="J152" s="55"/>
      <c r="K152" s="55"/>
      <c r="L152" s="55"/>
    </row>
    <row r="153" spans="1:12" s="42" customFormat="1" ht="14.25">
      <c r="A153" s="56"/>
      <c r="B153" s="57"/>
      <c r="C153" s="58"/>
      <c r="D153" s="58"/>
      <c r="E153" s="58"/>
      <c r="F153" s="58"/>
      <c r="G153" s="48" t="s">
        <v>520</v>
      </c>
      <c r="H153" s="61" t="s">
        <v>841</v>
      </c>
      <c r="I153" s="58"/>
      <c r="J153" s="58"/>
      <c r="K153" s="58"/>
      <c r="L153" s="58"/>
    </row>
    <row r="154" spans="1:12" s="42" customFormat="1" ht="24" customHeight="1">
      <c r="A154" s="51" t="s">
        <v>38</v>
      </c>
      <c r="B154" s="52" t="s">
        <v>895</v>
      </c>
      <c r="C154" s="50">
        <v>1408</v>
      </c>
      <c r="D154" s="50">
        <v>0</v>
      </c>
      <c r="E154" s="50">
        <v>1408</v>
      </c>
      <c r="F154" s="48" t="s">
        <v>38</v>
      </c>
      <c r="G154" s="48" t="s">
        <v>38</v>
      </c>
      <c r="H154" s="48" t="s">
        <v>38</v>
      </c>
      <c r="I154" s="48" t="s">
        <v>38</v>
      </c>
      <c r="J154" s="48" t="s">
        <v>38</v>
      </c>
      <c r="K154" s="48" t="s">
        <v>38</v>
      </c>
      <c r="L154" s="48" t="s">
        <v>38</v>
      </c>
    </row>
    <row r="155" spans="1:12" s="42" customFormat="1" ht="30.75" customHeight="1">
      <c r="A155" s="51" t="s">
        <v>38</v>
      </c>
      <c r="B155" s="52" t="s">
        <v>896</v>
      </c>
      <c r="C155" s="50">
        <v>1408</v>
      </c>
      <c r="D155" s="50">
        <v>0</v>
      </c>
      <c r="E155" s="50">
        <v>1408</v>
      </c>
      <c r="F155" s="48" t="s">
        <v>897</v>
      </c>
      <c r="G155" s="48" t="s">
        <v>898</v>
      </c>
      <c r="H155" s="61" t="s">
        <v>93</v>
      </c>
      <c r="I155" s="48" t="s">
        <v>899</v>
      </c>
      <c r="J155" s="61" t="s">
        <v>759</v>
      </c>
      <c r="K155" s="48" t="s">
        <v>900</v>
      </c>
      <c r="L155" s="61" t="s">
        <v>511</v>
      </c>
    </row>
    <row r="156" spans="1:12" s="42" customFormat="1" ht="30.75" customHeight="1">
      <c r="A156" s="53"/>
      <c r="B156" s="54"/>
      <c r="C156" s="55"/>
      <c r="D156" s="55"/>
      <c r="E156" s="55"/>
      <c r="F156" s="55"/>
      <c r="G156" s="48" t="s">
        <v>901</v>
      </c>
      <c r="H156" s="61" t="s">
        <v>511</v>
      </c>
      <c r="I156" s="55"/>
      <c r="J156" s="55"/>
      <c r="K156" s="55"/>
      <c r="L156" s="55"/>
    </row>
    <row r="157" spans="1:12" s="42" customFormat="1" ht="14.25">
      <c r="A157" s="53"/>
      <c r="B157" s="54"/>
      <c r="C157" s="55"/>
      <c r="D157" s="55"/>
      <c r="E157" s="55"/>
      <c r="F157" s="55"/>
      <c r="G157" s="48" t="s">
        <v>902</v>
      </c>
      <c r="H157" s="61" t="s">
        <v>532</v>
      </c>
      <c r="I157" s="55"/>
      <c r="J157" s="55"/>
      <c r="K157" s="55"/>
      <c r="L157" s="55"/>
    </row>
    <row r="158" spans="1:12" s="42" customFormat="1" ht="24" customHeight="1">
      <c r="A158" s="56"/>
      <c r="B158" s="57"/>
      <c r="C158" s="58"/>
      <c r="D158" s="58"/>
      <c r="E158" s="58"/>
      <c r="F158" s="58"/>
      <c r="G158" s="48" t="s">
        <v>903</v>
      </c>
      <c r="H158" s="61" t="s">
        <v>904</v>
      </c>
      <c r="I158" s="58"/>
      <c r="J158" s="58"/>
      <c r="K158" s="58"/>
      <c r="L158" s="58"/>
    </row>
    <row r="159" spans="1:12" s="42" customFormat="1" ht="24" customHeight="1">
      <c r="A159" s="51" t="s">
        <v>38</v>
      </c>
      <c r="B159" s="52" t="s">
        <v>905</v>
      </c>
      <c r="C159" s="50">
        <v>2430.1</v>
      </c>
      <c r="D159" s="50">
        <v>2177.29</v>
      </c>
      <c r="E159" s="50">
        <v>252.81</v>
      </c>
      <c r="F159" s="48" t="s">
        <v>38</v>
      </c>
      <c r="G159" s="48" t="s">
        <v>38</v>
      </c>
      <c r="H159" s="48" t="s">
        <v>38</v>
      </c>
      <c r="I159" s="48" t="s">
        <v>38</v>
      </c>
      <c r="J159" s="48" t="s">
        <v>38</v>
      </c>
      <c r="K159" s="48" t="s">
        <v>38</v>
      </c>
      <c r="L159" s="48" t="s">
        <v>38</v>
      </c>
    </row>
    <row r="160" spans="1:12" s="42" customFormat="1" ht="24" customHeight="1">
      <c r="A160" s="51" t="s">
        <v>38</v>
      </c>
      <c r="B160" s="52" t="s">
        <v>906</v>
      </c>
      <c r="C160" s="50">
        <v>2302.1</v>
      </c>
      <c r="D160" s="50">
        <v>2049.29</v>
      </c>
      <c r="E160" s="50">
        <v>252.81</v>
      </c>
      <c r="F160" s="48" t="s">
        <v>907</v>
      </c>
      <c r="G160" s="48" t="s">
        <v>908</v>
      </c>
      <c r="H160" s="61" t="s">
        <v>909</v>
      </c>
      <c r="I160" s="48" t="s">
        <v>910</v>
      </c>
      <c r="J160" s="61" t="s">
        <v>911</v>
      </c>
      <c r="K160" s="48" t="s">
        <v>793</v>
      </c>
      <c r="L160" s="61" t="s">
        <v>523</v>
      </c>
    </row>
    <row r="161" spans="1:12" s="42" customFormat="1" ht="78.75" customHeight="1">
      <c r="A161" s="53"/>
      <c r="B161" s="54"/>
      <c r="C161" s="55"/>
      <c r="D161" s="55"/>
      <c r="E161" s="55"/>
      <c r="F161" s="55"/>
      <c r="G161" s="48" t="s">
        <v>912</v>
      </c>
      <c r="H161" s="61" t="s">
        <v>913</v>
      </c>
      <c r="I161" s="48" t="s">
        <v>914</v>
      </c>
      <c r="J161" s="61" t="s">
        <v>915</v>
      </c>
      <c r="K161" s="55"/>
      <c r="L161" s="55"/>
    </row>
    <row r="162" spans="1:12" s="42" customFormat="1" ht="39.75" customHeight="1">
      <c r="A162" s="53"/>
      <c r="B162" s="54"/>
      <c r="C162" s="55"/>
      <c r="D162" s="55"/>
      <c r="E162" s="55"/>
      <c r="F162" s="55"/>
      <c r="G162" s="48" t="s">
        <v>916</v>
      </c>
      <c r="H162" s="61" t="s">
        <v>917</v>
      </c>
      <c r="I162" s="48" t="s">
        <v>918</v>
      </c>
      <c r="J162" s="61" t="s">
        <v>511</v>
      </c>
      <c r="K162" s="55"/>
      <c r="L162" s="55"/>
    </row>
    <row r="163" spans="1:12" s="42" customFormat="1" ht="14.25">
      <c r="A163" s="53"/>
      <c r="B163" s="54"/>
      <c r="C163" s="55"/>
      <c r="D163" s="55"/>
      <c r="E163" s="55"/>
      <c r="F163" s="55"/>
      <c r="G163" s="48" t="s">
        <v>919</v>
      </c>
      <c r="H163" s="61" t="s">
        <v>523</v>
      </c>
      <c r="I163" s="48" t="s">
        <v>920</v>
      </c>
      <c r="J163" s="61" t="s">
        <v>921</v>
      </c>
      <c r="K163" s="55"/>
      <c r="L163" s="55"/>
    </row>
    <row r="164" spans="1:12" s="42" customFormat="1" ht="14.25">
      <c r="A164" s="53"/>
      <c r="B164" s="54"/>
      <c r="C164" s="55"/>
      <c r="D164" s="55"/>
      <c r="E164" s="55"/>
      <c r="F164" s="55"/>
      <c r="G164" s="48" t="s">
        <v>922</v>
      </c>
      <c r="H164" s="61" t="s">
        <v>923</v>
      </c>
      <c r="I164" s="55"/>
      <c r="J164" s="55"/>
      <c r="K164" s="55"/>
      <c r="L164" s="55"/>
    </row>
    <row r="165" spans="1:12" s="42" customFormat="1" ht="173.25" customHeight="1">
      <c r="A165" s="56"/>
      <c r="B165" s="57"/>
      <c r="C165" s="58"/>
      <c r="D165" s="58"/>
      <c r="E165" s="58"/>
      <c r="F165" s="58"/>
      <c r="G165" s="48" t="s">
        <v>924</v>
      </c>
      <c r="H165" s="61" t="s">
        <v>925</v>
      </c>
      <c r="I165" s="58"/>
      <c r="J165" s="58"/>
      <c r="K165" s="58"/>
      <c r="L165" s="58"/>
    </row>
    <row r="166" spans="1:12" s="42" customFormat="1" ht="60" customHeight="1">
      <c r="A166" s="51" t="s">
        <v>38</v>
      </c>
      <c r="B166" s="52" t="s">
        <v>926</v>
      </c>
      <c r="C166" s="50">
        <v>128</v>
      </c>
      <c r="D166" s="50">
        <v>128</v>
      </c>
      <c r="E166" s="50">
        <v>0</v>
      </c>
      <c r="F166" s="48" t="s">
        <v>927</v>
      </c>
      <c r="G166" s="48" t="s">
        <v>928</v>
      </c>
      <c r="H166" s="61" t="s">
        <v>929</v>
      </c>
      <c r="I166" s="48" t="s">
        <v>930</v>
      </c>
      <c r="J166" s="61" t="s">
        <v>532</v>
      </c>
      <c r="K166" s="48" t="s">
        <v>510</v>
      </c>
      <c r="L166" s="61" t="s">
        <v>931</v>
      </c>
    </row>
    <row r="167" spans="1:12" s="42" customFormat="1" ht="59.25" customHeight="1">
      <c r="A167" s="53"/>
      <c r="B167" s="54"/>
      <c r="C167" s="55"/>
      <c r="D167" s="55"/>
      <c r="E167" s="55"/>
      <c r="F167" s="55"/>
      <c r="G167" s="48" t="s">
        <v>932</v>
      </c>
      <c r="H167" s="61" t="s">
        <v>874</v>
      </c>
      <c r="I167" s="48" t="s">
        <v>933</v>
      </c>
      <c r="J167" s="61" t="s">
        <v>934</v>
      </c>
      <c r="K167" s="55"/>
      <c r="L167" s="55"/>
    </row>
    <row r="168" spans="1:12" s="42" customFormat="1" ht="14.25">
      <c r="A168" s="53"/>
      <c r="B168" s="54"/>
      <c r="C168" s="55"/>
      <c r="D168" s="55"/>
      <c r="E168" s="55"/>
      <c r="F168" s="55"/>
      <c r="G168" s="48" t="s">
        <v>935</v>
      </c>
      <c r="H168" s="61" t="s">
        <v>936</v>
      </c>
      <c r="I168" s="48" t="s">
        <v>918</v>
      </c>
      <c r="J168" s="61" t="s">
        <v>511</v>
      </c>
      <c r="K168" s="55"/>
      <c r="L168" s="55"/>
    </row>
    <row r="169" spans="1:12" s="42" customFormat="1" ht="24" customHeight="1">
      <c r="A169" s="56"/>
      <c r="B169" s="57"/>
      <c r="C169" s="58"/>
      <c r="D169" s="58"/>
      <c r="E169" s="58"/>
      <c r="F169" s="58"/>
      <c r="G169" s="48" t="s">
        <v>937</v>
      </c>
      <c r="H169" s="61" t="s">
        <v>874</v>
      </c>
      <c r="I169" s="48" t="s">
        <v>938</v>
      </c>
      <c r="J169" s="61" t="s">
        <v>939</v>
      </c>
      <c r="K169" s="58"/>
      <c r="L169" s="58"/>
    </row>
    <row r="170" s="42" customFormat="1" ht="19.5" customHeight="1"/>
    <row r="171" s="42" customFormat="1" ht="19.5" customHeight="1"/>
  </sheetData>
  <sheetProtection/>
  <mergeCells count="234">
    <mergeCell ref="A2:L2"/>
    <mergeCell ref="A3:L3"/>
    <mergeCell ref="G4:L4"/>
    <mergeCell ref="G5:H5"/>
    <mergeCell ref="I5:J5"/>
    <mergeCell ref="K5:L5"/>
    <mergeCell ref="A7:B7"/>
    <mergeCell ref="A9:A14"/>
    <mergeCell ref="A15:A33"/>
    <mergeCell ref="A34:A41"/>
    <mergeCell ref="A42:A49"/>
    <mergeCell ref="A50:A66"/>
    <mergeCell ref="A68:A76"/>
    <mergeCell ref="A78:A81"/>
    <mergeCell ref="A83:A85"/>
    <mergeCell ref="A87:A93"/>
    <mergeCell ref="A94:A100"/>
    <mergeCell ref="A101:A111"/>
    <mergeCell ref="A113:A116"/>
    <mergeCell ref="A117:A123"/>
    <mergeCell ref="A125:A133"/>
    <mergeCell ref="A135:A137"/>
    <mergeCell ref="A138:A140"/>
    <mergeCell ref="A141:A143"/>
    <mergeCell ref="A144:A147"/>
    <mergeCell ref="A148:A150"/>
    <mergeCell ref="A151:A153"/>
    <mergeCell ref="A155:A158"/>
    <mergeCell ref="A160:A165"/>
    <mergeCell ref="A166:A169"/>
    <mergeCell ref="B9:B14"/>
    <mergeCell ref="B15:B33"/>
    <mergeCell ref="B34:B41"/>
    <mergeCell ref="B42:B49"/>
    <mergeCell ref="B50:B66"/>
    <mergeCell ref="B68:B76"/>
    <mergeCell ref="B78:B81"/>
    <mergeCell ref="B83:B85"/>
    <mergeCell ref="B87:B93"/>
    <mergeCell ref="B94:B100"/>
    <mergeCell ref="B101:B111"/>
    <mergeCell ref="B113:B116"/>
    <mergeCell ref="B117:B123"/>
    <mergeCell ref="B125:B133"/>
    <mergeCell ref="B135:B137"/>
    <mergeCell ref="B138:B140"/>
    <mergeCell ref="B141:B143"/>
    <mergeCell ref="B144:B147"/>
    <mergeCell ref="B148:B150"/>
    <mergeCell ref="B151:B153"/>
    <mergeCell ref="B155:B158"/>
    <mergeCell ref="B160:B165"/>
    <mergeCell ref="B166:B169"/>
    <mergeCell ref="C9:C14"/>
    <mergeCell ref="C15:C33"/>
    <mergeCell ref="C34:C41"/>
    <mergeCell ref="C42:C49"/>
    <mergeCell ref="C50:C66"/>
    <mergeCell ref="C68:C76"/>
    <mergeCell ref="C78:C81"/>
    <mergeCell ref="C83:C85"/>
    <mergeCell ref="C87:C93"/>
    <mergeCell ref="C94:C100"/>
    <mergeCell ref="C101:C111"/>
    <mergeCell ref="C113:C116"/>
    <mergeCell ref="C117:C123"/>
    <mergeCell ref="C125:C133"/>
    <mergeCell ref="C135:C137"/>
    <mergeCell ref="C138:C140"/>
    <mergeCell ref="C141:C143"/>
    <mergeCell ref="C144:C147"/>
    <mergeCell ref="C148:C150"/>
    <mergeCell ref="C151:C153"/>
    <mergeCell ref="C155:C158"/>
    <mergeCell ref="C160:C165"/>
    <mergeCell ref="C166:C169"/>
    <mergeCell ref="D9:D14"/>
    <mergeCell ref="D15:D33"/>
    <mergeCell ref="D34:D41"/>
    <mergeCell ref="D42:D49"/>
    <mergeCell ref="D50:D66"/>
    <mergeCell ref="D68:D76"/>
    <mergeCell ref="D78:D81"/>
    <mergeCell ref="D83:D85"/>
    <mergeCell ref="D87:D93"/>
    <mergeCell ref="D94:D100"/>
    <mergeCell ref="D101:D111"/>
    <mergeCell ref="D113:D116"/>
    <mergeCell ref="D117:D123"/>
    <mergeCell ref="D125:D133"/>
    <mergeCell ref="D135:D137"/>
    <mergeCell ref="D138:D140"/>
    <mergeCell ref="D141:D143"/>
    <mergeCell ref="D144:D147"/>
    <mergeCell ref="D148:D150"/>
    <mergeCell ref="D151:D153"/>
    <mergeCell ref="D155:D158"/>
    <mergeCell ref="D160:D165"/>
    <mergeCell ref="D166:D169"/>
    <mergeCell ref="E9:E14"/>
    <mergeCell ref="E15:E33"/>
    <mergeCell ref="E34:E41"/>
    <mergeCell ref="E42:E49"/>
    <mergeCell ref="E50:E66"/>
    <mergeCell ref="E68:E76"/>
    <mergeCell ref="E78:E81"/>
    <mergeCell ref="E83:E85"/>
    <mergeCell ref="E87:E93"/>
    <mergeCell ref="E94:E100"/>
    <mergeCell ref="E101:E111"/>
    <mergeCell ref="E113:E116"/>
    <mergeCell ref="E117:E123"/>
    <mergeCell ref="E125:E133"/>
    <mergeCell ref="E135:E137"/>
    <mergeCell ref="E138:E140"/>
    <mergeCell ref="E141:E143"/>
    <mergeCell ref="E144:E147"/>
    <mergeCell ref="E148:E150"/>
    <mergeCell ref="E151:E153"/>
    <mergeCell ref="E155:E158"/>
    <mergeCell ref="E160:E165"/>
    <mergeCell ref="E166:E169"/>
    <mergeCell ref="F4:F6"/>
    <mergeCell ref="F9:F14"/>
    <mergeCell ref="F15:F33"/>
    <mergeCell ref="F34:F41"/>
    <mergeCell ref="F42:F49"/>
    <mergeCell ref="F50:F66"/>
    <mergeCell ref="F68:F76"/>
    <mergeCell ref="F78:F81"/>
    <mergeCell ref="F83:F85"/>
    <mergeCell ref="F87:F93"/>
    <mergeCell ref="F94:F100"/>
    <mergeCell ref="F101:F111"/>
    <mergeCell ref="F113:F116"/>
    <mergeCell ref="F117:F123"/>
    <mergeCell ref="F125:F133"/>
    <mergeCell ref="F135:F137"/>
    <mergeCell ref="F138:F140"/>
    <mergeCell ref="F141:F143"/>
    <mergeCell ref="F144:F147"/>
    <mergeCell ref="F148:F150"/>
    <mergeCell ref="F151:F153"/>
    <mergeCell ref="F155:F158"/>
    <mergeCell ref="F160:F165"/>
    <mergeCell ref="F166:F169"/>
    <mergeCell ref="I11:I14"/>
    <mergeCell ref="I16:I33"/>
    <mergeCell ref="I34:I41"/>
    <mergeCell ref="I43:I49"/>
    <mergeCell ref="I52:I66"/>
    <mergeCell ref="I71:I76"/>
    <mergeCell ref="I84:I85"/>
    <mergeCell ref="I88:I93"/>
    <mergeCell ref="I99:I100"/>
    <mergeCell ref="I103:I111"/>
    <mergeCell ref="I114:I116"/>
    <mergeCell ref="I120:I123"/>
    <mergeCell ref="I128:I133"/>
    <mergeCell ref="I136:I137"/>
    <mergeCell ref="I141:I143"/>
    <mergeCell ref="I144:I147"/>
    <mergeCell ref="I148:I150"/>
    <mergeCell ref="I151:I153"/>
    <mergeCell ref="I155:I158"/>
    <mergeCell ref="I163:I165"/>
    <mergeCell ref="J11:J14"/>
    <mergeCell ref="J16:J33"/>
    <mergeCell ref="J34:J41"/>
    <mergeCell ref="J43:J49"/>
    <mergeCell ref="J52:J66"/>
    <mergeCell ref="J71:J76"/>
    <mergeCell ref="J84:J85"/>
    <mergeCell ref="J88:J93"/>
    <mergeCell ref="J99:J100"/>
    <mergeCell ref="J103:J111"/>
    <mergeCell ref="J114:J116"/>
    <mergeCell ref="J120:J123"/>
    <mergeCell ref="J128:J133"/>
    <mergeCell ref="J136:J137"/>
    <mergeCell ref="J141:J143"/>
    <mergeCell ref="J144:J147"/>
    <mergeCell ref="J148:J150"/>
    <mergeCell ref="J151:J153"/>
    <mergeCell ref="J155:J158"/>
    <mergeCell ref="J163:J165"/>
    <mergeCell ref="K9:K14"/>
    <mergeCell ref="K16:K33"/>
    <mergeCell ref="K34:K41"/>
    <mergeCell ref="K42:K49"/>
    <mergeCell ref="K50:K66"/>
    <mergeCell ref="K69:K76"/>
    <mergeCell ref="K78:K81"/>
    <mergeCell ref="K83:K85"/>
    <mergeCell ref="K88:K93"/>
    <mergeCell ref="K94:K100"/>
    <mergeCell ref="K101:K111"/>
    <mergeCell ref="K113:K116"/>
    <mergeCell ref="K117:K123"/>
    <mergeCell ref="K126:K133"/>
    <mergeCell ref="K135:K137"/>
    <mergeCell ref="K138:K140"/>
    <mergeCell ref="K141:K143"/>
    <mergeCell ref="K144:K147"/>
    <mergeCell ref="K148:K150"/>
    <mergeCell ref="K151:K153"/>
    <mergeCell ref="K155:K158"/>
    <mergeCell ref="K160:K165"/>
    <mergeCell ref="K166:K169"/>
    <mergeCell ref="L9:L14"/>
    <mergeCell ref="L16:L33"/>
    <mergeCell ref="L34:L41"/>
    <mergeCell ref="L42:L49"/>
    <mergeCell ref="L50:L66"/>
    <mergeCell ref="L69:L76"/>
    <mergeCell ref="L78:L81"/>
    <mergeCell ref="L83:L85"/>
    <mergeCell ref="L88:L93"/>
    <mergeCell ref="L94:L100"/>
    <mergeCell ref="L101:L111"/>
    <mergeCell ref="L113:L116"/>
    <mergeCell ref="L117:L123"/>
    <mergeCell ref="L126:L133"/>
    <mergeCell ref="L135:L137"/>
    <mergeCell ref="L138:L140"/>
    <mergeCell ref="L141:L143"/>
    <mergeCell ref="L144:L147"/>
    <mergeCell ref="L148:L150"/>
    <mergeCell ref="L151:L153"/>
    <mergeCell ref="L155:L158"/>
    <mergeCell ref="L160:L165"/>
    <mergeCell ref="L166:L169"/>
    <mergeCell ref="A4:B6"/>
    <mergeCell ref="C4:E5"/>
  </mergeCells>
  <printOptions/>
  <pageMargins left="0.7513888888888889" right="0.7513888888888889" top="0.4326388888888889" bottom="0.7083333333333334" header="0.5" footer="0.5"/>
  <pageSetup fitToHeight="0" fitToWidth="1" horizontalDpi="600" verticalDpi="600" orientation="landscape" paperSize="9" scale="56"/>
  <rowBreaks count="2" manualBreakCount="2">
    <brk id="100" max="255" man="1"/>
    <brk id="137" max="255" man="1"/>
  </rowBreaks>
</worksheet>
</file>

<file path=xl/worksheets/sheet15.xml><?xml version="1.0" encoding="utf-8"?>
<worksheet xmlns="http://schemas.openxmlformats.org/spreadsheetml/2006/main" xmlns:r="http://schemas.openxmlformats.org/officeDocument/2006/relationships">
  <sheetPr>
    <pageSetUpPr fitToPage="1"/>
  </sheetPr>
  <dimension ref="A1:U236"/>
  <sheetViews>
    <sheetView tabSelected="1" zoomScaleSheetLayoutView="100" workbookViewId="0" topLeftCell="A28">
      <selection activeCell="O46" sqref="O46"/>
    </sheetView>
  </sheetViews>
  <sheetFormatPr defaultColWidth="10" defaultRowHeight="11.25"/>
  <cols>
    <col min="1" max="1" width="0.82421875" style="2" customWidth="1"/>
    <col min="2" max="2" width="4.66015625" style="2" customWidth="1"/>
    <col min="3" max="3" width="5.66015625" style="2" customWidth="1"/>
    <col min="4" max="5" width="12" style="2" customWidth="1"/>
    <col min="6" max="6" width="16.83203125" style="2" customWidth="1"/>
    <col min="7" max="7" width="7.16015625" style="2" customWidth="1"/>
    <col min="8" max="8" width="12" style="2" customWidth="1"/>
    <col min="9" max="9" width="21.83203125" style="2" customWidth="1"/>
    <col min="10" max="10" width="26.16015625" style="2" customWidth="1"/>
    <col min="11" max="21" width="10.16015625" style="2" bestFit="1" customWidth="1"/>
    <col min="22" max="16384" width="10" style="1" customWidth="1"/>
  </cols>
  <sheetData>
    <row r="1" ht="13.5">
      <c r="J1" s="38" t="s">
        <v>940</v>
      </c>
    </row>
    <row r="2" spans="1:21" s="1" customFormat="1" ht="45" customHeight="1">
      <c r="A2" s="2"/>
      <c r="B2" s="3" t="s">
        <v>941</v>
      </c>
      <c r="C2" s="4"/>
      <c r="D2" s="4"/>
      <c r="E2" s="4"/>
      <c r="F2" s="4"/>
      <c r="G2" s="4"/>
      <c r="H2" s="4"/>
      <c r="I2" s="4"/>
      <c r="J2" s="4"/>
      <c r="K2" s="2"/>
      <c r="L2" s="2"/>
      <c r="M2" s="2"/>
      <c r="N2" s="2"/>
      <c r="O2" s="2"/>
      <c r="P2" s="2"/>
      <c r="Q2" s="2"/>
      <c r="R2" s="2"/>
      <c r="S2" s="2"/>
      <c r="T2" s="2"/>
      <c r="U2" s="2"/>
    </row>
    <row r="3" spans="1:21" s="1" customFormat="1" ht="16.5" customHeight="1">
      <c r="A3" s="2"/>
      <c r="B3" s="5" t="s">
        <v>942</v>
      </c>
      <c r="C3" s="5"/>
      <c r="D3" s="5"/>
      <c r="E3" s="5"/>
      <c r="F3" s="17" t="s">
        <v>943</v>
      </c>
      <c r="G3" s="17"/>
      <c r="H3" s="17"/>
      <c r="I3" s="17"/>
      <c r="J3" s="17"/>
      <c r="K3" s="2"/>
      <c r="L3" s="2"/>
      <c r="M3" s="2"/>
      <c r="N3" s="2"/>
      <c r="O3" s="2"/>
      <c r="P3" s="2"/>
      <c r="Q3" s="2"/>
      <c r="R3" s="2"/>
      <c r="S3" s="2"/>
      <c r="T3" s="2"/>
      <c r="U3" s="2"/>
    </row>
    <row r="4" spans="1:19" s="1" customFormat="1" ht="16.5" customHeight="1">
      <c r="A4" s="2"/>
      <c r="B4" s="5" t="s">
        <v>944</v>
      </c>
      <c r="C4" s="5"/>
      <c r="D4" s="5"/>
      <c r="E4" s="5"/>
      <c r="F4" s="17" t="s">
        <v>0</v>
      </c>
      <c r="G4" s="17"/>
      <c r="H4" s="17"/>
      <c r="I4" s="17"/>
      <c r="J4" s="17"/>
      <c r="K4" s="2"/>
      <c r="L4" s="2"/>
      <c r="M4" s="2"/>
      <c r="N4" s="2"/>
      <c r="O4" s="2"/>
      <c r="P4" s="2"/>
      <c r="Q4" s="2"/>
      <c r="R4" s="2"/>
      <c r="S4" s="2"/>
    </row>
    <row r="5" spans="1:19" s="1" customFormat="1" ht="15" customHeight="1">
      <c r="A5" s="2"/>
      <c r="B5" s="5" t="s">
        <v>945</v>
      </c>
      <c r="C5" s="5"/>
      <c r="D5" s="5"/>
      <c r="E5" s="5"/>
      <c r="F5" s="6" t="s">
        <v>946</v>
      </c>
      <c r="G5" s="6" t="s">
        <v>947</v>
      </c>
      <c r="H5" s="5"/>
      <c r="I5" s="6" t="s">
        <v>948</v>
      </c>
      <c r="J5" s="6" t="s">
        <v>949</v>
      </c>
      <c r="K5" s="2"/>
      <c r="L5" s="2"/>
      <c r="M5" s="2"/>
      <c r="N5" s="2"/>
      <c r="O5" s="2"/>
      <c r="P5" s="2"/>
      <c r="Q5" s="2"/>
      <c r="R5" s="2"/>
      <c r="S5" s="2"/>
    </row>
    <row r="6" spans="1:19" s="1" customFormat="1" ht="13.5">
      <c r="A6" s="2"/>
      <c r="B6" s="6" t="s">
        <v>950</v>
      </c>
      <c r="C6" s="6" t="s">
        <v>951</v>
      </c>
      <c r="D6" s="5"/>
      <c r="E6" s="5"/>
      <c r="F6" s="11" t="s">
        <v>952</v>
      </c>
      <c r="G6" s="11"/>
      <c r="H6" s="11"/>
      <c r="I6" s="11"/>
      <c r="J6" s="11"/>
      <c r="K6" s="2"/>
      <c r="L6" s="2"/>
      <c r="M6" s="2"/>
      <c r="N6" s="2"/>
      <c r="O6" s="2"/>
      <c r="P6" s="2"/>
      <c r="Q6" s="2"/>
      <c r="R6" s="2"/>
      <c r="S6" s="2"/>
    </row>
    <row r="7" spans="1:19" s="1" customFormat="1" ht="13.5">
      <c r="A7" s="2"/>
      <c r="B7" s="5"/>
      <c r="C7" s="5" t="s">
        <v>953</v>
      </c>
      <c r="D7" s="5"/>
      <c r="E7" s="5"/>
      <c r="F7" s="11" t="s">
        <v>954</v>
      </c>
      <c r="G7" s="27"/>
      <c r="H7" s="27"/>
      <c r="I7" s="27"/>
      <c r="J7" s="27"/>
      <c r="K7" s="2"/>
      <c r="L7" s="2"/>
      <c r="M7" s="2"/>
      <c r="N7" s="2"/>
      <c r="O7" s="2"/>
      <c r="P7" s="2"/>
      <c r="Q7" s="2"/>
      <c r="R7" s="2"/>
      <c r="S7" s="2"/>
    </row>
    <row r="8" spans="1:21" s="1" customFormat="1" ht="13.5">
      <c r="A8" s="2"/>
      <c r="B8" s="5"/>
      <c r="C8" s="7" t="s">
        <v>955</v>
      </c>
      <c r="D8" s="8"/>
      <c r="E8" s="28"/>
      <c r="F8" s="29" t="s">
        <v>956</v>
      </c>
      <c r="G8" s="30" t="s">
        <v>957</v>
      </c>
      <c r="H8" s="30"/>
      <c r="I8" s="30" t="s">
        <v>958</v>
      </c>
      <c r="J8" s="30" t="s">
        <v>959</v>
      </c>
      <c r="K8" s="2"/>
      <c r="L8" s="2"/>
      <c r="M8" s="2"/>
      <c r="N8" s="2"/>
      <c r="O8" s="2"/>
      <c r="P8" s="2"/>
      <c r="Q8" s="2"/>
      <c r="R8" s="2"/>
      <c r="S8" s="2"/>
      <c r="T8" s="2"/>
      <c r="U8" s="2"/>
    </row>
    <row r="9" spans="1:21" s="1" customFormat="1" ht="13.5">
      <c r="A9" s="2"/>
      <c r="B9" s="5"/>
      <c r="C9" s="7" t="s">
        <v>960</v>
      </c>
      <c r="D9" s="8"/>
      <c r="E9" s="28"/>
      <c r="F9" s="17" t="s">
        <v>961</v>
      </c>
      <c r="G9" s="17"/>
      <c r="H9" s="17"/>
      <c r="I9" s="17"/>
      <c r="J9" s="17"/>
      <c r="K9" s="2"/>
      <c r="L9" s="2"/>
      <c r="M9" s="2"/>
      <c r="N9" s="2"/>
      <c r="O9" s="2"/>
      <c r="P9" s="2"/>
      <c r="Q9" s="2"/>
      <c r="R9" s="2"/>
      <c r="S9" s="2"/>
      <c r="T9" s="2"/>
      <c r="U9" s="2"/>
    </row>
    <row r="10" spans="1:21" s="1" customFormat="1" ht="36" customHeight="1">
      <c r="A10" s="2"/>
      <c r="B10" s="5"/>
      <c r="C10" s="7" t="s">
        <v>962</v>
      </c>
      <c r="D10" s="8"/>
      <c r="E10" s="28"/>
      <c r="F10" s="14" t="s">
        <v>963</v>
      </c>
      <c r="G10" s="14"/>
      <c r="H10" s="14"/>
      <c r="I10" s="14"/>
      <c r="J10" s="14"/>
      <c r="K10" s="2"/>
      <c r="L10" s="2"/>
      <c r="M10" s="2"/>
      <c r="N10" s="2"/>
      <c r="O10" s="2"/>
      <c r="P10" s="2"/>
      <c r="Q10" s="2"/>
      <c r="R10" s="2"/>
      <c r="S10" s="2"/>
      <c r="T10" s="2"/>
      <c r="U10" s="2"/>
    </row>
    <row r="11" spans="1:21" s="1" customFormat="1" ht="27" customHeight="1">
      <c r="A11" s="2"/>
      <c r="B11" s="5"/>
      <c r="C11" s="7" t="s">
        <v>964</v>
      </c>
      <c r="D11" s="8"/>
      <c r="E11" s="28"/>
      <c r="F11" s="14" t="s">
        <v>965</v>
      </c>
      <c r="G11" s="14"/>
      <c r="H11" s="14"/>
      <c r="I11" s="14"/>
      <c r="J11" s="14"/>
      <c r="K11" s="2"/>
      <c r="L11" s="2"/>
      <c r="M11" s="2"/>
      <c r="N11" s="2"/>
      <c r="O11" s="2"/>
      <c r="P11" s="2"/>
      <c r="Q11" s="2"/>
      <c r="R11" s="2"/>
      <c r="S11" s="2"/>
      <c r="T11" s="2"/>
      <c r="U11" s="2"/>
    </row>
    <row r="12" spans="1:21" s="1" customFormat="1" ht="13.5">
      <c r="A12" s="2"/>
      <c r="B12" s="5"/>
      <c r="C12" s="7" t="s">
        <v>966</v>
      </c>
      <c r="D12" s="8"/>
      <c r="E12" s="28"/>
      <c r="F12" s="17" t="s">
        <v>967</v>
      </c>
      <c r="G12" s="17"/>
      <c r="H12" s="17"/>
      <c r="I12" s="17"/>
      <c r="J12" s="17"/>
      <c r="K12" s="2"/>
      <c r="L12" s="2"/>
      <c r="M12" s="2"/>
      <c r="N12" s="2"/>
      <c r="O12" s="2"/>
      <c r="P12" s="2"/>
      <c r="Q12" s="2"/>
      <c r="R12" s="2"/>
      <c r="S12" s="2"/>
      <c r="T12" s="2"/>
      <c r="U12" s="2"/>
    </row>
    <row r="13" spans="1:21" s="1" customFormat="1" ht="13.5">
      <c r="A13" s="2"/>
      <c r="B13" s="9" t="s">
        <v>968</v>
      </c>
      <c r="C13" s="10"/>
      <c r="D13" s="11" t="s">
        <v>969</v>
      </c>
      <c r="E13" s="11"/>
      <c r="F13" s="31">
        <v>0</v>
      </c>
      <c r="G13" s="32"/>
      <c r="H13" s="11" t="s">
        <v>970</v>
      </c>
      <c r="I13" s="11"/>
      <c r="J13" s="39">
        <v>2624</v>
      </c>
      <c r="K13" s="2"/>
      <c r="L13" s="2"/>
      <c r="M13" s="2"/>
      <c r="N13" s="2"/>
      <c r="O13" s="2"/>
      <c r="P13" s="2"/>
      <c r="Q13" s="2"/>
      <c r="R13" s="2"/>
      <c r="S13" s="2"/>
      <c r="T13" s="2"/>
      <c r="U13" s="2"/>
    </row>
    <row r="14" spans="1:21" s="1" customFormat="1" ht="13.5">
      <c r="A14" s="2"/>
      <c r="B14" s="12"/>
      <c r="C14" s="13"/>
      <c r="D14" s="14" t="s">
        <v>971</v>
      </c>
      <c r="E14" s="14"/>
      <c r="F14" s="33">
        <v>0</v>
      </c>
      <c r="G14" s="34"/>
      <c r="H14" s="14" t="s">
        <v>971</v>
      </c>
      <c r="I14" s="14"/>
      <c r="J14" s="39">
        <v>2624</v>
      </c>
      <c r="K14" s="2"/>
      <c r="L14" s="2"/>
      <c r="M14" s="2"/>
      <c r="N14" s="2"/>
      <c r="O14" s="2"/>
      <c r="P14" s="2"/>
      <c r="Q14" s="2"/>
      <c r="R14" s="2"/>
      <c r="S14" s="2"/>
      <c r="T14" s="2"/>
      <c r="U14" s="2"/>
    </row>
    <row r="15" spans="1:21" s="1" customFormat="1" ht="13.5">
      <c r="A15" s="2"/>
      <c r="B15" s="15"/>
      <c r="C15" s="16"/>
      <c r="D15" s="14" t="s">
        <v>972</v>
      </c>
      <c r="E15" s="14"/>
      <c r="F15" s="33">
        <v>0</v>
      </c>
      <c r="G15" s="34"/>
      <c r="H15" s="14" t="s">
        <v>973</v>
      </c>
      <c r="I15" s="14"/>
      <c r="J15" s="39">
        <v>0</v>
      </c>
      <c r="K15" s="2"/>
      <c r="L15" s="2"/>
      <c r="M15" s="2"/>
      <c r="N15" s="2"/>
      <c r="O15" s="2"/>
      <c r="P15" s="2"/>
      <c r="Q15" s="2"/>
      <c r="R15" s="2"/>
      <c r="S15" s="2"/>
      <c r="T15" s="2"/>
      <c r="U15" s="2"/>
    </row>
    <row r="16" spans="1:21" s="1" customFormat="1" ht="21" customHeight="1">
      <c r="A16" s="2"/>
      <c r="B16" s="6" t="s">
        <v>974</v>
      </c>
      <c r="C16" s="5" t="s">
        <v>975</v>
      </c>
      <c r="D16" s="5"/>
      <c r="E16" s="5"/>
      <c r="F16" s="5"/>
      <c r="G16" s="5"/>
      <c r="H16" s="5" t="s">
        <v>976</v>
      </c>
      <c r="I16" s="5"/>
      <c r="J16" s="5"/>
      <c r="K16" s="2"/>
      <c r="L16" s="2"/>
      <c r="M16" s="2"/>
      <c r="N16" s="2"/>
      <c r="O16" s="2"/>
      <c r="P16" s="2"/>
      <c r="Q16" s="2"/>
      <c r="R16" s="2"/>
      <c r="S16" s="2"/>
      <c r="T16" s="2"/>
      <c r="U16" s="2"/>
    </row>
    <row r="17" spans="1:21" s="1" customFormat="1" ht="54.75" customHeight="1">
      <c r="A17" s="2"/>
      <c r="B17" s="5"/>
      <c r="C17" s="17"/>
      <c r="D17" s="17"/>
      <c r="E17" s="17"/>
      <c r="F17" s="17"/>
      <c r="G17" s="17"/>
      <c r="H17" s="35" t="s">
        <v>977</v>
      </c>
      <c r="I17" s="35"/>
      <c r="J17" s="35"/>
      <c r="K17" s="2"/>
      <c r="L17" s="2"/>
      <c r="M17" s="2"/>
      <c r="N17" s="2"/>
      <c r="O17" s="2"/>
      <c r="P17" s="2"/>
      <c r="Q17" s="2"/>
      <c r="R17" s="2"/>
      <c r="S17" s="2"/>
      <c r="T17" s="2"/>
      <c r="U17" s="2"/>
    </row>
    <row r="18" spans="1:21" s="1" customFormat="1" ht="36" customHeight="1">
      <c r="A18" s="2"/>
      <c r="B18" s="18" t="s">
        <v>978</v>
      </c>
      <c r="C18" s="19" t="s">
        <v>979</v>
      </c>
      <c r="D18" s="6" t="s">
        <v>980</v>
      </c>
      <c r="E18" s="6" t="s">
        <v>500</v>
      </c>
      <c r="F18" s="6" t="s">
        <v>981</v>
      </c>
      <c r="G18" s="6"/>
      <c r="H18" s="6" t="s">
        <v>980</v>
      </c>
      <c r="I18" s="6" t="s">
        <v>500</v>
      </c>
      <c r="J18" s="6" t="s">
        <v>981</v>
      </c>
      <c r="K18" s="2"/>
      <c r="L18" s="2"/>
      <c r="M18" s="2"/>
      <c r="N18" s="2"/>
      <c r="O18" s="2"/>
      <c r="P18" s="2"/>
      <c r="Q18" s="2"/>
      <c r="R18" s="2"/>
      <c r="S18" s="2"/>
      <c r="T18" s="2"/>
      <c r="U18" s="2"/>
    </row>
    <row r="19" spans="1:21" s="1" customFormat="1" ht="36">
      <c r="A19" s="2"/>
      <c r="B19" s="20"/>
      <c r="C19" s="19" t="s">
        <v>982</v>
      </c>
      <c r="D19" s="19" t="s">
        <v>983</v>
      </c>
      <c r="E19" s="19"/>
      <c r="F19" s="19"/>
      <c r="G19" s="36"/>
      <c r="H19" s="19" t="s">
        <v>983</v>
      </c>
      <c r="I19" s="19" t="s">
        <v>984</v>
      </c>
      <c r="J19" s="19" t="s">
        <v>507</v>
      </c>
      <c r="K19" s="2"/>
      <c r="L19" s="2"/>
      <c r="M19" s="2"/>
      <c r="N19" s="2"/>
      <c r="O19" s="2"/>
      <c r="P19" s="2"/>
      <c r="Q19" s="2"/>
      <c r="R19" s="2"/>
      <c r="S19" s="2"/>
      <c r="T19" s="2"/>
      <c r="U19" s="2"/>
    </row>
    <row r="20" spans="1:21" s="1" customFormat="1" ht="24">
      <c r="A20" s="2"/>
      <c r="B20" s="21"/>
      <c r="C20" s="22"/>
      <c r="D20" s="22"/>
      <c r="E20" s="19"/>
      <c r="F20" s="19"/>
      <c r="G20" s="37"/>
      <c r="H20" s="22"/>
      <c r="I20" s="19" t="s">
        <v>985</v>
      </c>
      <c r="J20" s="19" t="s">
        <v>894</v>
      </c>
      <c r="K20" s="2"/>
      <c r="L20" s="2"/>
      <c r="M20" s="2"/>
      <c r="N20" s="2"/>
      <c r="O20" s="2"/>
      <c r="P20" s="2"/>
      <c r="Q20" s="2"/>
      <c r="R20" s="2"/>
      <c r="S20" s="2"/>
      <c r="T20" s="2"/>
      <c r="U20" s="2"/>
    </row>
    <row r="21" spans="1:21" s="1" customFormat="1" ht="24">
      <c r="A21" s="2"/>
      <c r="B21" s="21"/>
      <c r="C21" s="22"/>
      <c r="D21" s="22"/>
      <c r="E21" s="19"/>
      <c r="F21" s="19"/>
      <c r="G21" s="37"/>
      <c r="H21" s="22"/>
      <c r="I21" s="19" t="s">
        <v>986</v>
      </c>
      <c r="J21" s="19" t="s">
        <v>573</v>
      </c>
      <c r="K21" s="2"/>
      <c r="L21" s="2"/>
      <c r="M21" s="2"/>
      <c r="N21" s="2"/>
      <c r="O21" s="2"/>
      <c r="P21" s="2"/>
      <c r="Q21" s="2"/>
      <c r="R21" s="2"/>
      <c r="S21" s="2"/>
      <c r="T21" s="2"/>
      <c r="U21" s="2"/>
    </row>
    <row r="22" spans="1:21" s="1" customFormat="1" ht="24">
      <c r="A22" s="2"/>
      <c r="B22" s="21"/>
      <c r="C22" s="22"/>
      <c r="D22" s="23"/>
      <c r="E22" s="19"/>
      <c r="F22" s="19"/>
      <c r="G22" s="37"/>
      <c r="H22" s="23"/>
      <c r="I22" s="19" t="s">
        <v>987</v>
      </c>
      <c r="J22" s="19" t="s">
        <v>988</v>
      </c>
      <c r="K22" s="2"/>
      <c r="L22" s="2"/>
      <c r="M22" s="2"/>
      <c r="N22" s="2"/>
      <c r="O22" s="2"/>
      <c r="P22" s="2"/>
      <c r="Q22" s="2"/>
      <c r="R22" s="2"/>
      <c r="S22" s="2"/>
      <c r="T22" s="2"/>
      <c r="U22" s="2"/>
    </row>
    <row r="23" spans="1:21" s="1" customFormat="1" ht="36">
      <c r="A23" s="2"/>
      <c r="B23" s="21"/>
      <c r="C23" s="22"/>
      <c r="D23" s="19" t="s">
        <v>989</v>
      </c>
      <c r="E23" s="19"/>
      <c r="F23" s="19"/>
      <c r="G23" s="37"/>
      <c r="H23" s="19" t="s">
        <v>989</v>
      </c>
      <c r="I23" s="19" t="s">
        <v>990</v>
      </c>
      <c r="J23" s="19" t="s">
        <v>991</v>
      </c>
      <c r="K23" s="2"/>
      <c r="L23" s="2"/>
      <c r="M23" s="2"/>
      <c r="N23" s="2"/>
      <c r="O23" s="2"/>
      <c r="P23" s="2"/>
      <c r="Q23" s="2"/>
      <c r="R23" s="2"/>
      <c r="S23" s="2"/>
      <c r="T23" s="2"/>
      <c r="U23" s="2"/>
    </row>
    <row r="24" spans="1:21" s="1" customFormat="1" ht="24">
      <c r="A24" s="2"/>
      <c r="B24" s="21"/>
      <c r="C24" s="22"/>
      <c r="D24" s="22"/>
      <c r="E24" s="19"/>
      <c r="F24" s="19"/>
      <c r="G24" s="37"/>
      <c r="H24" s="22"/>
      <c r="I24" s="19" t="s">
        <v>992</v>
      </c>
      <c r="J24" s="19" t="s">
        <v>993</v>
      </c>
      <c r="K24" s="2"/>
      <c r="L24" s="2"/>
      <c r="M24" s="2"/>
      <c r="N24" s="2"/>
      <c r="O24" s="2"/>
      <c r="P24" s="2"/>
      <c r="Q24" s="2"/>
      <c r="R24" s="2"/>
      <c r="S24" s="2"/>
      <c r="T24" s="2"/>
      <c r="U24" s="2"/>
    </row>
    <row r="25" spans="1:21" s="1" customFormat="1" ht="24">
      <c r="A25" s="2"/>
      <c r="B25" s="21"/>
      <c r="C25" s="22"/>
      <c r="D25" s="22"/>
      <c r="E25" s="19"/>
      <c r="F25" s="19"/>
      <c r="G25" s="37"/>
      <c r="H25" s="22"/>
      <c r="I25" s="19" t="s">
        <v>994</v>
      </c>
      <c r="J25" s="19" t="s">
        <v>523</v>
      </c>
      <c r="K25" s="2"/>
      <c r="L25" s="2"/>
      <c r="M25" s="2"/>
      <c r="N25" s="2"/>
      <c r="O25" s="2"/>
      <c r="P25" s="2"/>
      <c r="Q25" s="2"/>
      <c r="R25" s="2"/>
      <c r="S25" s="2"/>
      <c r="T25" s="2"/>
      <c r="U25" s="2"/>
    </row>
    <row r="26" spans="1:21" s="1" customFormat="1" ht="24">
      <c r="A26" s="2"/>
      <c r="B26" s="21"/>
      <c r="C26" s="23"/>
      <c r="D26" s="23"/>
      <c r="E26" s="19"/>
      <c r="F26" s="19"/>
      <c r="G26" s="37"/>
      <c r="H26" s="23"/>
      <c r="I26" s="19" t="s">
        <v>995</v>
      </c>
      <c r="J26" s="19" t="s">
        <v>523</v>
      </c>
      <c r="K26" s="2"/>
      <c r="L26" s="2"/>
      <c r="M26" s="2"/>
      <c r="N26" s="2"/>
      <c r="O26" s="2"/>
      <c r="P26" s="2"/>
      <c r="Q26" s="2"/>
      <c r="R26" s="2"/>
      <c r="S26" s="2"/>
      <c r="T26" s="2"/>
      <c r="U26" s="2"/>
    </row>
    <row r="27" spans="1:21" s="1" customFormat="1" ht="36">
      <c r="A27" s="2"/>
      <c r="B27" s="21"/>
      <c r="C27" s="19" t="s">
        <v>996</v>
      </c>
      <c r="D27" s="19" t="s">
        <v>997</v>
      </c>
      <c r="E27" s="19"/>
      <c r="F27" s="19"/>
      <c r="G27" s="37"/>
      <c r="H27" s="19" t="s">
        <v>997</v>
      </c>
      <c r="I27" s="19" t="s">
        <v>998</v>
      </c>
      <c r="J27" s="19" t="s">
        <v>999</v>
      </c>
      <c r="K27" s="2"/>
      <c r="L27" s="2"/>
      <c r="M27" s="2"/>
      <c r="N27" s="2"/>
      <c r="O27" s="2"/>
      <c r="P27" s="2"/>
      <c r="Q27" s="2"/>
      <c r="R27" s="2"/>
      <c r="S27" s="2"/>
      <c r="T27" s="2"/>
      <c r="U27" s="2"/>
    </row>
    <row r="28" spans="1:21" s="1" customFormat="1" ht="13.5">
      <c r="A28" s="2"/>
      <c r="B28" s="21"/>
      <c r="C28" s="22"/>
      <c r="D28" s="19" t="s">
        <v>1000</v>
      </c>
      <c r="E28" s="19"/>
      <c r="F28" s="19"/>
      <c r="G28" s="37"/>
      <c r="H28" s="19" t="s">
        <v>1000</v>
      </c>
      <c r="I28" s="19" t="s">
        <v>1001</v>
      </c>
      <c r="J28" s="19" t="s">
        <v>999</v>
      </c>
      <c r="K28" s="2"/>
      <c r="L28" s="2"/>
      <c r="M28" s="2"/>
      <c r="N28" s="2"/>
      <c r="O28" s="2"/>
      <c r="P28" s="2"/>
      <c r="Q28" s="2"/>
      <c r="R28" s="2"/>
      <c r="S28" s="2"/>
      <c r="T28" s="2"/>
      <c r="U28" s="2"/>
    </row>
    <row r="29" spans="1:21" s="1" customFormat="1" ht="24">
      <c r="A29" s="2"/>
      <c r="B29" s="21"/>
      <c r="C29" s="22"/>
      <c r="D29" s="22"/>
      <c r="E29" s="19"/>
      <c r="F29" s="19"/>
      <c r="G29" s="37"/>
      <c r="H29" s="22"/>
      <c r="I29" s="19" t="s">
        <v>1002</v>
      </c>
      <c r="J29" s="19" t="s">
        <v>1003</v>
      </c>
      <c r="K29" s="2"/>
      <c r="L29" s="2"/>
      <c r="M29" s="2"/>
      <c r="N29" s="2"/>
      <c r="O29" s="2"/>
      <c r="P29" s="2"/>
      <c r="Q29" s="2"/>
      <c r="R29" s="2"/>
      <c r="S29" s="2"/>
      <c r="T29" s="2"/>
      <c r="U29" s="2"/>
    </row>
    <row r="30" spans="1:21" s="1" customFormat="1" ht="24">
      <c r="A30" s="2"/>
      <c r="B30" s="21"/>
      <c r="C30" s="23"/>
      <c r="D30" s="23"/>
      <c r="E30" s="19"/>
      <c r="F30" s="19"/>
      <c r="G30" s="37"/>
      <c r="H30" s="23"/>
      <c r="I30" s="19" t="s">
        <v>1004</v>
      </c>
      <c r="J30" s="19" t="s">
        <v>993</v>
      </c>
      <c r="K30" s="2"/>
      <c r="L30" s="2"/>
      <c r="M30" s="2"/>
      <c r="N30" s="2"/>
      <c r="O30" s="2"/>
      <c r="P30" s="2"/>
      <c r="Q30" s="2"/>
      <c r="R30" s="2"/>
      <c r="S30" s="2"/>
      <c r="T30" s="2"/>
      <c r="U30" s="2"/>
    </row>
    <row r="31" spans="1:21" s="1" customFormat="1" ht="13.5">
      <c r="A31" s="2"/>
      <c r="B31" s="21"/>
      <c r="C31" s="19" t="s">
        <v>1005</v>
      </c>
      <c r="D31" s="19" t="s">
        <v>496</v>
      </c>
      <c r="E31" s="19"/>
      <c r="F31" s="19"/>
      <c r="G31" s="37"/>
      <c r="H31" s="19" t="s">
        <v>496</v>
      </c>
      <c r="I31" s="19" t="s">
        <v>1006</v>
      </c>
      <c r="J31" s="19" t="s">
        <v>991</v>
      </c>
      <c r="K31" s="2"/>
      <c r="L31" s="2"/>
      <c r="M31" s="2"/>
      <c r="N31" s="2"/>
      <c r="O31" s="2"/>
      <c r="P31" s="2"/>
      <c r="Q31" s="2"/>
      <c r="R31" s="2"/>
      <c r="S31" s="2"/>
      <c r="T31" s="2"/>
      <c r="U31" s="2"/>
    </row>
    <row r="32" spans="1:21" s="1" customFormat="1" ht="24">
      <c r="A32" s="2"/>
      <c r="B32" s="24"/>
      <c r="C32" s="23"/>
      <c r="D32" s="23"/>
      <c r="E32" s="19"/>
      <c r="F32" s="19"/>
      <c r="G32" s="37"/>
      <c r="H32" s="23"/>
      <c r="I32" s="19" t="s">
        <v>1007</v>
      </c>
      <c r="J32" s="19" t="s">
        <v>991</v>
      </c>
      <c r="K32" s="2"/>
      <c r="L32" s="2"/>
      <c r="M32" s="2"/>
      <c r="N32" s="2"/>
      <c r="O32" s="2"/>
      <c r="P32" s="2"/>
      <c r="Q32" s="2"/>
      <c r="R32" s="2"/>
      <c r="S32" s="2"/>
      <c r="T32" s="2"/>
      <c r="U32" s="2"/>
    </row>
    <row r="33" spans="1:21" s="1" customFormat="1" ht="13.5">
      <c r="A33" s="2"/>
      <c r="B33" s="2"/>
      <c r="C33" s="25"/>
      <c r="D33" s="25"/>
      <c r="E33" s="25"/>
      <c r="F33" s="25"/>
      <c r="G33" s="25"/>
      <c r="H33" s="25"/>
      <c r="I33" s="25"/>
      <c r="J33" s="25"/>
      <c r="K33" s="2"/>
      <c r="L33" s="2"/>
      <c r="M33" s="2"/>
      <c r="N33" s="2"/>
      <c r="O33" s="2"/>
      <c r="P33" s="2"/>
      <c r="Q33" s="2"/>
      <c r="R33" s="2"/>
      <c r="S33" s="2"/>
      <c r="T33" s="2"/>
      <c r="U33" s="2"/>
    </row>
    <row r="34" spans="1:21" s="1" customFormat="1" ht="13.5" hidden="1">
      <c r="A34" s="2"/>
      <c r="B34" s="2"/>
      <c r="C34" s="25"/>
      <c r="D34" s="25"/>
      <c r="E34" s="25"/>
      <c r="F34" s="25"/>
      <c r="G34" s="25"/>
      <c r="H34" s="25"/>
      <c r="I34" s="25"/>
      <c r="J34" s="25"/>
      <c r="K34" s="2"/>
      <c r="L34" s="2"/>
      <c r="M34" s="2"/>
      <c r="N34" s="2"/>
      <c r="O34" s="2"/>
      <c r="P34" s="2"/>
      <c r="Q34" s="2"/>
      <c r="R34" s="2"/>
      <c r="S34" s="2"/>
      <c r="T34" s="2"/>
      <c r="U34" s="2"/>
    </row>
    <row r="35" spans="1:21" s="1" customFormat="1" ht="13.5" hidden="1">
      <c r="A35" s="2"/>
      <c r="B35" s="2"/>
      <c r="C35" s="25"/>
      <c r="D35" s="25"/>
      <c r="E35" s="25"/>
      <c r="F35" s="25"/>
      <c r="G35" s="25"/>
      <c r="H35" s="25"/>
      <c r="I35" s="25"/>
      <c r="J35" s="25"/>
      <c r="K35" s="2"/>
      <c r="L35" s="2"/>
      <c r="M35" s="2"/>
      <c r="N35" s="2"/>
      <c r="O35" s="2"/>
      <c r="P35" s="2"/>
      <c r="Q35" s="2"/>
      <c r="R35" s="2"/>
      <c r="S35" s="2"/>
      <c r="T35" s="2"/>
      <c r="U35" s="2"/>
    </row>
    <row r="36" spans="1:21" s="1" customFormat="1" ht="13.5" hidden="1">
      <c r="A36" s="2"/>
      <c r="B36" s="2"/>
      <c r="C36" s="25"/>
      <c r="D36" s="25"/>
      <c r="E36" s="25"/>
      <c r="F36" s="25"/>
      <c r="G36" s="25"/>
      <c r="H36" s="25"/>
      <c r="I36" s="25"/>
      <c r="J36" s="25"/>
      <c r="K36" s="2"/>
      <c r="L36" s="2"/>
      <c r="M36" s="2"/>
      <c r="N36" s="2"/>
      <c r="O36" s="2"/>
      <c r="P36" s="2"/>
      <c r="Q36" s="2"/>
      <c r="R36" s="2"/>
      <c r="S36" s="2"/>
      <c r="T36" s="2"/>
      <c r="U36" s="2"/>
    </row>
    <row r="37" spans="1:21" s="1" customFormat="1" ht="45" customHeight="1">
      <c r="A37" s="2"/>
      <c r="B37" s="3" t="s">
        <v>941</v>
      </c>
      <c r="C37" s="4"/>
      <c r="D37" s="4"/>
      <c r="E37" s="4"/>
      <c r="F37" s="4"/>
      <c r="G37" s="4"/>
      <c r="H37" s="4"/>
      <c r="I37" s="4"/>
      <c r="J37" s="4"/>
      <c r="K37" s="2"/>
      <c r="L37" s="2"/>
      <c r="M37" s="2"/>
      <c r="N37" s="2"/>
      <c r="O37" s="2"/>
      <c r="P37" s="2"/>
      <c r="Q37" s="2"/>
      <c r="R37" s="2"/>
      <c r="S37" s="2"/>
      <c r="T37" s="2"/>
      <c r="U37" s="2"/>
    </row>
    <row r="38" spans="1:21" s="1" customFormat="1" ht="13.5">
      <c r="A38" s="26"/>
      <c r="B38" s="5" t="s">
        <v>942</v>
      </c>
      <c r="C38" s="5"/>
      <c r="D38" s="5"/>
      <c r="E38" s="5"/>
      <c r="F38" s="17" t="s">
        <v>1008</v>
      </c>
      <c r="G38" s="17"/>
      <c r="H38" s="17"/>
      <c r="I38" s="17"/>
      <c r="J38" s="17"/>
      <c r="K38" s="2"/>
      <c r="L38" s="2"/>
      <c r="M38" s="2"/>
      <c r="N38" s="2"/>
      <c r="O38" s="2"/>
      <c r="P38" s="2"/>
      <c r="Q38" s="2"/>
      <c r="R38" s="2"/>
      <c r="S38" s="2"/>
      <c r="T38" s="2"/>
      <c r="U38" s="2"/>
    </row>
    <row r="39" spans="1:19" s="1" customFormat="1" ht="13.5">
      <c r="A39" s="26"/>
      <c r="B39" s="5" t="s">
        <v>944</v>
      </c>
      <c r="C39" s="5"/>
      <c r="D39" s="5"/>
      <c r="E39" s="5"/>
      <c r="F39" s="17" t="s">
        <v>0</v>
      </c>
      <c r="G39" s="17"/>
      <c r="H39" s="17"/>
      <c r="I39" s="17"/>
      <c r="J39" s="17"/>
      <c r="K39" s="2"/>
      <c r="L39" s="2"/>
      <c r="M39" s="2"/>
      <c r="N39" s="2"/>
      <c r="O39" s="2"/>
      <c r="P39" s="2"/>
      <c r="Q39" s="2"/>
      <c r="R39" s="2"/>
      <c r="S39" s="2"/>
    </row>
    <row r="40" spans="1:19" s="1" customFormat="1" ht="13.5">
      <c r="A40" s="26"/>
      <c r="B40" s="5" t="s">
        <v>945</v>
      </c>
      <c r="C40" s="5"/>
      <c r="D40" s="5"/>
      <c r="E40" s="5"/>
      <c r="F40" s="6" t="s">
        <v>1009</v>
      </c>
      <c r="G40" s="6" t="s">
        <v>1010</v>
      </c>
      <c r="H40" s="5"/>
      <c r="I40" s="6" t="s">
        <v>948</v>
      </c>
      <c r="J40" s="6" t="s">
        <v>949</v>
      </c>
      <c r="K40" s="2"/>
      <c r="L40" s="2"/>
      <c r="M40" s="2"/>
      <c r="N40" s="2"/>
      <c r="O40" s="2"/>
      <c r="P40" s="2"/>
      <c r="Q40" s="2"/>
      <c r="R40" s="2"/>
      <c r="S40" s="2"/>
    </row>
    <row r="41" spans="1:19" s="1" customFormat="1" ht="13.5">
      <c r="A41" s="26"/>
      <c r="B41" s="6" t="s">
        <v>950</v>
      </c>
      <c r="C41" s="6" t="s">
        <v>951</v>
      </c>
      <c r="D41" s="5"/>
      <c r="E41" s="5"/>
      <c r="F41" s="11" t="s">
        <v>1011</v>
      </c>
      <c r="G41" s="11"/>
      <c r="H41" s="11"/>
      <c r="I41" s="11"/>
      <c r="J41" s="11"/>
      <c r="K41" s="2"/>
      <c r="L41" s="2"/>
      <c r="M41" s="2"/>
      <c r="N41" s="2"/>
      <c r="O41" s="2"/>
      <c r="P41" s="2"/>
      <c r="Q41" s="2"/>
      <c r="R41" s="2"/>
      <c r="S41" s="2"/>
    </row>
    <row r="42" spans="1:19" s="1" customFormat="1" ht="13.5">
      <c r="A42" s="26"/>
      <c r="B42" s="5"/>
      <c r="C42" s="5" t="s">
        <v>953</v>
      </c>
      <c r="D42" s="5"/>
      <c r="E42" s="5"/>
      <c r="F42" s="11" t="s">
        <v>1012</v>
      </c>
      <c r="G42" s="27"/>
      <c r="H42" s="27"/>
      <c r="I42" s="27"/>
      <c r="J42" s="27"/>
      <c r="K42" s="2"/>
      <c r="L42" s="2"/>
      <c r="M42" s="2"/>
      <c r="N42" s="2"/>
      <c r="O42" s="2"/>
      <c r="P42" s="2"/>
      <c r="Q42" s="2"/>
      <c r="R42" s="2"/>
      <c r="S42" s="2"/>
    </row>
    <row r="43" spans="1:21" s="1" customFormat="1" ht="13.5">
      <c r="A43" s="26"/>
      <c r="B43" s="5"/>
      <c r="C43" s="7" t="s">
        <v>955</v>
      </c>
      <c r="D43" s="8"/>
      <c r="E43" s="28"/>
      <c r="F43" s="29" t="s">
        <v>1013</v>
      </c>
      <c r="G43" s="30" t="s">
        <v>1014</v>
      </c>
      <c r="H43" s="30"/>
      <c r="I43" s="30" t="s">
        <v>958</v>
      </c>
      <c r="J43" s="30" t="s">
        <v>959</v>
      </c>
      <c r="K43" s="2"/>
      <c r="L43" s="2"/>
      <c r="M43" s="2"/>
      <c r="N43" s="2"/>
      <c r="O43" s="2"/>
      <c r="P43" s="2"/>
      <c r="Q43" s="2"/>
      <c r="R43" s="2"/>
      <c r="S43" s="2"/>
      <c r="T43" s="2"/>
      <c r="U43" s="2"/>
    </row>
    <row r="44" spans="1:21" s="1" customFormat="1" ht="28.5" customHeight="1">
      <c r="A44" s="26"/>
      <c r="B44" s="5"/>
      <c r="C44" s="7" t="s">
        <v>960</v>
      </c>
      <c r="D44" s="8"/>
      <c r="E44" s="28"/>
      <c r="F44" s="35" t="s">
        <v>1015</v>
      </c>
      <c r="G44" s="35"/>
      <c r="H44" s="35"/>
      <c r="I44" s="35"/>
      <c r="J44" s="35"/>
      <c r="K44" s="2"/>
      <c r="L44" s="2"/>
      <c r="M44" s="2"/>
      <c r="N44" s="2"/>
      <c r="O44" s="2"/>
      <c r="P44" s="2"/>
      <c r="Q44" s="2"/>
      <c r="R44" s="2"/>
      <c r="S44" s="2"/>
      <c r="T44" s="2"/>
      <c r="U44" s="2"/>
    </row>
    <row r="45" spans="1:21" s="1" customFormat="1" ht="75" customHeight="1">
      <c r="A45" s="26"/>
      <c r="B45" s="5"/>
      <c r="C45" s="7" t="s">
        <v>962</v>
      </c>
      <c r="D45" s="8"/>
      <c r="E45" s="28"/>
      <c r="F45" s="35" t="s">
        <v>1016</v>
      </c>
      <c r="G45" s="35"/>
      <c r="H45" s="35"/>
      <c r="I45" s="35"/>
      <c r="J45" s="35"/>
      <c r="K45" s="2"/>
      <c r="L45" s="2"/>
      <c r="M45" s="2"/>
      <c r="N45" s="2"/>
      <c r="O45" s="2"/>
      <c r="P45" s="2"/>
      <c r="Q45" s="2"/>
      <c r="R45" s="2"/>
      <c r="S45" s="2"/>
      <c r="T45" s="2"/>
      <c r="U45" s="2"/>
    </row>
    <row r="46" spans="1:21" s="1" customFormat="1" ht="24.75" customHeight="1">
      <c r="A46" s="26"/>
      <c r="B46" s="5"/>
      <c r="C46" s="7" t="s">
        <v>964</v>
      </c>
      <c r="D46" s="8"/>
      <c r="E46" s="28"/>
      <c r="F46" s="35" t="s">
        <v>1017</v>
      </c>
      <c r="G46" s="35"/>
      <c r="H46" s="35"/>
      <c r="I46" s="35"/>
      <c r="J46" s="35"/>
      <c r="K46" s="2"/>
      <c r="L46" s="2"/>
      <c r="M46" s="2"/>
      <c r="N46" s="2"/>
      <c r="O46" s="2"/>
      <c r="P46" s="2"/>
      <c r="Q46" s="2"/>
      <c r="R46" s="2"/>
      <c r="S46" s="2"/>
      <c r="T46" s="2"/>
      <c r="U46" s="2"/>
    </row>
    <row r="47" spans="1:21" s="1" customFormat="1" ht="13.5">
      <c r="A47" s="26"/>
      <c r="B47" s="5"/>
      <c r="C47" s="7" t="s">
        <v>966</v>
      </c>
      <c r="D47" s="8"/>
      <c r="E47" s="28"/>
      <c r="F47" s="17" t="s">
        <v>1018</v>
      </c>
      <c r="G47" s="17"/>
      <c r="H47" s="17"/>
      <c r="I47" s="17"/>
      <c r="J47" s="17"/>
      <c r="K47" s="2"/>
      <c r="L47" s="2"/>
      <c r="M47" s="2"/>
      <c r="N47" s="2"/>
      <c r="O47" s="2"/>
      <c r="P47" s="2"/>
      <c r="Q47" s="2"/>
      <c r="R47" s="2"/>
      <c r="S47" s="2"/>
      <c r="T47" s="2"/>
      <c r="U47" s="2"/>
    </row>
    <row r="48" spans="1:21" s="1" customFormat="1" ht="13.5">
      <c r="A48" s="26"/>
      <c r="B48" s="9" t="s">
        <v>968</v>
      </c>
      <c r="C48" s="10"/>
      <c r="D48" s="11" t="s">
        <v>969</v>
      </c>
      <c r="E48" s="11"/>
      <c r="F48" s="31">
        <v>2000</v>
      </c>
      <c r="G48" s="32"/>
      <c r="H48" s="11" t="s">
        <v>970</v>
      </c>
      <c r="I48" s="11"/>
      <c r="J48" s="39">
        <v>2000</v>
      </c>
      <c r="K48" s="2"/>
      <c r="L48" s="2"/>
      <c r="M48" s="2"/>
      <c r="N48" s="2"/>
      <c r="O48" s="2"/>
      <c r="P48" s="2"/>
      <c r="Q48" s="2"/>
      <c r="R48" s="2"/>
      <c r="S48" s="2"/>
      <c r="T48" s="2"/>
      <c r="U48" s="2"/>
    </row>
    <row r="49" spans="1:21" s="1" customFormat="1" ht="13.5">
      <c r="A49" s="26"/>
      <c r="B49" s="12"/>
      <c r="C49" s="13"/>
      <c r="D49" s="14" t="s">
        <v>1019</v>
      </c>
      <c r="E49" s="14"/>
      <c r="F49" s="33">
        <v>2000</v>
      </c>
      <c r="G49" s="34"/>
      <c r="H49" s="14" t="s">
        <v>971</v>
      </c>
      <c r="I49" s="14"/>
      <c r="J49" s="39">
        <v>2000</v>
      </c>
      <c r="K49" s="2"/>
      <c r="L49" s="2"/>
      <c r="M49" s="2"/>
      <c r="N49" s="2"/>
      <c r="O49" s="2"/>
      <c r="P49" s="2"/>
      <c r="Q49" s="2"/>
      <c r="R49" s="2"/>
      <c r="S49" s="2"/>
      <c r="T49" s="2"/>
      <c r="U49" s="2"/>
    </row>
    <row r="50" spans="1:21" s="1" customFormat="1" ht="13.5">
      <c r="A50" s="26"/>
      <c r="B50" s="15"/>
      <c r="C50" s="16"/>
      <c r="D50" s="14" t="s">
        <v>1020</v>
      </c>
      <c r="E50" s="14"/>
      <c r="F50" s="33">
        <v>0</v>
      </c>
      <c r="G50" s="34"/>
      <c r="H50" s="14" t="s">
        <v>973</v>
      </c>
      <c r="I50" s="14"/>
      <c r="J50" s="39">
        <v>0</v>
      </c>
      <c r="K50" s="2"/>
      <c r="L50" s="2"/>
      <c r="M50" s="2"/>
      <c r="N50" s="2"/>
      <c r="O50" s="2"/>
      <c r="P50" s="2"/>
      <c r="Q50" s="2"/>
      <c r="R50" s="2"/>
      <c r="S50" s="2"/>
      <c r="T50" s="2"/>
      <c r="U50" s="2"/>
    </row>
    <row r="51" spans="1:21" s="1" customFormat="1" ht="13.5">
      <c r="A51" s="26"/>
      <c r="B51" s="6" t="s">
        <v>974</v>
      </c>
      <c r="C51" s="5" t="s">
        <v>1021</v>
      </c>
      <c r="D51" s="5"/>
      <c r="E51" s="5"/>
      <c r="F51" s="5"/>
      <c r="G51" s="5"/>
      <c r="H51" s="5" t="s">
        <v>976</v>
      </c>
      <c r="I51" s="5"/>
      <c r="J51" s="5"/>
      <c r="K51" s="2"/>
      <c r="L51" s="2"/>
      <c r="M51" s="2"/>
      <c r="N51" s="2"/>
      <c r="O51" s="2"/>
      <c r="P51" s="2"/>
      <c r="Q51" s="2"/>
      <c r="R51" s="2"/>
      <c r="S51" s="2"/>
      <c r="T51" s="2"/>
      <c r="U51" s="2"/>
    </row>
    <row r="52" spans="1:21" s="1" customFormat="1" ht="99" customHeight="1">
      <c r="A52" s="26"/>
      <c r="B52" s="5"/>
      <c r="C52" s="17" t="s">
        <v>1022</v>
      </c>
      <c r="D52" s="17"/>
      <c r="E52" s="17"/>
      <c r="F52" s="17"/>
      <c r="G52" s="17"/>
      <c r="H52" s="35" t="s">
        <v>1023</v>
      </c>
      <c r="I52" s="35"/>
      <c r="J52" s="35"/>
      <c r="K52" s="2"/>
      <c r="L52" s="2"/>
      <c r="M52" s="2"/>
      <c r="N52" s="2"/>
      <c r="O52" s="2"/>
      <c r="P52" s="2"/>
      <c r="Q52" s="2"/>
      <c r="R52" s="2"/>
      <c r="S52" s="2"/>
      <c r="T52" s="2"/>
      <c r="U52" s="2"/>
    </row>
    <row r="53" spans="1:21" s="1" customFormat="1" ht="24">
      <c r="A53" s="26"/>
      <c r="B53" s="18" t="s">
        <v>978</v>
      </c>
      <c r="C53" s="19" t="s">
        <v>979</v>
      </c>
      <c r="D53" s="6" t="s">
        <v>980</v>
      </c>
      <c r="E53" s="6" t="s">
        <v>500</v>
      </c>
      <c r="F53" s="6" t="s">
        <v>981</v>
      </c>
      <c r="G53" s="6"/>
      <c r="H53" s="6" t="s">
        <v>980</v>
      </c>
      <c r="I53" s="6" t="s">
        <v>500</v>
      </c>
      <c r="J53" s="6" t="s">
        <v>981</v>
      </c>
      <c r="K53" s="2"/>
      <c r="L53" s="2"/>
      <c r="M53" s="2"/>
      <c r="N53" s="2"/>
      <c r="O53" s="2"/>
      <c r="P53" s="2"/>
      <c r="Q53" s="2"/>
      <c r="R53" s="2"/>
      <c r="S53" s="2"/>
      <c r="T53" s="2"/>
      <c r="U53" s="2"/>
    </row>
    <row r="54" spans="1:21" s="1" customFormat="1" ht="48">
      <c r="A54" s="26"/>
      <c r="B54" s="20"/>
      <c r="C54" s="19" t="s">
        <v>982</v>
      </c>
      <c r="D54" s="19" t="s">
        <v>983</v>
      </c>
      <c r="E54" s="19" t="s">
        <v>1024</v>
      </c>
      <c r="F54" s="19" t="s">
        <v>1025</v>
      </c>
      <c r="G54" s="36"/>
      <c r="H54" s="19" t="s">
        <v>983</v>
      </c>
      <c r="I54" s="19" t="s">
        <v>1026</v>
      </c>
      <c r="J54" s="19" t="s">
        <v>1027</v>
      </c>
      <c r="K54" s="2"/>
      <c r="L54" s="2"/>
      <c r="M54" s="2"/>
      <c r="N54" s="2"/>
      <c r="O54" s="2"/>
      <c r="P54" s="2"/>
      <c r="Q54" s="2"/>
      <c r="R54" s="2"/>
      <c r="S54" s="2"/>
      <c r="T54" s="2"/>
      <c r="U54" s="2"/>
    </row>
    <row r="55" spans="1:21" s="1" customFormat="1" ht="24">
      <c r="A55" s="26"/>
      <c r="B55" s="21"/>
      <c r="C55" s="22"/>
      <c r="D55" s="22"/>
      <c r="E55" s="19" t="s">
        <v>1028</v>
      </c>
      <c r="F55" s="19" t="s">
        <v>1025</v>
      </c>
      <c r="G55" s="37"/>
      <c r="H55" s="22"/>
      <c r="I55" s="19" t="s">
        <v>1029</v>
      </c>
      <c r="J55" s="19" t="s">
        <v>540</v>
      </c>
      <c r="K55" s="2"/>
      <c r="L55" s="2"/>
      <c r="M55" s="2"/>
      <c r="N55" s="2"/>
      <c r="O55" s="2"/>
      <c r="P55" s="2"/>
      <c r="Q55" s="2"/>
      <c r="R55" s="2"/>
      <c r="S55" s="2"/>
      <c r="T55" s="2"/>
      <c r="U55" s="2"/>
    </row>
    <row r="56" spans="1:21" s="1" customFormat="1" ht="13.5">
      <c r="A56" s="26"/>
      <c r="B56" s="21"/>
      <c r="C56" s="22"/>
      <c r="D56" s="22"/>
      <c r="E56" s="19" t="s">
        <v>1030</v>
      </c>
      <c r="F56" s="19" t="s">
        <v>834</v>
      </c>
      <c r="G56" s="37"/>
      <c r="H56" s="22"/>
      <c r="I56" s="19" t="s">
        <v>1030</v>
      </c>
      <c r="J56" s="19" t="s">
        <v>834</v>
      </c>
      <c r="K56" s="2"/>
      <c r="L56" s="2"/>
      <c r="M56" s="2"/>
      <c r="N56" s="2"/>
      <c r="O56" s="2"/>
      <c r="P56" s="2"/>
      <c r="Q56" s="2"/>
      <c r="R56" s="2"/>
      <c r="S56" s="2"/>
      <c r="T56" s="2"/>
      <c r="U56" s="2"/>
    </row>
    <row r="57" spans="1:21" s="1" customFormat="1" ht="24">
      <c r="A57" s="26"/>
      <c r="B57" s="21"/>
      <c r="C57" s="22"/>
      <c r="D57" s="23"/>
      <c r="E57" s="19" t="s">
        <v>1031</v>
      </c>
      <c r="F57" s="19" t="s">
        <v>834</v>
      </c>
      <c r="G57" s="37"/>
      <c r="H57" s="23"/>
      <c r="I57" s="19" t="s">
        <v>1031</v>
      </c>
      <c r="J57" s="19" t="s">
        <v>834</v>
      </c>
      <c r="K57" s="2"/>
      <c r="L57" s="2"/>
      <c r="M57" s="2"/>
      <c r="N57" s="2"/>
      <c r="O57" s="2"/>
      <c r="P57" s="2"/>
      <c r="Q57" s="2"/>
      <c r="R57" s="2"/>
      <c r="S57" s="2"/>
      <c r="T57" s="2"/>
      <c r="U57" s="2"/>
    </row>
    <row r="58" spans="1:21" s="1" customFormat="1" ht="24">
      <c r="A58" s="26"/>
      <c r="B58" s="21"/>
      <c r="C58" s="22"/>
      <c r="D58" s="19" t="s">
        <v>989</v>
      </c>
      <c r="E58" s="19" t="s">
        <v>1032</v>
      </c>
      <c r="F58" s="19" t="s">
        <v>861</v>
      </c>
      <c r="G58" s="37"/>
      <c r="H58" s="19" t="s">
        <v>989</v>
      </c>
      <c r="I58" s="19" t="s">
        <v>1032</v>
      </c>
      <c r="J58" s="19" t="s">
        <v>1033</v>
      </c>
      <c r="K58" s="2"/>
      <c r="L58" s="2"/>
      <c r="M58" s="2"/>
      <c r="N58" s="2"/>
      <c r="O58" s="2"/>
      <c r="P58" s="2"/>
      <c r="Q58" s="2"/>
      <c r="R58" s="2"/>
      <c r="S58" s="2"/>
      <c r="T58" s="2"/>
      <c r="U58" s="2"/>
    </row>
    <row r="59" spans="1:21" s="1" customFormat="1" ht="13.5">
      <c r="A59" s="26"/>
      <c r="B59" s="21"/>
      <c r="C59" s="22"/>
      <c r="D59" s="23"/>
      <c r="E59" s="19" t="s">
        <v>1034</v>
      </c>
      <c r="F59" s="19" t="s">
        <v>991</v>
      </c>
      <c r="G59" s="37"/>
      <c r="H59" s="23"/>
      <c r="I59" s="19" t="s">
        <v>1034</v>
      </c>
      <c r="J59" s="19" t="s">
        <v>991</v>
      </c>
      <c r="K59" s="2"/>
      <c r="L59" s="2"/>
      <c r="M59" s="2"/>
      <c r="N59" s="2"/>
      <c r="O59" s="2"/>
      <c r="P59" s="2"/>
      <c r="Q59" s="2"/>
      <c r="R59" s="2"/>
      <c r="S59" s="2"/>
      <c r="T59" s="2"/>
      <c r="U59" s="2"/>
    </row>
    <row r="60" spans="1:21" s="1" customFormat="1" ht="24">
      <c r="A60" s="26"/>
      <c r="B60" s="21"/>
      <c r="C60" s="22"/>
      <c r="D60" s="19" t="s">
        <v>1035</v>
      </c>
      <c r="E60" s="19" t="s">
        <v>633</v>
      </c>
      <c r="F60" s="19" t="s">
        <v>1036</v>
      </c>
      <c r="G60" s="37"/>
      <c r="H60" s="19" t="s">
        <v>1035</v>
      </c>
      <c r="I60" s="19" t="s">
        <v>633</v>
      </c>
      <c r="J60" s="19" t="s">
        <v>1037</v>
      </c>
      <c r="K60" s="2"/>
      <c r="L60" s="2"/>
      <c r="M60" s="2"/>
      <c r="N60" s="2"/>
      <c r="O60" s="2"/>
      <c r="P60" s="2"/>
      <c r="Q60" s="2"/>
      <c r="R60" s="2"/>
      <c r="S60" s="2"/>
      <c r="T60" s="2"/>
      <c r="U60" s="2"/>
    </row>
    <row r="61" spans="1:21" s="1" customFormat="1" ht="13.5">
      <c r="A61" s="26"/>
      <c r="B61" s="21"/>
      <c r="C61" s="23"/>
      <c r="D61" s="19" t="s">
        <v>1038</v>
      </c>
      <c r="E61" s="19"/>
      <c r="F61" s="19"/>
      <c r="G61" s="37"/>
      <c r="H61" s="19" t="s">
        <v>1038</v>
      </c>
      <c r="I61" s="19" t="s">
        <v>1039</v>
      </c>
      <c r="J61" s="19" t="s">
        <v>1040</v>
      </c>
      <c r="K61" s="2"/>
      <c r="L61" s="2"/>
      <c r="M61" s="2"/>
      <c r="N61" s="2"/>
      <c r="O61" s="2"/>
      <c r="P61" s="2"/>
      <c r="Q61" s="2"/>
      <c r="R61" s="2"/>
      <c r="S61" s="2"/>
      <c r="T61" s="2"/>
      <c r="U61" s="2"/>
    </row>
    <row r="62" spans="1:21" s="1" customFormat="1" ht="24">
      <c r="A62" s="26"/>
      <c r="B62" s="21"/>
      <c r="C62" s="19" t="s">
        <v>996</v>
      </c>
      <c r="D62" s="19" t="s">
        <v>997</v>
      </c>
      <c r="E62" s="19" t="s">
        <v>1041</v>
      </c>
      <c r="F62" s="19" t="s">
        <v>1025</v>
      </c>
      <c r="G62" s="37"/>
      <c r="H62" s="19" t="s">
        <v>997</v>
      </c>
      <c r="I62" s="19" t="s">
        <v>1041</v>
      </c>
      <c r="J62" s="19" t="s">
        <v>1033</v>
      </c>
      <c r="K62" s="2"/>
      <c r="L62" s="2"/>
      <c r="M62" s="2"/>
      <c r="N62" s="2"/>
      <c r="O62" s="2"/>
      <c r="P62" s="2"/>
      <c r="Q62" s="2"/>
      <c r="R62" s="2"/>
      <c r="S62" s="2"/>
      <c r="T62" s="2"/>
      <c r="U62" s="2"/>
    </row>
    <row r="63" spans="1:21" s="1" customFormat="1" ht="24">
      <c r="A63" s="26"/>
      <c r="B63" s="21"/>
      <c r="C63" s="23"/>
      <c r="D63" s="19" t="s">
        <v>1000</v>
      </c>
      <c r="E63" s="19" t="s">
        <v>1042</v>
      </c>
      <c r="F63" s="19" t="s">
        <v>861</v>
      </c>
      <c r="G63" s="37"/>
      <c r="H63" s="19" t="s">
        <v>1000</v>
      </c>
      <c r="I63" s="19" t="s">
        <v>1042</v>
      </c>
      <c r="J63" s="19" t="s">
        <v>1033</v>
      </c>
      <c r="K63" s="2"/>
      <c r="L63" s="2"/>
      <c r="M63" s="2"/>
      <c r="N63" s="2"/>
      <c r="O63" s="2"/>
      <c r="P63" s="2"/>
      <c r="Q63" s="2"/>
      <c r="R63" s="2"/>
      <c r="S63" s="2"/>
      <c r="T63" s="2"/>
      <c r="U63" s="2"/>
    </row>
    <row r="64" spans="1:21" s="1" customFormat="1" ht="60">
      <c r="A64" s="26"/>
      <c r="B64" s="24"/>
      <c r="C64" s="19" t="s">
        <v>1005</v>
      </c>
      <c r="D64" s="19" t="s">
        <v>496</v>
      </c>
      <c r="E64" s="19" t="s">
        <v>510</v>
      </c>
      <c r="F64" s="19" t="s">
        <v>1043</v>
      </c>
      <c r="G64" s="37"/>
      <c r="H64" s="19" t="s">
        <v>496</v>
      </c>
      <c r="I64" s="19" t="s">
        <v>510</v>
      </c>
      <c r="J64" s="19" t="s">
        <v>1043</v>
      </c>
      <c r="K64" s="2"/>
      <c r="L64" s="2"/>
      <c r="M64" s="2"/>
      <c r="N64" s="2"/>
      <c r="O64" s="2"/>
      <c r="P64" s="2"/>
      <c r="Q64" s="2"/>
      <c r="R64" s="2"/>
      <c r="S64" s="2"/>
      <c r="T64" s="2"/>
      <c r="U64" s="2"/>
    </row>
    <row r="65" spans="1:21" s="1" customFormat="1" ht="13.5">
      <c r="A65" s="2"/>
      <c r="B65" s="2"/>
      <c r="C65" s="25"/>
      <c r="D65" s="25"/>
      <c r="E65" s="25"/>
      <c r="F65" s="25"/>
      <c r="G65" s="25"/>
      <c r="H65" s="25"/>
      <c r="I65" s="25"/>
      <c r="J65" s="25"/>
      <c r="K65" s="2"/>
      <c r="L65" s="2"/>
      <c r="M65" s="2"/>
      <c r="N65" s="2"/>
      <c r="O65" s="2"/>
      <c r="P65" s="2"/>
      <c r="Q65" s="2"/>
      <c r="R65" s="2"/>
      <c r="S65" s="2"/>
      <c r="T65" s="2"/>
      <c r="U65" s="2"/>
    </row>
    <row r="66" spans="1:21" s="1" customFormat="1" ht="58.5" customHeight="1">
      <c r="A66" s="2"/>
      <c r="B66" s="2"/>
      <c r="C66" s="25"/>
      <c r="D66" s="25"/>
      <c r="E66" s="25"/>
      <c r="F66" s="25"/>
      <c r="G66" s="25"/>
      <c r="H66" s="25"/>
      <c r="I66" s="25"/>
      <c r="J66" s="25"/>
      <c r="K66" s="2"/>
      <c r="L66" s="2"/>
      <c r="M66" s="2"/>
      <c r="N66" s="2"/>
      <c r="O66" s="2"/>
      <c r="P66" s="2"/>
      <c r="Q66" s="2"/>
      <c r="R66" s="2"/>
      <c r="S66" s="2"/>
      <c r="T66" s="2"/>
      <c r="U66" s="2"/>
    </row>
    <row r="67" spans="1:21" s="1" customFormat="1" ht="45" customHeight="1">
      <c r="A67" s="2"/>
      <c r="B67" s="3" t="s">
        <v>941</v>
      </c>
      <c r="C67" s="4"/>
      <c r="D67" s="4"/>
      <c r="E67" s="4"/>
      <c r="F67" s="4"/>
      <c r="G67" s="4"/>
      <c r="H67" s="4"/>
      <c r="I67" s="4"/>
      <c r="J67" s="4"/>
      <c r="K67" s="2"/>
      <c r="L67" s="2"/>
      <c r="M67" s="2"/>
      <c r="N67" s="2"/>
      <c r="O67" s="2"/>
      <c r="P67" s="2"/>
      <c r="Q67" s="2"/>
      <c r="R67" s="2"/>
      <c r="S67" s="2"/>
      <c r="T67" s="2"/>
      <c r="U67" s="2"/>
    </row>
    <row r="68" spans="1:21" s="1" customFormat="1" ht="13.5">
      <c r="A68" s="26"/>
      <c r="B68" s="5" t="s">
        <v>942</v>
      </c>
      <c r="C68" s="5"/>
      <c r="D68" s="5"/>
      <c r="E68" s="5"/>
      <c r="F68" s="17" t="s">
        <v>1044</v>
      </c>
      <c r="G68" s="17"/>
      <c r="H68" s="17"/>
      <c r="I68" s="17"/>
      <c r="J68" s="17"/>
      <c r="K68" s="2"/>
      <c r="L68" s="2"/>
      <c r="M68" s="2"/>
      <c r="N68" s="2"/>
      <c r="O68" s="2"/>
      <c r="P68" s="2"/>
      <c r="Q68" s="2"/>
      <c r="R68" s="2"/>
      <c r="S68" s="2"/>
      <c r="T68" s="2"/>
      <c r="U68" s="2"/>
    </row>
    <row r="69" spans="1:19" s="1" customFormat="1" ht="13.5">
      <c r="A69" s="26"/>
      <c r="B69" s="5" t="s">
        <v>944</v>
      </c>
      <c r="C69" s="5"/>
      <c r="D69" s="5"/>
      <c r="E69" s="5"/>
      <c r="F69" s="17" t="s">
        <v>0</v>
      </c>
      <c r="G69" s="17"/>
      <c r="H69" s="17"/>
      <c r="I69" s="17"/>
      <c r="J69" s="17"/>
      <c r="K69" s="2"/>
      <c r="L69" s="2"/>
      <c r="M69" s="2"/>
      <c r="N69" s="2"/>
      <c r="O69" s="2"/>
      <c r="P69" s="2"/>
      <c r="Q69" s="2"/>
      <c r="R69" s="2"/>
      <c r="S69" s="2"/>
    </row>
    <row r="70" spans="1:19" s="1" customFormat="1" ht="13.5">
      <c r="A70" s="26"/>
      <c r="B70" s="5" t="s">
        <v>945</v>
      </c>
      <c r="C70" s="5"/>
      <c r="D70" s="5"/>
      <c r="E70" s="5"/>
      <c r="F70" s="6" t="s">
        <v>1009</v>
      </c>
      <c r="G70" s="6" t="s">
        <v>1010</v>
      </c>
      <c r="H70" s="5"/>
      <c r="I70" s="6" t="s">
        <v>948</v>
      </c>
      <c r="J70" s="6" t="s">
        <v>949</v>
      </c>
      <c r="K70" s="2"/>
      <c r="L70" s="2"/>
      <c r="M70" s="2"/>
      <c r="N70" s="2"/>
      <c r="O70" s="2"/>
      <c r="P70" s="2"/>
      <c r="Q70" s="2"/>
      <c r="R70" s="2"/>
      <c r="S70" s="2"/>
    </row>
    <row r="71" spans="1:19" s="1" customFormat="1" ht="13.5">
      <c r="A71" s="26"/>
      <c r="B71" s="6" t="s">
        <v>950</v>
      </c>
      <c r="C71" s="6" t="s">
        <v>951</v>
      </c>
      <c r="D71" s="5"/>
      <c r="E71" s="5"/>
      <c r="F71" s="11" t="s">
        <v>1045</v>
      </c>
      <c r="G71" s="11"/>
      <c r="H71" s="11"/>
      <c r="I71" s="11"/>
      <c r="J71" s="11"/>
      <c r="K71" s="2"/>
      <c r="L71" s="2"/>
      <c r="M71" s="2"/>
      <c r="N71" s="2"/>
      <c r="O71" s="2"/>
      <c r="P71" s="2"/>
      <c r="Q71" s="2"/>
      <c r="R71" s="2"/>
      <c r="S71" s="2"/>
    </row>
    <row r="72" spans="1:19" s="1" customFormat="1" ht="13.5">
      <c r="A72" s="26"/>
      <c r="B72" s="5"/>
      <c r="C72" s="5" t="s">
        <v>953</v>
      </c>
      <c r="D72" s="5"/>
      <c r="E72" s="5"/>
      <c r="F72" s="11" t="s">
        <v>1046</v>
      </c>
      <c r="G72" s="27"/>
      <c r="H72" s="27"/>
      <c r="I72" s="27"/>
      <c r="J72" s="27"/>
      <c r="K72" s="2"/>
      <c r="L72" s="2"/>
      <c r="M72" s="2"/>
      <c r="N72" s="2"/>
      <c r="O72" s="2"/>
      <c r="P72" s="2"/>
      <c r="Q72" s="2"/>
      <c r="R72" s="2"/>
      <c r="S72" s="2"/>
    </row>
    <row r="73" spans="1:21" s="1" customFormat="1" ht="13.5">
      <c r="A73" s="26"/>
      <c r="B73" s="5"/>
      <c r="C73" s="7" t="s">
        <v>955</v>
      </c>
      <c r="D73" s="8"/>
      <c r="E73" s="28"/>
      <c r="F73" s="29" t="s">
        <v>1013</v>
      </c>
      <c r="G73" s="30" t="s">
        <v>957</v>
      </c>
      <c r="H73" s="30"/>
      <c r="I73" s="30" t="s">
        <v>958</v>
      </c>
      <c r="J73" s="30" t="s">
        <v>1047</v>
      </c>
      <c r="K73" s="2"/>
      <c r="L73" s="2"/>
      <c r="M73" s="2"/>
      <c r="N73" s="2"/>
      <c r="O73" s="2"/>
      <c r="P73" s="2"/>
      <c r="Q73" s="2"/>
      <c r="R73" s="2"/>
      <c r="S73" s="2"/>
      <c r="T73" s="2"/>
      <c r="U73" s="2"/>
    </row>
    <row r="74" spans="1:21" s="1" customFormat="1" ht="13.5">
      <c r="A74" s="26"/>
      <c r="B74" s="5"/>
      <c r="C74" s="7" t="s">
        <v>960</v>
      </c>
      <c r="D74" s="8"/>
      <c r="E74" s="28"/>
      <c r="F74" s="17" t="s">
        <v>1046</v>
      </c>
      <c r="G74" s="17"/>
      <c r="H74" s="17"/>
      <c r="I74" s="17"/>
      <c r="J74" s="17"/>
      <c r="K74" s="2"/>
      <c r="L74" s="2"/>
      <c r="M74" s="2"/>
      <c r="N74" s="2"/>
      <c r="O74" s="2"/>
      <c r="P74" s="2"/>
      <c r="Q74" s="2"/>
      <c r="R74" s="2"/>
      <c r="S74" s="2"/>
      <c r="T74" s="2"/>
      <c r="U74" s="2"/>
    </row>
    <row r="75" spans="1:21" s="1" customFormat="1" ht="13.5">
      <c r="A75" s="26"/>
      <c r="B75" s="5"/>
      <c r="C75" s="7" t="s">
        <v>962</v>
      </c>
      <c r="D75" s="8"/>
      <c r="E75" s="28"/>
      <c r="F75" s="17" t="s">
        <v>1048</v>
      </c>
      <c r="G75" s="17"/>
      <c r="H75" s="17"/>
      <c r="I75" s="17"/>
      <c r="J75" s="17"/>
      <c r="K75" s="2"/>
      <c r="L75" s="2"/>
      <c r="M75" s="2"/>
      <c r="N75" s="2"/>
      <c r="O75" s="2"/>
      <c r="P75" s="2"/>
      <c r="Q75" s="2"/>
      <c r="R75" s="2"/>
      <c r="S75" s="2"/>
      <c r="T75" s="2"/>
      <c r="U75" s="2"/>
    </row>
    <row r="76" spans="1:21" s="1" customFormat="1" ht="13.5">
      <c r="A76" s="26"/>
      <c r="B76" s="5"/>
      <c r="C76" s="7" t="s">
        <v>964</v>
      </c>
      <c r="D76" s="8"/>
      <c r="E76" s="28"/>
      <c r="F76" s="17" t="s">
        <v>1049</v>
      </c>
      <c r="G76" s="17"/>
      <c r="H76" s="17"/>
      <c r="I76" s="17"/>
      <c r="J76" s="17"/>
      <c r="K76" s="2"/>
      <c r="L76" s="2"/>
      <c r="M76" s="2"/>
      <c r="N76" s="2"/>
      <c r="O76" s="2"/>
      <c r="P76" s="2"/>
      <c r="Q76" s="2"/>
      <c r="R76" s="2"/>
      <c r="S76" s="2"/>
      <c r="T76" s="2"/>
      <c r="U76" s="2"/>
    </row>
    <row r="77" spans="1:21" s="1" customFormat="1" ht="13.5">
      <c r="A77" s="26"/>
      <c r="B77" s="5"/>
      <c r="C77" s="7" t="s">
        <v>966</v>
      </c>
      <c r="D77" s="8"/>
      <c r="E77" s="28"/>
      <c r="F77" s="17" t="s">
        <v>967</v>
      </c>
      <c r="G77" s="17"/>
      <c r="H77" s="17"/>
      <c r="I77" s="17"/>
      <c r="J77" s="17"/>
      <c r="K77" s="2"/>
      <c r="L77" s="2"/>
      <c r="M77" s="2"/>
      <c r="N77" s="2"/>
      <c r="O77" s="2"/>
      <c r="P77" s="2"/>
      <c r="Q77" s="2"/>
      <c r="R77" s="2"/>
      <c r="S77" s="2"/>
      <c r="T77" s="2"/>
      <c r="U77" s="2"/>
    </row>
    <row r="78" spans="1:21" s="1" customFormat="1" ht="13.5">
      <c r="A78" s="26"/>
      <c r="B78" s="9" t="s">
        <v>968</v>
      </c>
      <c r="C78" s="10"/>
      <c r="D78" s="11" t="s">
        <v>969</v>
      </c>
      <c r="E78" s="11"/>
      <c r="F78" s="31">
        <v>0</v>
      </c>
      <c r="G78" s="32"/>
      <c r="H78" s="11" t="s">
        <v>970</v>
      </c>
      <c r="I78" s="11"/>
      <c r="J78" s="39">
        <v>35600</v>
      </c>
      <c r="K78" s="2"/>
      <c r="L78" s="2"/>
      <c r="M78" s="2"/>
      <c r="N78" s="2"/>
      <c r="O78" s="2"/>
      <c r="P78" s="2"/>
      <c r="Q78" s="2"/>
      <c r="R78" s="2"/>
      <c r="S78" s="2"/>
      <c r="T78" s="2"/>
      <c r="U78" s="2"/>
    </row>
    <row r="79" spans="1:21" s="1" customFormat="1" ht="13.5">
      <c r="A79" s="26"/>
      <c r="B79" s="12"/>
      <c r="C79" s="13"/>
      <c r="D79" s="11" t="s">
        <v>1050</v>
      </c>
      <c r="E79" s="11"/>
      <c r="F79" s="31">
        <v>0</v>
      </c>
      <c r="G79" s="32"/>
      <c r="H79" s="11" t="s">
        <v>1051</v>
      </c>
      <c r="I79" s="11"/>
      <c r="J79" s="39">
        <v>35600</v>
      </c>
      <c r="K79" s="2"/>
      <c r="L79" s="2"/>
      <c r="M79" s="2"/>
      <c r="N79" s="2"/>
      <c r="O79" s="2"/>
      <c r="P79" s="2"/>
      <c r="Q79" s="2"/>
      <c r="R79" s="2"/>
      <c r="S79" s="2"/>
      <c r="T79" s="2"/>
      <c r="U79" s="2"/>
    </row>
    <row r="80" spans="1:21" s="1" customFormat="1" ht="13.5">
      <c r="A80" s="26"/>
      <c r="B80" s="15"/>
      <c r="C80" s="16"/>
      <c r="D80" s="11" t="s">
        <v>1052</v>
      </c>
      <c r="E80" s="11"/>
      <c r="F80" s="31">
        <v>0</v>
      </c>
      <c r="G80" s="32"/>
      <c r="H80" s="11" t="s">
        <v>1052</v>
      </c>
      <c r="I80" s="11"/>
      <c r="J80" s="39">
        <v>0</v>
      </c>
      <c r="K80" s="2"/>
      <c r="L80" s="2"/>
      <c r="M80" s="2"/>
      <c r="N80" s="2"/>
      <c r="O80" s="2"/>
      <c r="P80" s="2"/>
      <c r="Q80" s="2"/>
      <c r="R80" s="2"/>
      <c r="S80" s="2"/>
      <c r="T80" s="2"/>
      <c r="U80" s="2"/>
    </row>
    <row r="81" spans="1:21" s="1" customFormat="1" ht="13.5">
      <c r="A81" s="26"/>
      <c r="B81" s="6" t="s">
        <v>974</v>
      </c>
      <c r="C81" s="5" t="s">
        <v>975</v>
      </c>
      <c r="D81" s="5"/>
      <c r="E81" s="5"/>
      <c r="F81" s="5"/>
      <c r="G81" s="5"/>
      <c r="H81" s="5" t="s">
        <v>976</v>
      </c>
      <c r="I81" s="5"/>
      <c r="J81" s="5"/>
      <c r="K81" s="2"/>
      <c r="L81" s="2"/>
      <c r="M81" s="2"/>
      <c r="N81" s="2"/>
      <c r="O81" s="2"/>
      <c r="P81" s="2"/>
      <c r="Q81" s="2"/>
      <c r="R81" s="2"/>
      <c r="S81" s="2"/>
      <c r="T81" s="2"/>
      <c r="U81" s="2"/>
    </row>
    <row r="82" spans="1:21" s="1" customFormat="1" ht="66" customHeight="1">
      <c r="A82" s="26"/>
      <c r="B82" s="5"/>
      <c r="C82" s="35"/>
      <c r="D82" s="35"/>
      <c r="E82" s="35"/>
      <c r="F82" s="35"/>
      <c r="G82" s="35"/>
      <c r="H82" s="35" t="s">
        <v>1053</v>
      </c>
      <c r="I82" s="35"/>
      <c r="J82" s="35"/>
      <c r="K82" s="2"/>
      <c r="L82" s="2"/>
      <c r="M82" s="2"/>
      <c r="N82" s="2"/>
      <c r="O82" s="2"/>
      <c r="P82" s="2"/>
      <c r="Q82" s="2"/>
      <c r="R82" s="2"/>
      <c r="S82" s="2"/>
      <c r="T82" s="2"/>
      <c r="U82" s="2"/>
    </row>
    <row r="83" spans="1:21" s="1" customFormat="1" ht="24">
      <c r="A83" s="26"/>
      <c r="B83" s="18" t="s">
        <v>978</v>
      </c>
      <c r="C83" s="19" t="s">
        <v>979</v>
      </c>
      <c r="D83" s="6" t="s">
        <v>980</v>
      </c>
      <c r="E83" s="6" t="s">
        <v>500</v>
      </c>
      <c r="F83" s="6" t="s">
        <v>981</v>
      </c>
      <c r="G83" s="6"/>
      <c r="H83" s="6" t="s">
        <v>980</v>
      </c>
      <c r="I83" s="6" t="s">
        <v>500</v>
      </c>
      <c r="J83" s="6" t="s">
        <v>981</v>
      </c>
      <c r="K83" s="2"/>
      <c r="L83" s="2"/>
      <c r="M83" s="2"/>
      <c r="N83" s="2"/>
      <c r="O83" s="2"/>
      <c r="P83" s="2"/>
      <c r="Q83" s="2"/>
      <c r="R83" s="2"/>
      <c r="S83" s="2"/>
      <c r="T83" s="2"/>
      <c r="U83" s="2"/>
    </row>
    <row r="84" spans="1:21" s="1" customFormat="1" ht="24">
      <c r="A84" s="26"/>
      <c r="B84" s="20"/>
      <c r="C84" s="19" t="s">
        <v>982</v>
      </c>
      <c r="D84" s="19" t="s">
        <v>983</v>
      </c>
      <c r="E84" s="19"/>
      <c r="F84" s="19"/>
      <c r="G84" s="36"/>
      <c r="H84" s="19" t="s">
        <v>983</v>
      </c>
      <c r="I84" s="19" t="s">
        <v>1054</v>
      </c>
      <c r="J84" s="19" t="s">
        <v>1055</v>
      </c>
      <c r="K84" s="2"/>
      <c r="L84" s="2"/>
      <c r="M84" s="2"/>
      <c r="N84" s="2"/>
      <c r="O84" s="2"/>
      <c r="P84" s="2"/>
      <c r="Q84" s="2"/>
      <c r="R84" s="2"/>
      <c r="S84" s="2"/>
      <c r="T84" s="2"/>
      <c r="U84" s="2"/>
    </row>
    <row r="85" spans="1:21" s="1" customFormat="1" ht="24">
      <c r="A85" s="26"/>
      <c r="B85" s="21"/>
      <c r="C85" s="22"/>
      <c r="D85" s="22"/>
      <c r="E85" s="19"/>
      <c r="F85" s="19"/>
      <c r="G85" s="37"/>
      <c r="H85" s="22"/>
      <c r="I85" s="19" t="s">
        <v>1056</v>
      </c>
      <c r="J85" s="19" t="s">
        <v>1057</v>
      </c>
      <c r="K85" s="2"/>
      <c r="L85" s="2"/>
      <c r="M85" s="2"/>
      <c r="N85" s="2"/>
      <c r="O85" s="2"/>
      <c r="P85" s="2"/>
      <c r="Q85" s="2"/>
      <c r="R85" s="2"/>
      <c r="S85" s="2"/>
      <c r="T85" s="2"/>
      <c r="U85" s="2"/>
    </row>
    <row r="86" spans="1:21" s="1" customFormat="1" ht="13.5">
      <c r="A86" s="26"/>
      <c r="B86" s="21"/>
      <c r="C86" s="22"/>
      <c r="D86" s="22"/>
      <c r="E86" s="19"/>
      <c r="F86" s="19"/>
      <c r="G86" s="37"/>
      <c r="H86" s="22"/>
      <c r="I86" s="19" t="s">
        <v>1058</v>
      </c>
      <c r="J86" s="19" t="s">
        <v>1059</v>
      </c>
      <c r="K86" s="2"/>
      <c r="L86" s="2"/>
      <c r="M86" s="2"/>
      <c r="N86" s="2"/>
      <c r="O86" s="2"/>
      <c r="P86" s="2"/>
      <c r="Q86" s="2"/>
      <c r="R86" s="2"/>
      <c r="S86" s="2"/>
      <c r="T86" s="2"/>
      <c r="U86" s="2"/>
    </row>
    <row r="87" spans="1:21" s="1" customFormat="1" ht="13.5">
      <c r="A87" s="26"/>
      <c r="B87" s="21"/>
      <c r="C87" s="22"/>
      <c r="D87" s="22"/>
      <c r="E87" s="19"/>
      <c r="F87" s="19"/>
      <c r="G87" s="37"/>
      <c r="H87" s="22"/>
      <c r="I87" s="19" t="s">
        <v>1060</v>
      </c>
      <c r="J87" s="19" t="s">
        <v>1061</v>
      </c>
      <c r="K87" s="2"/>
      <c r="L87" s="2"/>
      <c r="M87" s="2"/>
      <c r="N87" s="2"/>
      <c r="O87" s="2"/>
      <c r="P87" s="2"/>
      <c r="Q87" s="2"/>
      <c r="R87" s="2"/>
      <c r="S87" s="2"/>
      <c r="T87" s="2"/>
      <c r="U87" s="2"/>
    </row>
    <row r="88" spans="1:21" s="1" customFormat="1" ht="13.5">
      <c r="A88" s="26"/>
      <c r="B88" s="21"/>
      <c r="C88" s="22"/>
      <c r="D88" s="22"/>
      <c r="E88" s="19"/>
      <c r="F88" s="19"/>
      <c r="G88" s="37"/>
      <c r="H88" s="22"/>
      <c r="I88" s="19" t="s">
        <v>1062</v>
      </c>
      <c r="J88" s="19" t="s">
        <v>1063</v>
      </c>
      <c r="K88" s="2"/>
      <c r="L88" s="2"/>
      <c r="M88" s="2"/>
      <c r="N88" s="2"/>
      <c r="O88" s="2"/>
      <c r="P88" s="2"/>
      <c r="Q88" s="2"/>
      <c r="R88" s="2"/>
      <c r="S88" s="2"/>
      <c r="T88" s="2"/>
      <c r="U88" s="2"/>
    </row>
    <row r="89" spans="1:21" s="1" customFormat="1" ht="36">
      <c r="A89" s="26"/>
      <c r="B89" s="21"/>
      <c r="C89" s="22"/>
      <c r="D89" s="22"/>
      <c r="E89" s="19"/>
      <c r="F89" s="19"/>
      <c r="G89" s="37"/>
      <c r="H89" s="22"/>
      <c r="I89" s="19" t="s">
        <v>1064</v>
      </c>
      <c r="J89" s="19" t="s">
        <v>626</v>
      </c>
      <c r="K89" s="2"/>
      <c r="L89" s="2"/>
      <c r="M89" s="2"/>
      <c r="N89" s="2"/>
      <c r="O89" s="2"/>
      <c r="P89" s="2"/>
      <c r="Q89" s="2"/>
      <c r="R89" s="2"/>
      <c r="S89" s="2"/>
      <c r="T89" s="2"/>
      <c r="U89" s="2"/>
    </row>
    <row r="90" spans="1:21" s="1" customFormat="1" ht="24">
      <c r="A90" s="26"/>
      <c r="B90" s="21"/>
      <c r="C90" s="22"/>
      <c r="D90" s="22"/>
      <c r="E90" s="19"/>
      <c r="F90" s="19"/>
      <c r="G90" s="37"/>
      <c r="H90" s="22"/>
      <c r="I90" s="19" t="s">
        <v>1065</v>
      </c>
      <c r="J90" s="19" t="s">
        <v>1066</v>
      </c>
      <c r="K90" s="2"/>
      <c r="L90" s="2"/>
      <c r="M90" s="2"/>
      <c r="N90" s="2"/>
      <c r="O90" s="2"/>
      <c r="P90" s="2"/>
      <c r="Q90" s="2"/>
      <c r="R90" s="2"/>
      <c r="S90" s="2"/>
      <c r="T90" s="2"/>
      <c r="U90" s="2"/>
    </row>
    <row r="91" spans="1:21" s="1" customFormat="1" ht="24">
      <c r="A91" s="26"/>
      <c r="B91" s="21"/>
      <c r="C91" s="22"/>
      <c r="D91" s="22"/>
      <c r="E91" s="19"/>
      <c r="F91" s="19"/>
      <c r="G91" s="37"/>
      <c r="H91" s="22"/>
      <c r="I91" s="19" t="s">
        <v>1067</v>
      </c>
      <c r="J91" s="19" t="s">
        <v>1068</v>
      </c>
      <c r="K91" s="2"/>
      <c r="L91" s="2"/>
      <c r="M91" s="2"/>
      <c r="N91" s="2"/>
      <c r="O91" s="2"/>
      <c r="P91" s="2"/>
      <c r="Q91" s="2"/>
      <c r="R91" s="2"/>
      <c r="S91" s="2"/>
      <c r="T91" s="2"/>
      <c r="U91" s="2"/>
    </row>
    <row r="92" spans="1:21" s="1" customFormat="1" ht="36">
      <c r="A92" s="26"/>
      <c r="B92" s="21"/>
      <c r="C92" s="22"/>
      <c r="D92" s="22"/>
      <c r="E92" s="19"/>
      <c r="F92" s="19"/>
      <c r="G92" s="37"/>
      <c r="H92" s="22"/>
      <c r="I92" s="19" t="s">
        <v>1069</v>
      </c>
      <c r="J92" s="19" t="s">
        <v>626</v>
      </c>
      <c r="K92" s="2"/>
      <c r="L92" s="2"/>
      <c r="M92" s="2"/>
      <c r="N92" s="2"/>
      <c r="O92" s="2"/>
      <c r="P92" s="2"/>
      <c r="Q92" s="2"/>
      <c r="R92" s="2"/>
      <c r="S92" s="2"/>
      <c r="T92" s="2"/>
      <c r="U92" s="2"/>
    </row>
    <row r="93" spans="1:21" s="1" customFormat="1" ht="24">
      <c r="A93" s="26"/>
      <c r="B93" s="21"/>
      <c r="C93" s="22"/>
      <c r="D93" s="22"/>
      <c r="E93" s="19"/>
      <c r="F93" s="19"/>
      <c r="G93" s="37"/>
      <c r="H93" s="22"/>
      <c r="I93" s="19" t="s">
        <v>1070</v>
      </c>
      <c r="J93" s="19" t="s">
        <v>834</v>
      </c>
      <c r="K93" s="2"/>
      <c r="L93" s="2"/>
      <c r="M93" s="2"/>
      <c r="N93" s="2"/>
      <c r="O93" s="2"/>
      <c r="P93" s="2"/>
      <c r="Q93" s="2"/>
      <c r="R93" s="2"/>
      <c r="S93" s="2"/>
      <c r="T93" s="2"/>
      <c r="U93" s="2"/>
    </row>
    <row r="94" spans="1:21" s="1" customFormat="1" ht="24">
      <c r="A94" s="26"/>
      <c r="B94" s="21"/>
      <c r="C94" s="22"/>
      <c r="D94" s="22"/>
      <c r="E94" s="19"/>
      <c r="F94" s="19"/>
      <c r="G94" s="37"/>
      <c r="H94" s="22"/>
      <c r="I94" s="19" t="s">
        <v>1071</v>
      </c>
      <c r="J94" s="19" t="s">
        <v>834</v>
      </c>
      <c r="K94" s="2"/>
      <c r="L94" s="2"/>
      <c r="M94" s="2"/>
      <c r="N94" s="2"/>
      <c r="O94" s="2"/>
      <c r="P94" s="2"/>
      <c r="Q94" s="2"/>
      <c r="R94" s="2"/>
      <c r="S94" s="2"/>
      <c r="T94" s="2"/>
      <c r="U94" s="2"/>
    </row>
    <row r="95" spans="1:21" s="1" customFormat="1" ht="24">
      <c r="A95" s="26"/>
      <c r="B95" s="21"/>
      <c r="C95" s="22"/>
      <c r="D95" s="22"/>
      <c r="E95" s="19"/>
      <c r="F95" s="19"/>
      <c r="G95" s="37"/>
      <c r="H95" s="22"/>
      <c r="I95" s="19" t="s">
        <v>1072</v>
      </c>
      <c r="J95" s="19" t="s">
        <v>1073</v>
      </c>
      <c r="K95" s="2"/>
      <c r="L95" s="2"/>
      <c r="M95" s="2"/>
      <c r="N95" s="2"/>
      <c r="O95" s="2"/>
      <c r="P95" s="2"/>
      <c r="Q95" s="2"/>
      <c r="R95" s="2"/>
      <c r="S95" s="2"/>
      <c r="T95" s="2"/>
      <c r="U95" s="2"/>
    </row>
    <row r="96" spans="1:21" s="1" customFormat="1" ht="24">
      <c r="A96" s="26"/>
      <c r="B96" s="21"/>
      <c r="C96" s="22"/>
      <c r="D96" s="23"/>
      <c r="E96" s="19"/>
      <c r="F96" s="19"/>
      <c r="G96" s="37"/>
      <c r="H96" s="23"/>
      <c r="I96" s="19" t="s">
        <v>1074</v>
      </c>
      <c r="J96" s="19" t="s">
        <v>894</v>
      </c>
      <c r="K96" s="2"/>
      <c r="L96" s="2"/>
      <c r="M96" s="2"/>
      <c r="N96" s="2"/>
      <c r="O96" s="2"/>
      <c r="P96" s="2"/>
      <c r="Q96" s="2"/>
      <c r="R96" s="2"/>
      <c r="S96" s="2"/>
      <c r="T96" s="2"/>
      <c r="U96" s="2"/>
    </row>
    <row r="97" spans="1:21" s="1" customFormat="1" ht="13.5">
      <c r="A97" s="26"/>
      <c r="B97" s="21"/>
      <c r="C97" s="22"/>
      <c r="D97" s="19" t="s">
        <v>989</v>
      </c>
      <c r="E97" s="19"/>
      <c r="F97" s="19"/>
      <c r="G97" s="37"/>
      <c r="H97" s="19" t="s">
        <v>989</v>
      </c>
      <c r="I97" s="19" t="s">
        <v>802</v>
      </c>
      <c r="J97" s="19" t="s">
        <v>1033</v>
      </c>
      <c r="K97" s="2"/>
      <c r="L97" s="2"/>
      <c r="M97" s="2"/>
      <c r="N97" s="2"/>
      <c r="O97" s="2"/>
      <c r="P97" s="2"/>
      <c r="Q97" s="2"/>
      <c r="R97" s="2"/>
      <c r="S97" s="2"/>
      <c r="T97" s="2"/>
      <c r="U97" s="2"/>
    </row>
    <row r="98" spans="1:21" s="1" customFormat="1" ht="36">
      <c r="A98" s="26"/>
      <c r="B98" s="21"/>
      <c r="C98" s="22"/>
      <c r="D98" s="22"/>
      <c r="E98" s="19"/>
      <c r="F98" s="19"/>
      <c r="G98" s="37"/>
      <c r="H98" s="22"/>
      <c r="I98" s="19" t="s">
        <v>1075</v>
      </c>
      <c r="J98" s="19" t="s">
        <v>1076</v>
      </c>
      <c r="K98" s="2"/>
      <c r="L98" s="2"/>
      <c r="M98" s="2"/>
      <c r="N98" s="2"/>
      <c r="O98" s="2"/>
      <c r="P98" s="2"/>
      <c r="Q98" s="2"/>
      <c r="R98" s="2"/>
      <c r="S98" s="2"/>
      <c r="T98" s="2"/>
      <c r="U98" s="2"/>
    </row>
    <row r="99" spans="1:21" s="1" customFormat="1" ht="36">
      <c r="A99" s="26"/>
      <c r="B99" s="21"/>
      <c r="C99" s="22"/>
      <c r="D99" s="22"/>
      <c r="E99" s="19"/>
      <c r="F99" s="19"/>
      <c r="G99" s="37"/>
      <c r="H99" s="22"/>
      <c r="I99" s="19" t="s">
        <v>1077</v>
      </c>
      <c r="J99" s="19" t="s">
        <v>1043</v>
      </c>
      <c r="K99" s="2"/>
      <c r="L99" s="2"/>
      <c r="M99" s="2"/>
      <c r="N99" s="2"/>
      <c r="O99" s="2"/>
      <c r="P99" s="2"/>
      <c r="Q99" s="2"/>
      <c r="R99" s="2"/>
      <c r="S99" s="2"/>
      <c r="T99" s="2"/>
      <c r="U99" s="2"/>
    </row>
    <row r="100" spans="1:21" s="1" customFormat="1" ht="24">
      <c r="A100" s="26"/>
      <c r="B100" s="21"/>
      <c r="C100" s="22"/>
      <c r="D100" s="22"/>
      <c r="E100" s="19"/>
      <c r="F100" s="19"/>
      <c r="G100" s="37"/>
      <c r="H100" s="22"/>
      <c r="I100" s="19" t="s">
        <v>1078</v>
      </c>
      <c r="J100" s="19" t="s">
        <v>523</v>
      </c>
      <c r="K100" s="2"/>
      <c r="L100" s="2"/>
      <c r="M100" s="2"/>
      <c r="N100" s="2"/>
      <c r="O100" s="2"/>
      <c r="P100" s="2"/>
      <c r="Q100" s="2"/>
      <c r="R100" s="2"/>
      <c r="S100" s="2"/>
      <c r="T100" s="2"/>
      <c r="U100" s="2"/>
    </row>
    <row r="101" spans="1:21" s="1" customFormat="1" ht="24">
      <c r="A101" s="26"/>
      <c r="B101" s="21"/>
      <c r="C101" s="22"/>
      <c r="D101" s="22"/>
      <c r="E101" s="19"/>
      <c r="F101" s="19"/>
      <c r="G101" s="37"/>
      <c r="H101" s="22"/>
      <c r="I101" s="19" t="s">
        <v>1079</v>
      </c>
      <c r="J101" s="19" t="s">
        <v>1043</v>
      </c>
      <c r="K101" s="2"/>
      <c r="L101" s="2"/>
      <c r="M101" s="2"/>
      <c r="N101" s="2"/>
      <c r="O101" s="2"/>
      <c r="P101" s="2"/>
      <c r="Q101" s="2"/>
      <c r="R101" s="2"/>
      <c r="S101" s="2"/>
      <c r="T101" s="2"/>
      <c r="U101" s="2"/>
    </row>
    <row r="102" spans="1:21" s="1" customFormat="1" ht="13.5">
      <c r="A102" s="26"/>
      <c r="B102" s="21"/>
      <c r="C102" s="22"/>
      <c r="D102" s="23"/>
      <c r="E102" s="19"/>
      <c r="F102" s="19"/>
      <c r="G102" s="37"/>
      <c r="H102" s="23"/>
      <c r="I102" s="19" t="s">
        <v>1034</v>
      </c>
      <c r="J102" s="19" t="s">
        <v>1043</v>
      </c>
      <c r="K102" s="2"/>
      <c r="L102" s="2"/>
      <c r="M102" s="2"/>
      <c r="N102" s="2"/>
      <c r="O102" s="2"/>
      <c r="P102" s="2"/>
      <c r="Q102" s="2"/>
      <c r="R102" s="2"/>
      <c r="S102" s="2"/>
      <c r="T102" s="2"/>
      <c r="U102" s="2"/>
    </row>
    <row r="103" spans="1:21" s="1" customFormat="1" ht="13.5">
      <c r="A103" s="26"/>
      <c r="B103" s="21"/>
      <c r="C103" s="22"/>
      <c r="D103" s="19" t="s">
        <v>1035</v>
      </c>
      <c r="E103" s="19"/>
      <c r="F103" s="19"/>
      <c r="G103" s="37"/>
      <c r="H103" s="19" t="s">
        <v>1035</v>
      </c>
      <c r="I103" s="19" t="s">
        <v>633</v>
      </c>
      <c r="J103" s="19" t="s">
        <v>521</v>
      </c>
      <c r="K103" s="2"/>
      <c r="L103" s="2"/>
      <c r="M103" s="2"/>
      <c r="N103" s="2"/>
      <c r="O103" s="2"/>
      <c r="P103" s="2"/>
      <c r="Q103" s="2"/>
      <c r="R103" s="2"/>
      <c r="S103" s="2"/>
      <c r="T103" s="2"/>
      <c r="U103" s="2"/>
    </row>
    <row r="104" spans="1:21" s="1" customFormat="1" ht="24">
      <c r="A104" s="26"/>
      <c r="B104" s="21"/>
      <c r="C104" s="22"/>
      <c r="D104" s="19" t="s">
        <v>1038</v>
      </c>
      <c r="E104" s="19"/>
      <c r="F104" s="19"/>
      <c r="G104" s="37"/>
      <c r="H104" s="19" t="s">
        <v>1038</v>
      </c>
      <c r="I104" s="19" t="s">
        <v>1080</v>
      </c>
      <c r="J104" s="19" t="s">
        <v>1081</v>
      </c>
      <c r="K104" s="2"/>
      <c r="L104" s="2"/>
      <c r="M104" s="2"/>
      <c r="N104" s="2"/>
      <c r="O104" s="2"/>
      <c r="P104" s="2"/>
      <c r="Q104" s="2"/>
      <c r="R104" s="2"/>
      <c r="S104" s="2"/>
      <c r="T104" s="2"/>
      <c r="U104" s="2"/>
    </row>
    <row r="105" spans="1:21" s="1" customFormat="1" ht="36">
      <c r="A105" s="26"/>
      <c r="B105" s="21"/>
      <c r="C105" s="22"/>
      <c r="D105" s="22"/>
      <c r="E105" s="19"/>
      <c r="F105" s="19"/>
      <c r="G105" s="37"/>
      <c r="H105" s="22"/>
      <c r="I105" s="19" t="s">
        <v>1082</v>
      </c>
      <c r="J105" s="19" t="s">
        <v>1083</v>
      </c>
      <c r="K105" s="2"/>
      <c r="L105" s="2"/>
      <c r="M105" s="2"/>
      <c r="N105" s="2"/>
      <c r="O105" s="2"/>
      <c r="P105" s="2"/>
      <c r="Q105" s="2"/>
      <c r="R105" s="2"/>
      <c r="S105" s="2"/>
      <c r="T105" s="2"/>
      <c r="U105" s="2"/>
    </row>
    <row r="106" spans="1:21" s="1" customFormat="1" ht="24">
      <c r="A106" s="26"/>
      <c r="B106" s="21"/>
      <c r="C106" s="22"/>
      <c r="D106" s="22"/>
      <c r="E106" s="19"/>
      <c r="F106" s="19"/>
      <c r="G106" s="37"/>
      <c r="H106" s="22"/>
      <c r="I106" s="19" t="s">
        <v>1084</v>
      </c>
      <c r="J106" s="19" t="s">
        <v>1085</v>
      </c>
      <c r="K106" s="2"/>
      <c r="L106" s="2"/>
      <c r="M106" s="2"/>
      <c r="N106" s="2"/>
      <c r="O106" s="2"/>
      <c r="P106" s="2"/>
      <c r="Q106" s="2"/>
      <c r="R106" s="2"/>
      <c r="S106" s="2"/>
      <c r="T106" s="2"/>
      <c r="U106" s="2"/>
    </row>
    <row r="107" spans="1:21" s="1" customFormat="1" ht="24">
      <c r="A107" s="26"/>
      <c r="B107" s="21"/>
      <c r="C107" s="22"/>
      <c r="D107" s="22"/>
      <c r="E107" s="19"/>
      <c r="F107" s="19"/>
      <c r="G107" s="37"/>
      <c r="H107" s="22"/>
      <c r="I107" s="19" t="s">
        <v>1086</v>
      </c>
      <c r="J107" s="19" t="s">
        <v>1087</v>
      </c>
      <c r="K107" s="2"/>
      <c r="L107" s="2"/>
      <c r="M107" s="2"/>
      <c r="N107" s="2"/>
      <c r="O107" s="2"/>
      <c r="P107" s="2"/>
      <c r="Q107" s="2"/>
      <c r="R107" s="2"/>
      <c r="S107" s="2"/>
      <c r="T107" s="2"/>
      <c r="U107" s="2"/>
    </row>
    <row r="108" spans="1:21" s="1" customFormat="1" ht="24">
      <c r="A108" s="26"/>
      <c r="B108" s="21"/>
      <c r="C108" s="23"/>
      <c r="D108" s="23"/>
      <c r="E108" s="19"/>
      <c r="F108" s="19"/>
      <c r="G108" s="37"/>
      <c r="H108" s="23"/>
      <c r="I108" s="19" t="s">
        <v>1088</v>
      </c>
      <c r="J108" s="19" t="s">
        <v>1089</v>
      </c>
      <c r="K108" s="2"/>
      <c r="L108" s="2"/>
      <c r="M108" s="2"/>
      <c r="N108" s="2"/>
      <c r="O108" s="2"/>
      <c r="P108" s="2"/>
      <c r="Q108" s="2"/>
      <c r="R108" s="2"/>
      <c r="S108" s="2"/>
      <c r="T108" s="2"/>
      <c r="U108" s="2"/>
    </row>
    <row r="109" spans="1:21" s="1" customFormat="1" ht="13.5">
      <c r="A109" s="26"/>
      <c r="B109" s="21"/>
      <c r="C109" s="19" t="s">
        <v>996</v>
      </c>
      <c r="D109" s="19" t="s">
        <v>997</v>
      </c>
      <c r="E109" s="19"/>
      <c r="F109" s="19"/>
      <c r="G109" s="37"/>
      <c r="H109" s="19" t="s">
        <v>997</v>
      </c>
      <c r="I109" s="19" t="s">
        <v>1090</v>
      </c>
      <c r="J109" s="19" t="s">
        <v>1033</v>
      </c>
      <c r="K109" s="2"/>
      <c r="L109" s="2"/>
      <c r="M109" s="2"/>
      <c r="N109" s="2"/>
      <c r="O109" s="2"/>
      <c r="P109" s="2"/>
      <c r="Q109" s="2"/>
      <c r="R109" s="2"/>
      <c r="S109" s="2"/>
      <c r="T109" s="2"/>
      <c r="U109" s="2"/>
    </row>
    <row r="110" spans="1:21" s="1" customFormat="1" ht="13.5">
      <c r="A110" s="26"/>
      <c r="B110" s="21"/>
      <c r="C110" s="22"/>
      <c r="D110" s="22"/>
      <c r="E110" s="19"/>
      <c r="F110" s="19"/>
      <c r="G110" s="37"/>
      <c r="H110" s="22"/>
      <c r="I110" s="19" t="s">
        <v>1091</v>
      </c>
      <c r="J110" s="19" t="s">
        <v>1033</v>
      </c>
      <c r="K110" s="2"/>
      <c r="L110" s="2"/>
      <c r="M110" s="2"/>
      <c r="N110" s="2"/>
      <c r="O110" s="2"/>
      <c r="P110" s="2"/>
      <c r="Q110" s="2"/>
      <c r="R110" s="2"/>
      <c r="S110" s="2"/>
      <c r="T110" s="2"/>
      <c r="U110" s="2"/>
    </row>
    <row r="111" spans="1:21" s="1" customFormat="1" ht="13.5">
      <c r="A111" s="26"/>
      <c r="B111" s="21"/>
      <c r="C111" s="22"/>
      <c r="D111" s="23"/>
      <c r="E111" s="19"/>
      <c r="F111" s="19"/>
      <c r="G111" s="37"/>
      <c r="H111" s="23"/>
      <c r="I111" s="19" t="s">
        <v>1092</v>
      </c>
      <c r="J111" s="19" t="s">
        <v>1033</v>
      </c>
      <c r="K111" s="2"/>
      <c r="L111" s="2"/>
      <c r="M111" s="2"/>
      <c r="N111" s="2"/>
      <c r="O111" s="2"/>
      <c r="P111" s="2"/>
      <c r="Q111" s="2"/>
      <c r="R111" s="2"/>
      <c r="S111" s="2"/>
      <c r="T111" s="2"/>
      <c r="U111" s="2"/>
    </row>
    <row r="112" spans="1:21" s="1" customFormat="1" ht="24">
      <c r="A112" s="26"/>
      <c r="B112" s="21"/>
      <c r="C112" s="22"/>
      <c r="D112" s="19" t="s">
        <v>1000</v>
      </c>
      <c r="E112" s="19"/>
      <c r="F112" s="19"/>
      <c r="G112" s="37"/>
      <c r="H112" s="19" t="s">
        <v>1000</v>
      </c>
      <c r="I112" s="19" t="s">
        <v>1093</v>
      </c>
      <c r="J112" s="19" t="s">
        <v>1033</v>
      </c>
      <c r="K112" s="2"/>
      <c r="L112" s="2"/>
      <c r="M112" s="2"/>
      <c r="N112" s="2"/>
      <c r="O112" s="2"/>
      <c r="P112" s="2"/>
      <c r="Q112" s="2"/>
      <c r="R112" s="2"/>
      <c r="S112" s="2"/>
      <c r="T112" s="2"/>
      <c r="U112" s="2"/>
    </row>
    <row r="113" spans="1:21" s="1" customFormat="1" ht="13.5">
      <c r="A113" s="26"/>
      <c r="B113" s="21"/>
      <c r="C113" s="22"/>
      <c r="D113" s="22"/>
      <c r="E113" s="19"/>
      <c r="F113" s="19"/>
      <c r="G113" s="37"/>
      <c r="H113" s="22"/>
      <c r="I113" s="19" t="s">
        <v>1094</v>
      </c>
      <c r="J113" s="19" t="s">
        <v>1033</v>
      </c>
      <c r="K113" s="2"/>
      <c r="L113" s="2"/>
      <c r="M113" s="2"/>
      <c r="N113" s="2"/>
      <c r="O113" s="2"/>
      <c r="P113" s="2"/>
      <c r="Q113" s="2"/>
      <c r="R113" s="2"/>
      <c r="S113" s="2"/>
      <c r="T113" s="2"/>
      <c r="U113" s="2"/>
    </row>
    <row r="114" spans="1:21" s="1" customFormat="1" ht="24">
      <c r="A114" s="26"/>
      <c r="B114" s="21"/>
      <c r="C114" s="22"/>
      <c r="D114" s="23"/>
      <c r="E114" s="19"/>
      <c r="F114" s="19"/>
      <c r="G114" s="37"/>
      <c r="H114" s="23"/>
      <c r="I114" s="19" t="s">
        <v>1095</v>
      </c>
      <c r="J114" s="19" t="s">
        <v>1033</v>
      </c>
      <c r="K114" s="2"/>
      <c r="L114" s="2"/>
      <c r="M114" s="2"/>
      <c r="N114" s="2"/>
      <c r="O114" s="2"/>
      <c r="P114" s="2"/>
      <c r="Q114" s="2"/>
      <c r="R114" s="2"/>
      <c r="S114" s="2"/>
      <c r="T114" s="2"/>
      <c r="U114" s="2"/>
    </row>
    <row r="115" spans="1:21" s="1" customFormat="1" ht="24">
      <c r="A115" s="26"/>
      <c r="B115" s="21"/>
      <c r="C115" s="22"/>
      <c r="D115" s="19" t="s">
        <v>1096</v>
      </c>
      <c r="E115" s="19"/>
      <c r="F115" s="19"/>
      <c r="G115" s="37"/>
      <c r="H115" s="19" t="s">
        <v>1096</v>
      </c>
      <c r="I115" s="19" t="s">
        <v>1097</v>
      </c>
      <c r="J115" s="19" t="s">
        <v>1033</v>
      </c>
      <c r="K115" s="2"/>
      <c r="L115" s="2"/>
      <c r="M115" s="2"/>
      <c r="N115" s="2"/>
      <c r="O115" s="2"/>
      <c r="P115" s="2"/>
      <c r="Q115" s="2"/>
      <c r="R115" s="2"/>
      <c r="S115" s="2"/>
      <c r="T115" s="2"/>
      <c r="U115" s="2"/>
    </row>
    <row r="116" spans="1:21" s="1" customFormat="1" ht="24">
      <c r="A116" s="26"/>
      <c r="B116" s="21"/>
      <c r="C116" s="22"/>
      <c r="D116" s="19" t="s">
        <v>1098</v>
      </c>
      <c r="E116" s="19"/>
      <c r="F116" s="19"/>
      <c r="G116" s="37"/>
      <c r="H116" s="19" t="s">
        <v>1098</v>
      </c>
      <c r="I116" s="19" t="s">
        <v>1099</v>
      </c>
      <c r="J116" s="19" t="s">
        <v>1033</v>
      </c>
      <c r="K116" s="2"/>
      <c r="L116" s="2"/>
      <c r="M116" s="2"/>
      <c r="N116" s="2"/>
      <c r="O116" s="2"/>
      <c r="P116" s="2"/>
      <c r="Q116" s="2"/>
      <c r="R116" s="2"/>
      <c r="S116" s="2"/>
      <c r="T116" s="2"/>
      <c r="U116" s="2"/>
    </row>
    <row r="117" spans="1:21" s="1" customFormat="1" ht="24">
      <c r="A117" s="26"/>
      <c r="B117" s="21"/>
      <c r="C117" s="23"/>
      <c r="D117" s="23"/>
      <c r="E117" s="19"/>
      <c r="F117" s="19"/>
      <c r="G117" s="37"/>
      <c r="H117" s="23"/>
      <c r="I117" s="19" t="s">
        <v>1100</v>
      </c>
      <c r="J117" s="19" t="s">
        <v>1033</v>
      </c>
      <c r="K117" s="2"/>
      <c r="L117" s="2"/>
      <c r="M117" s="2"/>
      <c r="N117" s="2"/>
      <c r="O117" s="2"/>
      <c r="P117" s="2"/>
      <c r="Q117" s="2"/>
      <c r="R117" s="2"/>
      <c r="S117" s="2"/>
      <c r="T117" s="2"/>
      <c r="U117" s="2"/>
    </row>
    <row r="118" spans="1:21" s="1" customFormat="1" ht="60">
      <c r="A118" s="26"/>
      <c r="B118" s="24"/>
      <c r="C118" s="19" t="s">
        <v>1005</v>
      </c>
      <c r="D118" s="19" t="s">
        <v>496</v>
      </c>
      <c r="E118" s="19"/>
      <c r="F118" s="19"/>
      <c r="G118" s="37"/>
      <c r="H118" s="19" t="s">
        <v>496</v>
      </c>
      <c r="I118" s="19" t="s">
        <v>570</v>
      </c>
      <c r="J118" s="19" t="s">
        <v>1003</v>
      </c>
      <c r="K118" s="2"/>
      <c r="L118" s="2"/>
      <c r="M118" s="2"/>
      <c r="N118" s="2"/>
      <c r="O118" s="2"/>
      <c r="P118" s="2"/>
      <c r="Q118" s="2"/>
      <c r="R118" s="2"/>
      <c r="S118" s="2"/>
      <c r="T118" s="2"/>
      <c r="U118" s="2"/>
    </row>
    <row r="119" spans="1:21" s="1" customFormat="1" ht="13.5">
      <c r="A119" s="2"/>
      <c r="B119" s="2"/>
      <c r="C119" s="25"/>
      <c r="D119" s="25"/>
      <c r="E119" s="25"/>
      <c r="F119" s="25"/>
      <c r="G119" s="25"/>
      <c r="H119" s="25"/>
      <c r="I119" s="25"/>
      <c r="J119" s="25"/>
      <c r="K119" s="2"/>
      <c r="L119" s="2"/>
      <c r="M119" s="2"/>
      <c r="N119" s="2"/>
      <c r="O119" s="2"/>
      <c r="P119" s="2"/>
      <c r="Q119" s="2"/>
      <c r="R119" s="2"/>
      <c r="S119" s="2"/>
      <c r="T119" s="2"/>
      <c r="U119" s="2"/>
    </row>
    <row r="120" spans="1:21" s="1" customFormat="1" ht="13.5">
      <c r="A120" s="2"/>
      <c r="B120" s="2"/>
      <c r="C120" s="25"/>
      <c r="D120" s="25"/>
      <c r="E120" s="25"/>
      <c r="F120" s="25"/>
      <c r="G120" s="25"/>
      <c r="H120" s="25"/>
      <c r="I120" s="25"/>
      <c r="J120" s="25"/>
      <c r="K120" s="2"/>
      <c r="L120" s="2"/>
      <c r="M120" s="2"/>
      <c r="N120" s="2"/>
      <c r="O120" s="2"/>
      <c r="P120" s="2"/>
      <c r="Q120" s="2"/>
      <c r="R120" s="2"/>
      <c r="S120" s="2"/>
      <c r="T120" s="2"/>
      <c r="U120" s="2"/>
    </row>
    <row r="121" spans="1:21" s="1" customFormat="1" ht="13.5">
      <c r="A121" s="2"/>
      <c r="B121" s="2"/>
      <c r="C121" s="25"/>
      <c r="D121" s="25"/>
      <c r="E121" s="25"/>
      <c r="F121" s="25"/>
      <c r="G121" s="25"/>
      <c r="H121" s="25"/>
      <c r="I121" s="25"/>
      <c r="J121" s="25"/>
      <c r="K121" s="2"/>
      <c r="L121" s="2"/>
      <c r="M121" s="2"/>
      <c r="N121" s="2"/>
      <c r="O121" s="2"/>
      <c r="P121" s="2"/>
      <c r="Q121" s="2"/>
      <c r="R121" s="2"/>
      <c r="S121" s="2"/>
      <c r="T121" s="2"/>
      <c r="U121" s="2"/>
    </row>
    <row r="122" spans="1:21" s="1" customFormat="1" ht="13.5">
      <c r="A122" s="2"/>
      <c r="B122" s="2"/>
      <c r="C122" s="25"/>
      <c r="D122" s="25"/>
      <c r="E122" s="25"/>
      <c r="F122" s="25"/>
      <c r="G122" s="25"/>
      <c r="H122" s="25"/>
      <c r="I122" s="25"/>
      <c r="J122" s="25"/>
      <c r="K122" s="2"/>
      <c r="L122" s="2"/>
      <c r="M122" s="2"/>
      <c r="N122" s="2"/>
      <c r="O122" s="2"/>
      <c r="P122" s="2"/>
      <c r="Q122" s="2"/>
      <c r="R122" s="2"/>
      <c r="S122" s="2"/>
      <c r="T122" s="2"/>
      <c r="U122" s="2"/>
    </row>
    <row r="123" spans="1:21" s="1" customFormat="1" ht="13.5">
      <c r="A123" s="2"/>
      <c r="B123" s="2"/>
      <c r="C123" s="25"/>
      <c r="D123" s="25"/>
      <c r="E123" s="25"/>
      <c r="F123" s="25"/>
      <c r="G123" s="25"/>
      <c r="H123" s="25"/>
      <c r="I123" s="25"/>
      <c r="J123" s="25"/>
      <c r="K123" s="2"/>
      <c r="L123" s="2"/>
      <c r="M123" s="2"/>
      <c r="N123" s="2"/>
      <c r="O123" s="2"/>
      <c r="P123" s="2"/>
      <c r="Q123" s="2"/>
      <c r="R123" s="2"/>
      <c r="S123" s="2"/>
      <c r="T123" s="2"/>
      <c r="U123" s="2"/>
    </row>
    <row r="124" spans="1:21" s="1" customFormat="1" ht="13.5">
      <c r="A124" s="2"/>
      <c r="B124" s="2"/>
      <c r="C124" s="25"/>
      <c r="D124" s="25"/>
      <c r="E124" s="25"/>
      <c r="F124" s="25"/>
      <c r="G124" s="25"/>
      <c r="H124" s="25"/>
      <c r="I124" s="25"/>
      <c r="J124" s="25"/>
      <c r="K124" s="2"/>
      <c r="L124" s="2"/>
      <c r="M124" s="2"/>
      <c r="N124" s="2"/>
      <c r="O124" s="2"/>
      <c r="P124" s="2"/>
      <c r="Q124" s="2"/>
      <c r="R124" s="2"/>
      <c r="S124" s="2"/>
      <c r="T124" s="2"/>
      <c r="U124" s="2"/>
    </row>
    <row r="125" spans="1:21" s="1" customFormat="1" ht="13.5">
      <c r="A125" s="2"/>
      <c r="B125" s="2"/>
      <c r="C125" s="25"/>
      <c r="D125" s="25"/>
      <c r="E125" s="25"/>
      <c r="F125" s="25"/>
      <c r="G125" s="25"/>
      <c r="H125" s="25"/>
      <c r="I125" s="25"/>
      <c r="J125" s="25"/>
      <c r="K125" s="2"/>
      <c r="L125" s="2"/>
      <c r="M125" s="2"/>
      <c r="N125" s="2"/>
      <c r="O125" s="2"/>
      <c r="P125" s="2"/>
      <c r="Q125" s="2"/>
      <c r="R125" s="2"/>
      <c r="S125" s="2"/>
      <c r="T125" s="2"/>
      <c r="U125" s="2"/>
    </row>
    <row r="126" spans="1:21" s="1" customFormat="1" ht="13.5">
      <c r="A126" s="2"/>
      <c r="B126" s="2"/>
      <c r="C126" s="25"/>
      <c r="D126" s="25"/>
      <c r="E126" s="25"/>
      <c r="F126" s="25"/>
      <c r="G126" s="25"/>
      <c r="H126" s="25"/>
      <c r="I126" s="25"/>
      <c r="J126" s="25"/>
      <c r="K126" s="2"/>
      <c r="L126" s="2"/>
      <c r="M126" s="2"/>
      <c r="N126" s="2"/>
      <c r="O126" s="2"/>
      <c r="P126" s="2"/>
      <c r="Q126" s="2"/>
      <c r="R126" s="2"/>
      <c r="S126" s="2"/>
      <c r="T126" s="2"/>
      <c r="U126" s="2"/>
    </row>
    <row r="127" spans="1:21" s="1" customFormat="1" ht="13.5">
      <c r="A127" s="2"/>
      <c r="B127" s="2"/>
      <c r="C127" s="25"/>
      <c r="D127" s="25"/>
      <c r="E127" s="25"/>
      <c r="F127" s="25"/>
      <c r="G127" s="25"/>
      <c r="H127" s="25"/>
      <c r="I127" s="25"/>
      <c r="J127" s="25"/>
      <c r="K127" s="2"/>
      <c r="L127" s="2"/>
      <c r="M127" s="2"/>
      <c r="N127" s="2"/>
      <c r="O127" s="2"/>
      <c r="P127" s="2"/>
      <c r="Q127" s="2"/>
      <c r="R127" s="2"/>
      <c r="S127" s="2"/>
      <c r="T127" s="2"/>
      <c r="U127" s="2"/>
    </row>
    <row r="128" spans="1:21" s="1" customFormat="1" ht="13.5">
      <c r="A128" s="2"/>
      <c r="B128" s="2"/>
      <c r="C128" s="25"/>
      <c r="D128" s="25"/>
      <c r="E128" s="25"/>
      <c r="F128" s="25"/>
      <c r="G128" s="25"/>
      <c r="H128" s="25"/>
      <c r="I128" s="25"/>
      <c r="J128" s="25"/>
      <c r="K128" s="2"/>
      <c r="L128" s="2"/>
      <c r="M128" s="2"/>
      <c r="N128" s="2"/>
      <c r="O128" s="2"/>
      <c r="P128" s="2"/>
      <c r="Q128" s="2"/>
      <c r="R128" s="2"/>
      <c r="S128" s="2"/>
      <c r="T128" s="2"/>
      <c r="U128" s="2"/>
    </row>
    <row r="129" spans="1:21" s="1" customFormat="1" ht="13.5">
      <c r="A129" s="2"/>
      <c r="B129" s="2"/>
      <c r="C129" s="25"/>
      <c r="D129" s="25"/>
      <c r="E129" s="25"/>
      <c r="F129" s="25"/>
      <c r="G129" s="25"/>
      <c r="H129" s="25"/>
      <c r="I129" s="25"/>
      <c r="J129" s="25"/>
      <c r="K129" s="2"/>
      <c r="L129" s="2"/>
      <c r="M129" s="2"/>
      <c r="N129" s="2"/>
      <c r="O129" s="2"/>
      <c r="P129" s="2"/>
      <c r="Q129" s="2"/>
      <c r="R129" s="2"/>
      <c r="S129" s="2"/>
      <c r="T129" s="2"/>
      <c r="U129" s="2"/>
    </row>
    <row r="130" spans="1:21" s="1" customFormat="1" ht="13.5">
      <c r="A130" s="2"/>
      <c r="B130" s="2"/>
      <c r="C130" s="25"/>
      <c r="D130" s="25"/>
      <c r="E130" s="25"/>
      <c r="F130" s="25"/>
      <c r="G130" s="25"/>
      <c r="H130" s="25"/>
      <c r="I130" s="25"/>
      <c r="J130" s="25"/>
      <c r="K130" s="2"/>
      <c r="L130" s="2"/>
      <c r="M130" s="2"/>
      <c r="N130" s="2"/>
      <c r="O130" s="2"/>
      <c r="P130" s="2"/>
      <c r="Q130" s="2"/>
      <c r="R130" s="2"/>
      <c r="S130" s="2"/>
      <c r="T130" s="2"/>
      <c r="U130" s="2"/>
    </row>
    <row r="131" spans="1:21" s="1" customFormat="1" ht="13.5">
      <c r="A131" s="2"/>
      <c r="B131" s="2"/>
      <c r="C131" s="25"/>
      <c r="D131" s="25"/>
      <c r="E131" s="25"/>
      <c r="F131" s="25"/>
      <c r="G131" s="25"/>
      <c r="H131" s="25"/>
      <c r="I131" s="25"/>
      <c r="J131" s="25"/>
      <c r="K131" s="2"/>
      <c r="L131" s="2"/>
      <c r="M131" s="2"/>
      <c r="N131" s="2"/>
      <c r="O131" s="2"/>
      <c r="P131" s="2"/>
      <c r="Q131" s="2"/>
      <c r="R131" s="2"/>
      <c r="S131" s="2"/>
      <c r="T131" s="2"/>
      <c r="U131" s="2"/>
    </row>
    <row r="132" spans="1:21" s="1" customFormat="1" ht="13.5">
      <c r="A132" s="2"/>
      <c r="B132" s="2"/>
      <c r="C132" s="25"/>
      <c r="D132" s="25"/>
      <c r="E132" s="25"/>
      <c r="F132" s="25"/>
      <c r="G132" s="25"/>
      <c r="H132" s="25"/>
      <c r="I132" s="25"/>
      <c r="J132" s="25"/>
      <c r="K132" s="2"/>
      <c r="L132" s="2"/>
      <c r="M132" s="2"/>
      <c r="N132" s="2"/>
      <c r="O132" s="2"/>
      <c r="P132" s="2"/>
      <c r="Q132" s="2"/>
      <c r="R132" s="2"/>
      <c r="S132" s="2"/>
      <c r="T132" s="2"/>
      <c r="U132" s="2"/>
    </row>
    <row r="133" spans="1:21" s="1" customFormat="1" ht="13.5">
      <c r="A133" s="2"/>
      <c r="B133" s="2"/>
      <c r="C133" s="25"/>
      <c r="D133" s="25"/>
      <c r="E133" s="25"/>
      <c r="F133" s="25"/>
      <c r="G133" s="25"/>
      <c r="H133" s="25"/>
      <c r="I133" s="25"/>
      <c r="J133" s="25"/>
      <c r="K133" s="2"/>
      <c r="L133" s="2"/>
      <c r="M133" s="2"/>
      <c r="N133" s="2"/>
      <c r="O133" s="2"/>
      <c r="P133" s="2"/>
      <c r="Q133" s="2"/>
      <c r="R133" s="2"/>
      <c r="S133" s="2"/>
      <c r="T133" s="2"/>
      <c r="U133" s="2"/>
    </row>
    <row r="134" spans="1:21" s="1" customFormat="1" ht="13.5">
      <c r="A134" s="2"/>
      <c r="B134" s="2"/>
      <c r="C134" s="25"/>
      <c r="D134" s="25"/>
      <c r="E134" s="25"/>
      <c r="F134" s="25"/>
      <c r="G134" s="25"/>
      <c r="H134" s="25"/>
      <c r="I134" s="25"/>
      <c r="J134" s="25"/>
      <c r="K134" s="2"/>
      <c r="L134" s="2"/>
      <c r="M134" s="2"/>
      <c r="N134" s="2"/>
      <c r="O134" s="2"/>
      <c r="P134" s="2"/>
      <c r="Q134" s="2"/>
      <c r="R134" s="2"/>
      <c r="S134" s="2"/>
      <c r="T134" s="2"/>
      <c r="U134" s="2"/>
    </row>
    <row r="135" spans="1:21" s="1" customFormat="1" ht="13.5">
      <c r="A135" s="2"/>
      <c r="B135" s="2"/>
      <c r="C135" s="25"/>
      <c r="D135" s="25"/>
      <c r="E135" s="25"/>
      <c r="F135" s="25"/>
      <c r="G135" s="25"/>
      <c r="H135" s="25"/>
      <c r="I135" s="25"/>
      <c r="J135" s="25"/>
      <c r="K135" s="2"/>
      <c r="L135" s="2"/>
      <c r="M135" s="2"/>
      <c r="N135" s="2"/>
      <c r="O135" s="2"/>
      <c r="P135" s="2"/>
      <c r="Q135" s="2"/>
      <c r="R135" s="2"/>
      <c r="S135" s="2"/>
      <c r="T135" s="2"/>
      <c r="U135" s="2"/>
    </row>
    <row r="136" spans="1:21" s="1" customFormat="1" ht="13.5">
      <c r="A136" s="2"/>
      <c r="B136" s="2"/>
      <c r="C136" s="25"/>
      <c r="D136" s="25"/>
      <c r="E136" s="25"/>
      <c r="F136" s="25"/>
      <c r="G136" s="25"/>
      <c r="H136" s="25"/>
      <c r="I136" s="25"/>
      <c r="J136" s="25"/>
      <c r="K136" s="2"/>
      <c r="L136" s="2"/>
      <c r="M136" s="2"/>
      <c r="N136" s="2"/>
      <c r="O136" s="2"/>
      <c r="P136" s="2"/>
      <c r="Q136" s="2"/>
      <c r="R136" s="2"/>
      <c r="S136" s="2"/>
      <c r="T136" s="2"/>
      <c r="U136" s="2"/>
    </row>
    <row r="137" spans="1:21" s="1" customFormat="1" ht="13.5">
      <c r="A137" s="2"/>
      <c r="B137" s="2"/>
      <c r="C137" s="25"/>
      <c r="D137" s="25"/>
      <c r="E137" s="25"/>
      <c r="F137" s="25"/>
      <c r="G137" s="25"/>
      <c r="H137" s="25"/>
      <c r="I137" s="25"/>
      <c r="J137" s="25"/>
      <c r="K137" s="2"/>
      <c r="L137" s="2"/>
      <c r="M137" s="2"/>
      <c r="N137" s="2"/>
      <c r="O137" s="2"/>
      <c r="P137" s="2"/>
      <c r="Q137" s="2"/>
      <c r="R137" s="2"/>
      <c r="S137" s="2"/>
      <c r="T137" s="2"/>
      <c r="U137" s="2"/>
    </row>
    <row r="138" spans="1:21" s="1" customFormat="1" ht="13.5">
      <c r="A138" s="2"/>
      <c r="B138" s="2"/>
      <c r="C138" s="25"/>
      <c r="D138" s="25"/>
      <c r="E138" s="25"/>
      <c r="F138" s="25"/>
      <c r="G138" s="25"/>
      <c r="H138" s="25"/>
      <c r="I138" s="25"/>
      <c r="J138" s="25"/>
      <c r="K138" s="2"/>
      <c r="L138" s="2"/>
      <c r="M138" s="2"/>
      <c r="N138" s="2"/>
      <c r="O138" s="2"/>
      <c r="P138" s="2"/>
      <c r="Q138" s="2"/>
      <c r="R138" s="2"/>
      <c r="S138" s="2"/>
      <c r="T138" s="2"/>
      <c r="U138" s="2"/>
    </row>
    <row r="139" spans="1:21" s="1" customFormat="1" ht="13.5">
      <c r="A139" s="2"/>
      <c r="B139" s="2"/>
      <c r="C139" s="25"/>
      <c r="D139" s="25"/>
      <c r="E139" s="25"/>
      <c r="F139" s="25"/>
      <c r="G139" s="25"/>
      <c r="H139" s="25"/>
      <c r="I139" s="25"/>
      <c r="J139" s="25"/>
      <c r="K139" s="2"/>
      <c r="L139" s="2"/>
      <c r="M139" s="2"/>
      <c r="N139" s="2"/>
      <c r="O139" s="2"/>
      <c r="P139" s="2"/>
      <c r="Q139" s="2"/>
      <c r="R139" s="2"/>
      <c r="S139" s="2"/>
      <c r="T139" s="2"/>
      <c r="U139" s="2"/>
    </row>
    <row r="140" spans="1:21" s="1" customFormat="1" ht="13.5">
      <c r="A140" s="2"/>
      <c r="B140" s="2"/>
      <c r="C140" s="25"/>
      <c r="D140" s="25"/>
      <c r="E140" s="25"/>
      <c r="F140" s="25"/>
      <c r="G140" s="25"/>
      <c r="H140" s="25"/>
      <c r="I140" s="25"/>
      <c r="J140" s="25"/>
      <c r="K140" s="2"/>
      <c r="L140" s="2"/>
      <c r="M140" s="2"/>
      <c r="N140" s="2"/>
      <c r="O140" s="2"/>
      <c r="P140" s="2"/>
      <c r="Q140" s="2"/>
      <c r="R140" s="2"/>
      <c r="S140" s="2"/>
      <c r="T140" s="2"/>
      <c r="U140" s="2"/>
    </row>
    <row r="141" spans="1:21" s="1" customFormat="1" ht="13.5">
      <c r="A141" s="2"/>
      <c r="B141" s="2"/>
      <c r="C141" s="25"/>
      <c r="D141" s="25"/>
      <c r="E141" s="25"/>
      <c r="F141" s="25"/>
      <c r="G141" s="25"/>
      <c r="H141" s="25"/>
      <c r="I141" s="25"/>
      <c r="J141" s="25"/>
      <c r="K141" s="2"/>
      <c r="L141" s="2"/>
      <c r="M141" s="2"/>
      <c r="N141" s="2"/>
      <c r="O141" s="2"/>
      <c r="P141" s="2"/>
      <c r="Q141" s="2"/>
      <c r="R141" s="2"/>
      <c r="S141" s="2"/>
      <c r="T141" s="2"/>
      <c r="U141" s="2"/>
    </row>
    <row r="142" spans="1:21" s="1" customFormat="1" ht="13.5">
      <c r="A142" s="2"/>
      <c r="B142" s="2"/>
      <c r="C142" s="25"/>
      <c r="D142" s="25"/>
      <c r="E142" s="25"/>
      <c r="F142" s="25"/>
      <c r="G142" s="25"/>
      <c r="H142" s="25"/>
      <c r="I142" s="25"/>
      <c r="J142" s="25"/>
      <c r="K142" s="2"/>
      <c r="L142" s="2"/>
      <c r="M142" s="2"/>
      <c r="N142" s="2"/>
      <c r="O142" s="2"/>
      <c r="P142" s="2"/>
      <c r="Q142" s="2"/>
      <c r="R142" s="2"/>
      <c r="S142" s="2"/>
      <c r="T142" s="2"/>
      <c r="U142" s="2"/>
    </row>
    <row r="143" spans="1:21" s="1" customFormat="1" ht="13.5">
      <c r="A143" s="2"/>
      <c r="B143" s="2"/>
      <c r="C143" s="25"/>
      <c r="D143" s="25"/>
      <c r="E143" s="25"/>
      <c r="F143" s="25"/>
      <c r="G143" s="25"/>
      <c r="H143" s="25"/>
      <c r="I143" s="25"/>
      <c r="J143" s="25"/>
      <c r="K143" s="2"/>
      <c r="L143" s="2"/>
      <c r="M143" s="2"/>
      <c r="N143" s="2"/>
      <c r="O143" s="2"/>
      <c r="P143" s="2"/>
      <c r="Q143" s="2"/>
      <c r="R143" s="2"/>
      <c r="S143" s="2"/>
      <c r="T143" s="2"/>
      <c r="U143" s="2"/>
    </row>
    <row r="144" spans="1:21" s="1" customFormat="1" ht="13.5">
      <c r="A144" s="2"/>
      <c r="B144" s="2"/>
      <c r="C144" s="25"/>
      <c r="D144" s="25"/>
      <c r="E144" s="25"/>
      <c r="F144" s="25"/>
      <c r="G144" s="25"/>
      <c r="H144" s="25"/>
      <c r="I144" s="25"/>
      <c r="J144" s="25"/>
      <c r="K144" s="2"/>
      <c r="L144" s="2"/>
      <c r="M144" s="2"/>
      <c r="N144" s="2"/>
      <c r="O144" s="2"/>
      <c r="P144" s="2"/>
      <c r="Q144" s="2"/>
      <c r="R144" s="2"/>
      <c r="S144" s="2"/>
      <c r="T144" s="2"/>
      <c r="U144" s="2"/>
    </row>
    <row r="145" spans="1:21" s="1" customFormat="1" ht="13.5">
      <c r="A145" s="2"/>
      <c r="B145" s="2"/>
      <c r="C145" s="25"/>
      <c r="D145" s="25"/>
      <c r="E145" s="25"/>
      <c r="F145" s="25"/>
      <c r="G145" s="25"/>
      <c r="H145" s="25"/>
      <c r="I145" s="25"/>
      <c r="J145" s="25"/>
      <c r="K145" s="2"/>
      <c r="L145" s="2"/>
      <c r="M145" s="2"/>
      <c r="N145" s="2"/>
      <c r="O145" s="2"/>
      <c r="P145" s="2"/>
      <c r="Q145" s="2"/>
      <c r="R145" s="2"/>
      <c r="S145" s="2"/>
      <c r="T145" s="2"/>
      <c r="U145" s="2"/>
    </row>
    <row r="146" spans="1:21" s="1" customFormat="1" ht="13.5">
      <c r="A146" s="2"/>
      <c r="B146" s="2"/>
      <c r="C146" s="25"/>
      <c r="D146" s="25"/>
      <c r="E146" s="25"/>
      <c r="F146" s="25"/>
      <c r="G146" s="25"/>
      <c r="H146" s="25"/>
      <c r="I146" s="25"/>
      <c r="J146" s="25"/>
      <c r="K146" s="2"/>
      <c r="L146" s="2"/>
      <c r="M146" s="2"/>
      <c r="N146" s="2"/>
      <c r="O146" s="2"/>
      <c r="P146" s="2"/>
      <c r="Q146" s="2"/>
      <c r="R146" s="2"/>
      <c r="S146" s="2"/>
      <c r="T146" s="2"/>
      <c r="U146" s="2"/>
    </row>
    <row r="147" spans="1:21" s="1" customFormat="1" ht="13.5">
      <c r="A147" s="2"/>
      <c r="B147" s="2"/>
      <c r="C147" s="25"/>
      <c r="D147" s="25"/>
      <c r="E147" s="25"/>
      <c r="F147" s="25"/>
      <c r="G147" s="25"/>
      <c r="H147" s="25"/>
      <c r="I147" s="25"/>
      <c r="J147" s="25"/>
      <c r="K147" s="2"/>
      <c r="L147" s="2"/>
      <c r="M147" s="2"/>
      <c r="N147" s="2"/>
      <c r="O147" s="2"/>
      <c r="P147" s="2"/>
      <c r="Q147" s="2"/>
      <c r="R147" s="2"/>
      <c r="S147" s="2"/>
      <c r="T147" s="2"/>
      <c r="U147" s="2"/>
    </row>
    <row r="148" spans="1:21" s="1" customFormat="1" ht="13.5">
      <c r="A148" s="2"/>
      <c r="B148" s="2"/>
      <c r="C148" s="25"/>
      <c r="D148" s="25"/>
      <c r="E148" s="25"/>
      <c r="F148" s="25"/>
      <c r="G148" s="25"/>
      <c r="H148" s="25"/>
      <c r="I148" s="25"/>
      <c r="J148" s="25"/>
      <c r="K148" s="2"/>
      <c r="L148" s="2"/>
      <c r="M148" s="2"/>
      <c r="N148" s="2"/>
      <c r="O148" s="2"/>
      <c r="P148" s="2"/>
      <c r="Q148" s="2"/>
      <c r="R148" s="2"/>
      <c r="S148" s="2"/>
      <c r="T148" s="2"/>
      <c r="U148" s="2"/>
    </row>
    <row r="149" spans="1:21" s="1" customFormat="1" ht="13.5">
      <c r="A149" s="2"/>
      <c r="B149" s="2"/>
      <c r="C149" s="25"/>
      <c r="D149" s="25"/>
      <c r="E149" s="25"/>
      <c r="F149" s="25"/>
      <c r="G149" s="25"/>
      <c r="H149" s="25"/>
      <c r="I149" s="25"/>
      <c r="J149" s="25"/>
      <c r="K149" s="2"/>
      <c r="L149" s="2"/>
      <c r="M149" s="2"/>
      <c r="N149" s="2"/>
      <c r="O149" s="2"/>
      <c r="P149" s="2"/>
      <c r="Q149" s="2"/>
      <c r="R149" s="2"/>
      <c r="S149" s="2"/>
      <c r="T149" s="2"/>
      <c r="U149" s="2"/>
    </row>
    <row r="150" spans="1:21" s="1" customFormat="1" ht="13.5">
      <c r="A150" s="2"/>
      <c r="B150" s="2"/>
      <c r="C150" s="25"/>
      <c r="D150" s="25"/>
      <c r="E150" s="25"/>
      <c r="F150" s="25"/>
      <c r="G150" s="25"/>
      <c r="H150" s="25"/>
      <c r="I150" s="25"/>
      <c r="J150" s="25"/>
      <c r="K150" s="2"/>
      <c r="L150" s="2"/>
      <c r="M150" s="2"/>
      <c r="N150" s="2"/>
      <c r="O150" s="2"/>
      <c r="P150" s="2"/>
      <c r="Q150" s="2"/>
      <c r="R150" s="2"/>
      <c r="S150" s="2"/>
      <c r="T150" s="2"/>
      <c r="U150" s="2"/>
    </row>
    <row r="151" spans="1:21" s="1" customFormat="1" ht="13.5">
      <c r="A151" s="2"/>
      <c r="B151" s="2"/>
      <c r="C151" s="25"/>
      <c r="D151" s="25"/>
      <c r="E151" s="25"/>
      <c r="F151" s="25"/>
      <c r="G151" s="25"/>
      <c r="H151" s="25"/>
      <c r="I151" s="25"/>
      <c r="J151" s="25"/>
      <c r="K151" s="2"/>
      <c r="L151" s="2"/>
      <c r="M151" s="2"/>
      <c r="N151" s="2"/>
      <c r="O151" s="2"/>
      <c r="P151" s="2"/>
      <c r="Q151" s="2"/>
      <c r="R151" s="2"/>
      <c r="S151" s="2"/>
      <c r="T151" s="2"/>
      <c r="U151" s="2"/>
    </row>
    <row r="152" spans="1:21" s="1" customFormat="1" ht="13.5">
      <c r="A152" s="2"/>
      <c r="B152" s="2"/>
      <c r="C152" s="25"/>
      <c r="D152" s="25"/>
      <c r="E152" s="25"/>
      <c r="F152" s="25"/>
      <c r="G152" s="25"/>
      <c r="H152" s="25"/>
      <c r="I152" s="25"/>
      <c r="J152" s="25"/>
      <c r="K152" s="2"/>
      <c r="L152" s="2"/>
      <c r="M152" s="2"/>
      <c r="N152" s="2"/>
      <c r="O152" s="2"/>
      <c r="P152" s="2"/>
      <c r="Q152" s="2"/>
      <c r="R152" s="2"/>
      <c r="S152" s="2"/>
      <c r="T152" s="2"/>
      <c r="U152" s="2"/>
    </row>
    <row r="153" spans="1:21" s="1" customFormat="1" ht="13.5">
      <c r="A153" s="2"/>
      <c r="B153" s="2"/>
      <c r="C153" s="25"/>
      <c r="D153" s="25"/>
      <c r="E153" s="25"/>
      <c r="F153" s="25"/>
      <c r="G153" s="25"/>
      <c r="H153" s="25"/>
      <c r="I153" s="25"/>
      <c r="J153" s="25"/>
      <c r="K153" s="2"/>
      <c r="L153" s="2"/>
      <c r="M153" s="2"/>
      <c r="N153" s="2"/>
      <c r="O153" s="2"/>
      <c r="P153" s="2"/>
      <c r="Q153" s="2"/>
      <c r="R153" s="2"/>
      <c r="S153" s="2"/>
      <c r="T153" s="2"/>
      <c r="U153" s="2"/>
    </row>
    <row r="154" spans="1:21" s="1" customFormat="1" ht="13.5">
      <c r="A154" s="2"/>
      <c r="B154" s="2"/>
      <c r="C154" s="25"/>
      <c r="D154" s="25"/>
      <c r="E154" s="25"/>
      <c r="F154" s="25"/>
      <c r="G154" s="25"/>
      <c r="H154" s="25"/>
      <c r="I154" s="25"/>
      <c r="J154" s="25"/>
      <c r="K154" s="2"/>
      <c r="L154" s="2"/>
      <c r="M154" s="2"/>
      <c r="N154" s="2"/>
      <c r="O154" s="2"/>
      <c r="P154" s="2"/>
      <c r="Q154" s="2"/>
      <c r="R154" s="2"/>
      <c r="S154" s="2"/>
      <c r="T154" s="2"/>
      <c r="U154" s="2"/>
    </row>
    <row r="155" spans="1:21" s="1" customFormat="1" ht="13.5">
      <c r="A155" s="2"/>
      <c r="B155" s="2"/>
      <c r="C155" s="25"/>
      <c r="D155" s="25"/>
      <c r="E155" s="25"/>
      <c r="F155" s="25"/>
      <c r="G155" s="25"/>
      <c r="H155" s="25"/>
      <c r="I155" s="25"/>
      <c r="J155" s="25"/>
      <c r="K155" s="2"/>
      <c r="L155" s="2"/>
      <c r="M155" s="2"/>
      <c r="N155" s="2"/>
      <c r="O155" s="2"/>
      <c r="P155" s="2"/>
      <c r="Q155" s="2"/>
      <c r="R155" s="2"/>
      <c r="S155" s="2"/>
      <c r="T155" s="2"/>
      <c r="U155" s="2"/>
    </row>
    <row r="156" spans="1:21" s="1" customFormat="1" ht="13.5">
      <c r="A156" s="2"/>
      <c r="B156" s="2"/>
      <c r="C156" s="25"/>
      <c r="D156" s="25"/>
      <c r="E156" s="25"/>
      <c r="F156" s="25"/>
      <c r="G156" s="25"/>
      <c r="H156" s="25"/>
      <c r="I156" s="25"/>
      <c r="J156" s="25"/>
      <c r="K156" s="2"/>
      <c r="L156" s="2"/>
      <c r="M156" s="2"/>
      <c r="N156" s="2"/>
      <c r="O156" s="2"/>
      <c r="P156" s="2"/>
      <c r="Q156" s="2"/>
      <c r="R156" s="2"/>
      <c r="S156" s="2"/>
      <c r="T156" s="2"/>
      <c r="U156" s="2"/>
    </row>
    <row r="157" spans="1:21" s="1" customFormat="1" ht="13.5">
      <c r="A157" s="2"/>
      <c r="B157" s="2"/>
      <c r="C157" s="25"/>
      <c r="D157" s="25"/>
      <c r="E157" s="25"/>
      <c r="F157" s="25"/>
      <c r="G157" s="25"/>
      <c r="H157" s="25"/>
      <c r="I157" s="25"/>
      <c r="J157" s="25"/>
      <c r="K157" s="2"/>
      <c r="L157" s="2"/>
      <c r="M157" s="2"/>
      <c r="N157" s="2"/>
      <c r="O157" s="2"/>
      <c r="P157" s="2"/>
      <c r="Q157" s="2"/>
      <c r="R157" s="2"/>
      <c r="S157" s="2"/>
      <c r="T157" s="2"/>
      <c r="U157" s="2"/>
    </row>
    <row r="158" spans="1:21" s="1" customFormat="1" ht="13.5">
      <c r="A158" s="2"/>
      <c r="B158" s="2"/>
      <c r="C158" s="25"/>
      <c r="D158" s="25"/>
      <c r="E158" s="25"/>
      <c r="F158" s="25"/>
      <c r="G158" s="25"/>
      <c r="H158" s="25"/>
      <c r="I158" s="25"/>
      <c r="J158" s="25"/>
      <c r="K158" s="2"/>
      <c r="L158" s="2"/>
      <c r="M158" s="2"/>
      <c r="N158" s="2"/>
      <c r="O158" s="2"/>
      <c r="P158" s="2"/>
      <c r="Q158" s="2"/>
      <c r="R158" s="2"/>
      <c r="S158" s="2"/>
      <c r="T158" s="2"/>
      <c r="U158" s="2"/>
    </row>
    <row r="159" spans="1:21" s="1" customFormat="1" ht="13.5">
      <c r="A159" s="2"/>
      <c r="B159" s="2"/>
      <c r="C159" s="25"/>
      <c r="D159" s="25"/>
      <c r="E159" s="25"/>
      <c r="F159" s="25"/>
      <c r="G159" s="25"/>
      <c r="H159" s="25"/>
      <c r="I159" s="25"/>
      <c r="J159" s="25"/>
      <c r="K159" s="2"/>
      <c r="L159" s="2"/>
      <c r="M159" s="2"/>
      <c r="N159" s="2"/>
      <c r="O159" s="2"/>
      <c r="P159" s="2"/>
      <c r="Q159" s="2"/>
      <c r="R159" s="2"/>
      <c r="S159" s="2"/>
      <c r="T159" s="2"/>
      <c r="U159" s="2"/>
    </row>
    <row r="160" spans="1:21" s="1" customFormat="1" ht="13.5">
      <c r="A160" s="2"/>
      <c r="B160" s="2"/>
      <c r="C160" s="25"/>
      <c r="D160" s="25"/>
      <c r="E160" s="25"/>
      <c r="F160" s="25"/>
      <c r="G160" s="25"/>
      <c r="H160" s="25"/>
      <c r="I160" s="25"/>
      <c r="J160" s="25"/>
      <c r="K160" s="2"/>
      <c r="L160" s="2"/>
      <c r="M160" s="2"/>
      <c r="N160" s="2"/>
      <c r="O160" s="2"/>
      <c r="P160" s="2"/>
      <c r="Q160" s="2"/>
      <c r="R160" s="2"/>
      <c r="S160" s="2"/>
      <c r="T160" s="2"/>
      <c r="U160" s="2"/>
    </row>
    <row r="161" spans="1:21" s="1" customFormat="1" ht="13.5">
      <c r="A161" s="2"/>
      <c r="B161" s="2"/>
      <c r="C161" s="25"/>
      <c r="D161" s="25"/>
      <c r="E161" s="25"/>
      <c r="F161" s="25"/>
      <c r="G161" s="25"/>
      <c r="H161" s="25"/>
      <c r="I161" s="25"/>
      <c r="J161" s="25"/>
      <c r="K161" s="2"/>
      <c r="L161" s="2"/>
      <c r="M161" s="2"/>
      <c r="N161" s="2"/>
      <c r="O161" s="2"/>
      <c r="P161" s="2"/>
      <c r="Q161" s="2"/>
      <c r="R161" s="2"/>
      <c r="S161" s="2"/>
      <c r="T161" s="2"/>
      <c r="U161" s="2"/>
    </row>
    <row r="162" spans="1:21" s="1" customFormat="1" ht="13.5">
      <c r="A162" s="2"/>
      <c r="B162" s="2"/>
      <c r="C162" s="25"/>
      <c r="D162" s="25"/>
      <c r="E162" s="25"/>
      <c r="F162" s="25"/>
      <c r="G162" s="25"/>
      <c r="H162" s="25"/>
      <c r="I162" s="25"/>
      <c r="J162" s="25"/>
      <c r="K162" s="2"/>
      <c r="L162" s="2"/>
      <c r="M162" s="2"/>
      <c r="N162" s="2"/>
      <c r="O162" s="2"/>
      <c r="P162" s="2"/>
      <c r="Q162" s="2"/>
      <c r="R162" s="2"/>
      <c r="S162" s="2"/>
      <c r="T162" s="2"/>
      <c r="U162" s="2"/>
    </row>
    <row r="163" spans="1:21" s="1" customFormat="1" ht="13.5">
      <c r="A163" s="2"/>
      <c r="B163" s="2"/>
      <c r="C163" s="25"/>
      <c r="D163" s="25"/>
      <c r="E163" s="25"/>
      <c r="F163" s="25"/>
      <c r="G163" s="25"/>
      <c r="H163" s="25"/>
      <c r="I163" s="25"/>
      <c r="J163" s="25"/>
      <c r="K163" s="2"/>
      <c r="L163" s="2"/>
      <c r="M163" s="2"/>
      <c r="N163" s="2"/>
      <c r="O163" s="2"/>
      <c r="P163" s="2"/>
      <c r="Q163" s="2"/>
      <c r="R163" s="2"/>
      <c r="S163" s="2"/>
      <c r="T163" s="2"/>
      <c r="U163" s="2"/>
    </row>
    <row r="164" spans="1:21" s="1" customFormat="1" ht="13.5">
      <c r="A164" s="2"/>
      <c r="B164" s="2"/>
      <c r="C164" s="25"/>
      <c r="D164" s="25"/>
      <c r="E164" s="25"/>
      <c r="F164" s="25"/>
      <c r="G164" s="25"/>
      <c r="H164" s="25"/>
      <c r="I164" s="25"/>
      <c r="J164" s="25"/>
      <c r="K164" s="2"/>
      <c r="L164" s="2"/>
      <c r="M164" s="2"/>
      <c r="N164" s="2"/>
      <c r="O164" s="2"/>
      <c r="P164" s="2"/>
      <c r="Q164" s="2"/>
      <c r="R164" s="2"/>
      <c r="S164" s="2"/>
      <c r="T164" s="2"/>
      <c r="U164" s="2"/>
    </row>
    <row r="165" spans="1:21" s="1" customFormat="1" ht="13.5">
      <c r="A165" s="2"/>
      <c r="B165" s="2"/>
      <c r="C165" s="25"/>
      <c r="D165" s="25"/>
      <c r="E165" s="25"/>
      <c r="F165" s="25"/>
      <c r="G165" s="25"/>
      <c r="H165" s="25"/>
      <c r="I165" s="25"/>
      <c r="J165" s="25"/>
      <c r="K165" s="2"/>
      <c r="L165" s="2"/>
      <c r="M165" s="2"/>
      <c r="N165" s="2"/>
      <c r="O165" s="2"/>
      <c r="P165" s="2"/>
      <c r="Q165" s="2"/>
      <c r="R165" s="2"/>
      <c r="S165" s="2"/>
      <c r="T165" s="2"/>
      <c r="U165" s="2"/>
    </row>
    <row r="166" spans="1:21" s="1" customFormat="1" ht="13.5">
      <c r="A166" s="2"/>
      <c r="B166" s="2"/>
      <c r="C166" s="25"/>
      <c r="D166" s="25"/>
      <c r="E166" s="25"/>
      <c r="F166" s="25"/>
      <c r="G166" s="25"/>
      <c r="H166" s="25"/>
      <c r="I166" s="25"/>
      <c r="J166" s="25"/>
      <c r="K166" s="2"/>
      <c r="L166" s="2"/>
      <c r="M166" s="2"/>
      <c r="N166" s="2"/>
      <c r="O166" s="2"/>
      <c r="P166" s="2"/>
      <c r="Q166" s="2"/>
      <c r="R166" s="2"/>
      <c r="S166" s="2"/>
      <c r="T166" s="2"/>
      <c r="U166" s="2"/>
    </row>
    <row r="167" spans="1:21" s="1" customFormat="1" ht="13.5">
      <c r="A167" s="2"/>
      <c r="B167" s="2"/>
      <c r="C167" s="25"/>
      <c r="D167" s="25"/>
      <c r="E167" s="25"/>
      <c r="F167" s="25"/>
      <c r="G167" s="25"/>
      <c r="H167" s="25"/>
      <c r="I167" s="25"/>
      <c r="J167" s="25"/>
      <c r="K167" s="2"/>
      <c r="L167" s="2"/>
      <c r="M167" s="2"/>
      <c r="N167" s="2"/>
      <c r="O167" s="2"/>
      <c r="P167" s="2"/>
      <c r="Q167" s="2"/>
      <c r="R167" s="2"/>
      <c r="S167" s="2"/>
      <c r="T167" s="2"/>
      <c r="U167" s="2"/>
    </row>
    <row r="168" spans="1:21" s="1" customFormat="1" ht="13.5">
      <c r="A168" s="2"/>
      <c r="B168" s="2"/>
      <c r="C168" s="25"/>
      <c r="D168" s="25"/>
      <c r="E168" s="25"/>
      <c r="F168" s="25"/>
      <c r="G168" s="25"/>
      <c r="H168" s="25"/>
      <c r="I168" s="25"/>
      <c r="J168" s="25"/>
      <c r="K168" s="2"/>
      <c r="L168" s="2"/>
      <c r="M168" s="2"/>
      <c r="N168" s="2"/>
      <c r="O168" s="2"/>
      <c r="P168" s="2"/>
      <c r="Q168" s="2"/>
      <c r="R168" s="2"/>
      <c r="S168" s="2"/>
      <c r="T168" s="2"/>
      <c r="U168" s="2"/>
    </row>
    <row r="169" spans="1:21" s="1" customFormat="1" ht="13.5">
      <c r="A169" s="2"/>
      <c r="B169" s="2"/>
      <c r="C169" s="25"/>
      <c r="D169" s="25"/>
      <c r="E169" s="25"/>
      <c r="F169" s="25"/>
      <c r="G169" s="25"/>
      <c r="H169" s="25"/>
      <c r="I169" s="25"/>
      <c r="J169" s="25"/>
      <c r="K169" s="2"/>
      <c r="L169" s="2"/>
      <c r="M169" s="2"/>
      <c r="N169" s="2"/>
      <c r="O169" s="2"/>
      <c r="P169" s="2"/>
      <c r="Q169" s="2"/>
      <c r="R169" s="2"/>
      <c r="S169" s="2"/>
      <c r="T169" s="2"/>
      <c r="U169" s="2"/>
    </row>
    <row r="170" spans="1:21" s="1" customFormat="1" ht="13.5">
      <c r="A170" s="2"/>
      <c r="B170" s="2"/>
      <c r="C170" s="25"/>
      <c r="D170" s="25"/>
      <c r="E170" s="25"/>
      <c r="F170" s="25"/>
      <c r="G170" s="25"/>
      <c r="H170" s="25"/>
      <c r="I170" s="25"/>
      <c r="J170" s="25"/>
      <c r="K170" s="2"/>
      <c r="L170" s="2"/>
      <c r="M170" s="2"/>
      <c r="N170" s="2"/>
      <c r="O170" s="2"/>
      <c r="P170" s="2"/>
      <c r="Q170" s="2"/>
      <c r="R170" s="2"/>
      <c r="S170" s="2"/>
      <c r="T170" s="2"/>
      <c r="U170" s="2"/>
    </row>
    <row r="171" spans="1:21" s="1" customFormat="1" ht="13.5">
      <c r="A171" s="2"/>
      <c r="B171" s="2"/>
      <c r="C171" s="25"/>
      <c r="D171" s="25"/>
      <c r="E171" s="25"/>
      <c r="F171" s="25"/>
      <c r="G171" s="25"/>
      <c r="H171" s="25"/>
      <c r="I171" s="25"/>
      <c r="J171" s="25"/>
      <c r="K171" s="2"/>
      <c r="L171" s="2"/>
      <c r="M171" s="2"/>
      <c r="N171" s="2"/>
      <c r="O171" s="2"/>
      <c r="P171" s="2"/>
      <c r="Q171" s="2"/>
      <c r="R171" s="2"/>
      <c r="S171" s="2"/>
      <c r="T171" s="2"/>
      <c r="U171" s="2"/>
    </row>
    <row r="172" spans="1:21" s="1" customFormat="1" ht="13.5">
      <c r="A172" s="2"/>
      <c r="B172" s="2"/>
      <c r="C172" s="25"/>
      <c r="D172" s="25"/>
      <c r="E172" s="25"/>
      <c r="F172" s="25"/>
      <c r="G172" s="25"/>
      <c r="H172" s="25"/>
      <c r="I172" s="25"/>
      <c r="J172" s="25"/>
      <c r="K172" s="2"/>
      <c r="L172" s="2"/>
      <c r="M172" s="2"/>
      <c r="N172" s="2"/>
      <c r="O172" s="2"/>
      <c r="P172" s="2"/>
      <c r="Q172" s="2"/>
      <c r="R172" s="2"/>
      <c r="S172" s="2"/>
      <c r="T172" s="2"/>
      <c r="U172" s="2"/>
    </row>
    <row r="173" spans="1:21" s="1" customFormat="1" ht="13.5">
      <c r="A173" s="2"/>
      <c r="B173" s="2"/>
      <c r="C173" s="25"/>
      <c r="D173" s="25"/>
      <c r="E173" s="25"/>
      <c r="F173" s="25"/>
      <c r="G173" s="25"/>
      <c r="H173" s="25"/>
      <c r="I173" s="25"/>
      <c r="J173" s="25"/>
      <c r="K173" s="2"/>
      <c r="L173" s="2"/>
      <c r="M173" s="2"/>
      <c r="N173" s="2"/>
      <c r="O173" s="2"/>
      <c r="P173" s="2"/>
      <c r="Q173" s="2"/>
      <c r="R173" s="2"/>
      <c r="S173" s="2"/>
      <c r="T173" s="2"/>
      <c r="U173" s="2"/>
    </row>
    <row r="174" spans="1:21" s="1" customFormat="1" ht="13.5">
      <c r="A174" s="2"/>
      <c r="B174" s="2"/>
      <c r="C174" s="25"/>
      <c r="D174" s="25"/>
      <c r="E174" s="25"/>
      <c r="F174" s="25"/>
      <c r="G174" s="25"/>
      <c r="H174" s="25"/>
      <c r="I174" s="25"/>
      <c r="J174" s="25"/>
      <c r="K174" s="2"/>
      <c r="L174" s="2"/>
      <c r="M174" s="2"/>
      <c r="N174" s="2"/>
      <c r="O174" s="2"/>
      <c r="P174" s="2"/>
      <c r="Q174" s="2"/>
      <c r="R174" s="2"/>
      <c r="S174" s="2"/>
      <c r="T174" s="2"/>
      <c r="U174" s="2"/>
    </row>
    <row r="175" spans="1:21" s="1" customFormat="1" ht="13.5">
      <c r="A175" s="2"/>
      <c r="B175" s="2"/>
      <c r="C175" s="25"/>
      <c r="D175" s="25"/>
      <c r="E175" s="25"/>
      <c r="F175" s="25"/>
      <c r="G175" s="25"/>
      <c r="H175" s="25"/>
      <c r="I175" s="25"/>
      <c r="J175" s="25"/>
      <c r="K175" s="2"/>
      <c r="L175" s="2"/>
      <c r="M175" s="2"/>
      <c r="N175" s="2"/>
      <c r="O175" s="2"/>
      <c r="P175" s="2"/>
      <c r="Q175" s="2"/>
      <c r="R175" s="2"/>
      <c r="S175" s="2"/>
      <c r="T175" s="2"/>
      <c r="U175" s="2"/>
    </row>
    <row r="176" spans="1:21" s="1" customFormat="1" ht="13.5">
      <c r="A176" s="2"/>
      <c r="B176" s="2"/>
      <c r="C176" s="25"/>
      <c r="D176" s="25"/>
      <c r="E176" s="25"/>
      <c r="F176" s="25"/>
      <c r="G176" s="25"/>
      <c r="H176" s="25"/>
      <c r="I176" s="25"/>
      <c r="J176" s="25"/>
      <c r="K176" s="2"/>
      <c r="L176" s="2"/>
      <c r="M176" s="2"/>
      <c r="N176" s="2"/>
      <c r="O176" s="2"/>
      <c r="P176" s="2"/>
      <c r="Q176" s="2"/>
      <c r="R176" s="2"/>
      <c r="S176" s="2"/>
      <c r="T176" s="2"/>
      <c r="U176" s="2"/>
    </row>
    <row r="177" spans="1:21" s="1" customFormat="1" ht="13.5">
      <c r="A177" s="2"/>
      <c r="B177" s="2"/>
      <c r="C177" s="25"/>
      <c r="D177" s="25"/>
      <c r="E177" s="25"/>
      <c r="F177" s="25"/>
      <c r="G177" s="25"/>
      <c r="H177" s="25"/>
      <c r="I177" s="25"/>
      <c r="J177" s="25"/>
      <c r="K177" s="2"/>
      <c r="L177" s="2"/>
      <c r="M177" s="2"/>
      <c r="N177" s="2"/>
      <c r="O177" s="2"/>
      <c r="P177" s="2"/>
      <c r="Q177" s="2"/>
      <c r="R177" s="2"/>
      <c r="S177" s="2"/>
      <c r="T177" s="2"/>
      <c r="U177" s="2"/>
    </row>
    <row r="178" spans="1:21" s="1" customFormat="1" ht="13.5">
      <c r="A178" s="2"/>
      <c r="B178" s="2"/>
      <c r="C178" s="25"/>
      <c r="D178" s="25"/>
      <c r="E178" s="25"/>
      <c r="F178" s="25"/>
      <c r="G178" s="25"/>
      <c r="H178" s="25"/>
      <c r="I178" s="25"/>
      <c r="J178" s="25"/>
      <c r="K178" s="2"/>
      <c r="L178" s="2"/>
      <c r="M178" s="2"/>
      <c r="N178" s="2"/>
      <c r="O178" s="2"/>
      <c r="P178" s="2"/>
      <c r="Q178" s="2"/>
      <c r="R178" s="2"/>
      <c r="S178" s="2"/>
      <c r="T178" s="2"/>
      <c r="U178" s="2"/>
    </row>
    <row r="179" spans="1:21" s="1" customFormat="1" ht="13.5">
      <c r="A179" s="2"/>
      <c r="B179" s="2"/>
      <c r="C179" s="25"/>
      <c r="D179" s="25"/>
      <c r="E179" s="25"/>
      <c r="F179" s="25"/>
      <c r="G179" s="25"/>
      <c r="H179" s="25"/>
      <c r="I179" s="25"/>
      <c r="J179" s="25"/>
      <c r="K179" s="2"/>
      <c r="L179" s="2"/>
      <c r="M179" s="2"/>
      <c r="N179" s="2"/>
      <c r="O179" s="2"/>
      <c r="P179" s="2"/>
      <c r="Q179" s="2"/>
      <c r="R179" s="2"/>
      <c r="S179" s="2"/>
      <c r="T179" s="2"/>
      <c r="U179" s="2"/>
    </row>
    <row r="180" spans="1:21" s="1" customFormat="1" ht="13.5">
      <c r="A180" s="2"/>
      <c r="B180" s="2"/>
      <c r="C180" s="25"/>
      <c r="D180" s="25"/>
      <c r="E180" s="25"/>
      <c r="F180" s="25"/>
      <c r="G180" s="25"/>
      <c r="H180" s="25"/>
      <c r="I180" s="25"/>
      <c r="J180" s="25"/>
      <c r="K180" s="2"/>
      <c r="L180" s="2"/>
      <c r="M180" s="2"/>
      <c r="N180" s="2"/>
      <c r="O180" s="2"/>
      <c r="P180" s="2"/>
      <c r="Q180" s="2"/>
      <c r="R180" s="2"/>
      <c r="S180" s="2"/>
      <c r="T180" s="2"/>
      <c r="U180" s="2"/>
    </row>
    <row r="181" spans="1:21" s="1" customFormat="1" ht="13.5">
      <c r="A181" s="2"/>
      <c r="B181" s="2"/>
      <c r="C181" s="25"/>
      <c r="D181" s="25"/>
      <c r="E181" s="25"/>
      <c r="F181" s="25"/>
      <c r="G181" s="25"/>
      <c r="H181" s="25"/>
      <c r="I181" s="25"/>
      <c r="J181" s="25"/>
      <c r="K181" s="2"/>
      <c r="L181" s="2"/>
      <c r="M181" s="2"/>
      <c r="N181" s="2"/>
      <c r="O181" s="2"/>
      <c r="P181" s="2"/>
      <c r="Q181" s="2"/>
      <c r="R181" s="2"/>
      <c r="S181" s="2"/>
      <c r="T181" s="2"/>
      <c r="U181" s="2"/>
    </row>
    <row r="182" spans="1:21" s="1" customFormat="1" ht="13.5">
      <c r="A182" s="2"/>
      <c r="B182" s="2"/>
      <c r="C182" s="25"/>
      <c r="D182" s="25"/>
      <c r="E182" s="25"/>
      <c r="F182" s="25"/>
      <c r="G182" s="25"/>
      <c r="H182" s="25"/>
      <c r="I182" s="25"/>
      <c r="J182" s="25"/>
      <c r="K182" s="2"/>
      <c r="L182" s="2"/>
      <c r="M182" s="2"/>
      <c r="N182" s="2"/>
      <c r="O182" s="2"/>
      <c r="P182" s="2"/>
      <c r="Q182" s="2"/>
      <c r="R182" s="2"/>
      <c r="S182" s="2"/>
      <c r="T182" s="2"/>
      <c r="U182" s="2"/>
    </row>
    <row r="183" spans="1:21" s="1" customFormat="1" ht="13.5">
      <c r="A183" s="2"/>
      <c r="B183" s="2"/>
      <c r="C183" s="25"/>
      <c r="D183" s="25"/>
      <c r="E183" s="25"/>
      <c r="F183" s="25"/>
      <c r="G183" s="25"/>
      <c r="H183" s="25"/>
      <c r="I183" s="25"/>
      <c r="J183" s="25"/>
      <c r="K183" s="2"/>
      <c r="L183" s="2"/>
      <c r="M183" s="2"/>
      <c r="N183" s="2"/>
      <c r="O183" s="2"/>
      <c r="P183" s="2"/>
      <c r="Q183" s="2"/>
      <c r="R183" s="2"/>
      <c r="S183" s="2"/>
      <c r="T183" s="2"/>
      <c r="U183" s="2"/>
    </row>
    <row r="184" spans="1:21" s="1" customFormat="1" ht="13.5">
      <c r="A184" s="2"/>
      <c r="B184" s="2"/>
      <c r="C184" s="25"/>
      <c r="D184" s="25"/>
      <c r="E184" s="25"/>
      <c r="F184" s="25"/>
      <c r="G184" s="25"/>
      <c r="H184" s="25"/>
      <c r="I184" s="25"/>
      <c r="J184" s="25"/>
      <c r="K184" s="2"/>
      <c r="L184" s="2"/>
      <c r="M184" s="2"/>
      <c r="N184" s="2"/>
      <c r="O184" s="2"/>
      <c r="P184" s="2"/>
      <c r="Q184" s="2"/>
      <c r="R184" s="2"/>
      <c r="S184" s="2"/>
      <c r="T184" s="2"/>
      <c r="U184" s="2"/>
    </row>
    <row r="185" spans="1:21" s="1" customFormat="1" ht="13.5">
      <c r="A185" s="2"/>
      <c r="B185" s="2"/>
      <c r="C185" s="25"/>
      <c r="D185" s="25"/>
      <c r="E185" s="25"/>
      <c r="F185" s="25"/>
      <c r="G185" s="25"/>
      <c r="H185" s="25"/>
      <c r="I185" s="25"/>
      <c r="J185" s="25"/>
      <c r="K185" s="2"/>
      <c r="L185" s="2"/>
      <c r="M185" s="2"/>
      <c r="N185" s="2"/>
      <c r="O185" s="2"/>
      <c r="P185" s="2"/>
      <c r="Q185" s="2"/>
      <c r="R185" s="2"/>
      <c r="S185" s="2"/>
      <c r="T185" s="2"/>
      <c r="U185" s="2"/>
    </row>
    <row r="186" spans="1:21" s="1" customFormat="1" ht="13.5">
      <c r="A186" s="2"/>
      <c r="B186" s="2"/>
      <c r="C186" s="25"/>
      <c r="D186" s="25"/>
      <c r="E186" s="25"/>
      <c r="F186" s="25"/>
      <c r="G186" s="25"/>
      <c r="H186" s="25"/>
      <c r="I186" s="25"/>
      <c r="J186" s="25"/>
      <c r="K186" s="2"/>
      <c r="L186" s="2"/>
      <c r="M186" s="2"/>
      <c r="N186" s="2"/>
      <c r="O186" s="2"/>
      <c r="P186" s="2"/>
      <c r="Q186" s="2"/>
      <c r="R186" s="2"/>
      <c r="S186" s="2"/>
      <c r="T186" s="2"/>
      <c r="U186" s="2"/>
    </row>
    <row r="187" spans="1:21" s="1" customFormat="1" ht="13.5">
      <c r="A187" s="2"/>
      <c r="B187" s="2"/>
      <c r="C187" s="25"/>
      <c r="D187" s="25"/>
      <c r="E187" s="25"/>
      <c r="F187" s="25"/>
      <c r="G187" s="25"/>
      <c r="H187" s="25"/>
      <c r="I187" s="25"/>
      <c r="J187" s="25"/>
      <c r="K187" s="2"/>
      <c r="L187" s="2"/>
      <c r="M187" s="2"/>
      <c r="N187" s="2"/>
      <c r="O187" s="2"/>
      <c r="P187" s="2"/>
      <c r="Q187" s="2"/>
      <c r="R187" s="2"/>
      <c r="S187" s="2"/>
      <c r="T187" s="2"/>
      <c r="U187" s="2"/>
    </row>
    <row r="188" spans="1:21" s="1" customFormat="1" ht="13.5">
      <c r="A188" s="2"/>
      <c r="B188" s="2"/>
      <c r="C188" s="25"/>
      <c r="D188" s="25"/>
      <c r="E188" s="25"/>
      <c r="F188" s="25"/>
      <c r="G188" s="25"/>
      <c r="H188" s="25"/>
      <c r="I188" s="25"/>
      <c r="J188" s="25"/>
      <c r="K188" s="2"/>
      <c r="L188" s="2"/>
      <c r="M188" s="2"/>
      <c r="N188" s="2"/>
      <c r="O188" s="2"/>
      <c r="P188" s="2"/>
      <c r="Q188" s="2"/>
      <c r="R188" s="2"/>
      <c r="S188" s="2"/>
      <c r="T188" s="2"/>
      <c r="U188" s="2"/>
    </row>
    <row r="189" spans="1:21" s="1" customFormat="1" ht="13.5">
      <c r="A189" s="2"/>
      <c r="B189" s="2"/>
      <c r="C189" s="25"/>
      <c r="D189" s="25"/>
      <c r="E189" s="25"/>
      <c r="F189" s="25"/>
      <c r="G189" s="25"/>
      <c r="H189" s="25"/>
      <c r="I189" s="25"/>
      <c r="J189" s="25"/>
      <c r="K189" s="2"/>
      <c r="L189" s="2"/>
      <c r="M189" s="2"/>
      <c r="N189" s="2"/>
      <c r="O189" s="2"/>
      <c r="P189" s="2"/>
      <c r="Q189" s="2"/>
      <c r="R189" s="2"/>
      <c r="S189" s="2"/>
      <c r="T189" s="2"/>
      <c r="U189" s="2"/>
    </row>
    <row r="190" spans="1:21" s="1" customFormat="1" ht="13.5">
      <c r="A190" s="2"/>
      <c r="B190" s="2"/>
      <c r="C190" s="25"/>
      <c r="D190" s="25"/>
      <c r="E190" s="25"/>
      <c r="F190" s="25"/>
      <c r="G190" s="25"/>
      <c r="H190" s="25"/>
      <c r="I190" s="25"/>
      <c r="J190" s="25"/>
      <c r="K190" s="2"/>
      <c r="L190" s="2"/>
      <c r="M190" s="2"/>
      <c r="N190" s="2"/>
      <c r="O190" s="2"/>
      <c r="P190" s="2"/>
      <c r="Q190" s="2"/>
      <c r="R190" s="2"/>
      <c r="S190" s="2"/>
      <c r="T190" s="2"/>
      <c r="U190" s="2"/>
    </row>
    <row r="191" spans="1:21" s="1" customFormat="1" ht="13.5">
      <c r="A191" s="2"/>
      <c r="B191" s="2"/>
      <c r="C191" s="25"/>
      <c r="D191" s="25"/>
      <c r="E191" s="25"/>
      <c r="F191" s="25"/>
      <c r="G191" s="25"/>
      <c r="H191" s="25"/>
      <c r="I191" s="25"/>
      <c r="J191" s="25"/>
      <c r="K191" s="2"/>
      <c r="L191" s="2"/>
      <c r="M191" s="2"/>
      <c r="N191" s="2"/>
      <c r="O191" s="2"/>
      <c r="P191" s="2"/>
      <c r="Q191" s="2"/>
      <c r="R191" s="2"/>
      <c r="S191" s="2"/>
      <c r="T191" s="2"/>
      <c r="U191" s="2"/>
    </row>
    <row r="192" spans="1:21" s="1" customFormat="1" ht="13.5">
      <c r="A192" s="2"/>
      <c r="B192" s="2"/>
      <c r="C192" s="25"/>
      <c r="D192" s="25"/>
      <c r="E192" s="25"/>
      <c r="F192" s="25"/>
      <c r="G192" s="25"/>
      <c r="H192" s="25"/>
      <c r="I192" s="25"/>
      <c r="J192" s="25"/>
      <c r="K192" s="2"/>
      <c r="L192" s="2"/>
      <c r="M192" s="2"/>
      <c r="N192" s="2"/>
      <c r="O192" s="2"/>
      <c r="P192" s="2"/>
      <c r="Q192" s="2"/>
      <c r="R192" s="2"/>
      <c r="S192" s="2"/>
      <c r="T192" s="2"/>
      <c r="U192" s="2"/>
    </row>
    <row r="193" spans="1:21" s="1" customFormat="1" ht="13.5">
      <c r="A193" s="2"/>
      <c r="B193" s="2"/>
      <c r="C193" s="25"/>
      <c r="D193" s="25"/>
      <c r="E193" s="25"/>
      <c r="F193" s="25"/>
      <c r="G193" s="25"/>
      <c r="H193" s="25"/>
      <c r="I193" s="25"/>
      <c r="J193" s="25"/>
      <c r="K193" s="2"/>
      <c r="L193" s="2"/>
      <c r="M193" s="2"/>
      <c r="N193" s="2"/>
      <c r="O193" s="2"/>
      <c r="P193" s="2"/>
      <c r="Q193" s="2"/>
      <c r="R193" s="2"/>
      <c r="S193" s="2"/>
      <c r="T193" s="2"/>
      <c r="U193" s="2"/>
    </row>
    <row r="194" spans="1:21" s="1" customFormat="1" ht="13.5">
      <c r="A194" s="2"/>
      <c r="B194" s="2"/>
      <c r="C194" s="25"/>
      <c r="D194" s="25"/>
      <c r="E194" s="25"/>
      <c r="F194" s="25"/>
      <c r="G194" s="25"/>
      <c r="H194" s="25"/>
      <c r="I194" s="25"/>
      <c r="J194" s="25"/>
      <c r="K194" s="2"/>
      <c r="L194" s="2"/>
      <c r="M194" s="2"/>
      <c r="N194" s="2"/>
      <c r="O194" s="2"/>
      <c r="P194" s="2"/>
      <c r="Q194" s="2"/>
      <c r="R194" s="2"/>
      <c r="S194" s="2"/>
      <c r="T194" s="2"/>
      <c r="U194" s="2"/>
    </row>
    <row r="195" spans="1:21" s="1" customFormat="1" ht="13.5">
      <c r="A195" s="2"/>
      <c r="B195" s="2"/>
      <c r="C195" s="25"/>
      <c r="D195" s="25"/>
      <c r="E195" s="25"/>
      <c r="F195" s="25"/>
      <c r="G195" s="25"/>
      <c r="H195" s="25"/>
      <c r="I195" s="25"/>
      <c r="J195" s="25"/>
      <c r="K195" s="2"/>
      <c r="L195" s="2"/>
      <c r="M195" s="2"/>
      <c r="N195" s="2"/>
      <c r="O195" s="2"/>
      <c r="P195" s="2"/>
      <c r="Q195" s="2"/>
      <c r="R195" s="2"/>
      <c r="S195" s="2"/>
      <c r="T195" s="2"/>
      <c r="U195" s="2"/>
    </row>
    <row r="196" spans="1:21" s="1" customFormat="1" ht="13.5">
      <c r="A196" s="2"/>
      <c r="B196" s="2"/>
      <c r="C196" s="25"/>
      <c r="D196" s="25"/>
      <c r="E196" s="25"/>
      <c r="F196" s="25"/>
      <c r="G196" s="25"/>
      <c r="H196" s="25"/>
      <c r="I196" s="25"/>
      <c r="J196" s="25"/>
      <c r="K196" s="2"/>
      <c r="L196" s="2"/>
      <c r="M196" s="2"/>
      <c r="N196" s="2"/>
      <c r="O196" s="2"/>
      <c r="P196" s="2"/>
      <c r="Q196" s="2"/>
      <c r="R196" s="2"/>
      <c r="S196" s="2"/>
      <c r="T196" s="2"/>
      <c r="U196" s="2"/>
    </row>
    <row r="197" spans="1:21" s="1" customFormat="1" ht="13.5">
      <c r="A197" s="2"/>
      <c r="B197" s="2"/>
      <c r="C197" s="25"/>
      <c r="D197" s="25"/>
      <c r="E197" s="25"/>
      <c r="F197" s="25"/>
      <c r="G197" s="25"/>
      <c r="H197" s="25"/>
      <c r="I197" s="25"/>
      <c r="J197" s="25"/>
      <c r="K197" s="2"/>
      <c r="L197" s="2"/>
      <c r="M197" s="2"/>
      <c r="N197" s="2"/>
      <c r="O197" s="2"/>
      <c r="P197" s="2"/>
      <c r="Q197" s="2"/>
      <c r="R197" s="2"/>
      <c r="S197" s="2"/>
      <c r="T197" s="2"/>
      <c r="U197" s="2"/>
    </row>
    <row r="198" spans="1:21" s="1" customFormat="1" ht="13.5">
      <c r="A198" s="2"/>
      <c r="B198" s="2"/>
      <c r="C198" s="25"/>
      <c r="D198" s="25"/>
      <c r="E198" s="25"/>
      <c r="F198" s="25"/>
      <c r="G198" s="25"/>
      <c r="H198" s="25"/>
      <c r="I198" s="25"/>
      <c r="J198" s="25"/>
      <c r="K198" s="2"/>
      <c r="L198" s="2"/>
      <c r="M198" s="2"/>
      <c r="N198" s="2"/>
      <c r="O198" s="2"/>
      <c r="P198" s="2"/>
      <c r="Q198" s="2"/>
      <c r="R198" s="2"/>
      <c r="S198" s="2"/>
      <c r="T198" s="2"/>
      <c r="U198" s="2"/>
    </row>
    <row r="199" spans="1:21" s="1" customFormat="1" ht="13.5">
      <c r="A199" s="2"/>
      <c r="B199" s="2"/>
      <c r="C199" s="25"/>
      <c r="D199" s="25"/>
      <c r="E199" s="25"/>
      <c r="F199" s="25"/>
      <c r="G199" s="25"/>
      <c r="H199" s="25"/>
      <c r="I199" s="25"/>
      <c r="J199" s="25"/>
      <c r="K199" s="2"/>
      <c r="L199" s="2"/>
      <c r="M199" s="2"/>
      <c r="N199" s="2"/>
      <c r="O199" s="2"/>
      <c r="P199" s="2"/>
      <c r="Q199" s="2"/>
      <c r="R199" s="2"/>
      <c r="S199" s="2"/>
      <c r="T199" s="2"/>
      <c r="U199" s="2"/>
    </row>
    <row r="200" spans="1:21" s="1" customFormat="1" ht="13.5">
      <c r="A200" s="2"/>
      <c r="B200" s="2"/>
      <c r="C200" s="25"/>
      <c r="D200" s="25"/>
      <c r="E200" s="25"/>
      <c r="F200" s="25"/>
      <c r="G200" s="25"/>
      <c r="H200" s="25"/>
      <c r="I200" s="25"/>
      <c r="J200" s="25"/>
      <c r="K200" s="2"/>
      <c r="L200" s="2"/>
      <c r="M200" s="2"/>
      <c r="N200" s="2"/>
      <c r="O200" s="2"/>
      <c r="P200" s="2"/>
      <c r="Q200" s="2"/>
      <c r="R200" s="2"/>
      <c r="S200" s="2"/>
      <c r="T200" s="2"/>
      <c r="U200" s="2"/>
    </row>
    <row r="201" spans="1:21" s="1" customFormat="1" ht="13.5">
      <c r="A201" s="2"/>
      <c r="B201" s="2"/>
      <c r="C201" s="25"/>
      <c r="D201" s="25"/>
      <c r="E201" s="25"/>
      <c r="F201" s="25"/>
      <c r="G201" s="25"/>
      <c r="H201" s="25"/>
      <c r="I201" s="25"/>
      <c r="J201" s="25"/>
      <c r="K201" s="2"/>
      <c r="L201" s="2"/>
      <c r="M201" s="2"/>
      <c r="N201" s="2"/>
      <c r="O201" s="2"/>
      <c r="P201" s="2"/>
      <c r="Q201" s="2"/>
      <c r="R201" s="2"/>
      <c r="S201" s="2"/>
      <c r="T201" s="2"/>
      <c r="U201" s="2"/>
    </row>
    <row r="202" spans="1:21" s="1" customFormat="1" ht="13.5">
      <c r="A202" s="2"/>
      <c r="B202" s="2"/>
      <c r="C202" s="25"/>
      <c r="D202" s="25"/>
      <c r="E202" s="25"/>
      <c r="F202" s="25"/>
      <c r="G202" s="25"/>
      <c r="H202" s="25"/>
      <c r="I202" s="25"/>
      <c r="J202" s="25"/>
      <c r="K202" s="2"/>
      <c r="L202" s="2"/>
      <c r="M202" s="2"/>
      <c r="N202" s="2"/>
      <c r="O202" s="2"/>
      <c r="P202" s="2"/>
      <c r="Q202" s="2"/>
      <c r="R202" s="2"/>
      <c r="S202" s="2"/>
      <c r="T202" s="2"/>
      <c r="U202" s="2"/>
    </row>
    <row r="203" spans="1:21" s="1" customFormat="1" ht="13.5">
      <c r="A203" s="2"/>
      <c r="B203" s="2"/>
      <c r="C203" s="25"/>
      <c r="D203" s="25"/>
      <c r="E203" s="25"/>
      <c r="F203" s="25"/>
      <c r="G203" s="25"/>
      <c r="H203" s="25"/>
      <c r="I203" s="25"/>
      <c r="J203" s="25"/>
      <c r="K203" s="2"/>
      <c r="L203" s="2"/>
      <c r="M203" s="2"/>
      <c r="N203" s="2"/>
      <c r="O203" s="2"/>
      <c r="P203" s="2"/>
      <c r="Q203" s="2"/>
      <c r="R203" s="2"/>
      <c r="S203" s="2"/>
      <c r="T203" s="2"/>
      <c r="U203" s="2"/>
    </row>
    <row r="204" spans="1:21" s="1" customFormat="1" ht="13.5">
      <c r="A204" s="2"/>
      <c r="B204" s="2"/>
      <c r="C204" s="25"/>
      <c r="D204" s="25"/>
      <c r="E204" s="25"/>
      <c r="F204" s="25"/>
      <c r="G204" s="25"/>
      <c r="H204" s="25"/>
      <c r="I204" s="25"/>
      <c r="J204" s="25"/>
      <c r="K204" s="2"/>
      <c r="L204" s="2"/>
      <c r="M204" s="2"/>
      <c r="N204" s="2"/>
      <c r="O204" s="2"/>
      <c r="P204" s="2"/>
      <c r="Q204" s="2"/>
      <c r="R204" s="2"/>
      <c r="S204" s="2"/>
      <c r="T204" s="2"/>
      <c r="U204" s="2"/>
    </row>
    <row r="205" spans="1:21" s="1" customFormat="1" ht="13.5">
      <c r="A205" s="2"/>
      <c r="B205" s="2"/>
      <c r="C205" s="25"/>
      <c r="D205" s="25"/>
      <c r="E205" s="25"/>
      <c r="F205" s="25"/>
      <c r="G205" s="25"/>
      <c r="H205" s="25"/>
      <c r="I205" s="25"/>
      <c r="J205" s="25"/>
      <c r="K205" s="2"/>
      <c r="L205" s="2"/>
      <c r="M205" s="2"/>
      <c r="N205" s="2"/>
      <c r="O205" s="2"/>
      <c r="P205" s="2"/>
      <c r="Q205" s="2"/>
      <c r="R205" s="2"/>
      <c r="S205" s="2"/>
      <c r="T205" s="2"/>
      <c r="U205" s="2"/>
    </row>
    <row r="206" spans="1:21" s="1" customFormat="1" ht="13.5">
      <c r="A206" s="2"/>
      <c r="B206" s="2"/>
      <c r="C206" s="25"/>
      <c r="D206" s="25"/>
      <c r="E206" s="25"/>
      <c r="F206" s="25"/>
      <c r="G206" s="25"/>
      <c r="H206" s="25"/>
      <c r="I206" s="25"/>
      <c r="J206" s="25"/>
      <c r="K206" s="2"/>
      <c r="L206" s="2"/>
      <c r="M206" s="2"/>
      <c r="N206" s="2"/>
      <c r="O206" s="2"/>
      <c r="P206" s="2"/>
      <c r="Q206" s="2"/>
      <c r="R206" s="2"/>
      <c r="S206" s="2"/>
      <c r="T206" s="2"/>
      <c r="U206" s="2"/>
    </row>
    <row r="207" spans="1:21" s="1" customFormat="1" ht="13.5">
      <c r="A207" s="2"/>
      <c r="B207" s="2"/>
      <c r="C207" s="25"/>
      <c r="D207" s="25"/>
      <c r="E207" s="25"/>
      <c r="F207" s="25"/>
      <c r="G207" s="25"/>
      <c r="H207" s="25"/>
      <c r="I207" s="25"/>
      <c r="J207" s="25"/>
      <c r="K207" s="2"/>
      <c r="L207" s="2"/>
      <c r="M207" s="2"/>
      <c r="N207" s="2"/>
      <c r="O207" s="2"/>
      <c r="P207" s="2"/>
      <c r="Q207" s="2"/>
      <c r="R207" s="2"/>
      <c r="S207" s="2"/>
      <c r="T207" s="2"/>
      <c r="U207" s="2"/>
    </row>
    <row r="208" spans="1:21" s="1" customFormat="1" ht="13.5">
      <c r="A208" s="2"/>
      <c r="B208" s="2"/>
      <c r="C208" s="25"/>
      <c r="D208" s="25"/>
      <c r="E208" s="25"/>
      <c r="F208" s="25"/>
      <c r="G208" s="25"/>
      <c r="H208" s="25"/>
      <c r="I208" s="25"/>
      <c r="J208" s="25"/>
      <c r="K208" s="2"/>
      <c r="L208" s="2"/>
      <c r="M208" s="2"/>
      <c r="N208" s="2"/>
      <c r="O208" s="2"/>
      <c r="P208" s="2"/>
      <c r="Q208" s="2"/>
      <c r="R208" s="2"/>
      <c r="S208" s="2"/>
      <c r="T208" s="2"/>
      <c r="U208" s="2"/>
    </row>
    <row r="209" spans="1:21" s="1" customFormat="1" ht="13.5">
      <c r="A209" s="2"/>
      <c r="B209" s="2"/>
      <c r="C209" s="25"/>
      <c r="D209" s="25"/>
      <c r="E209" s="25"/>
      <c r="F209" s="25"/>
      <c r="G209" s="25"/>
      <c r="H209" s="25"/>
      <c r="I209" s="25"/>
      <c r="J209" s="25"/>
      <c r="K209" s="2"/>
      <c r="L209" s="2"/>
      <c r="M209" s="2"/>
      <c r="N209" s="2"/>
      <c r="O209" s="2"/>
      <c r="P209" s="2"/>
      <c r="Q209" s="2"/>
      <c r="R209" s="2"/>
      <c r="S209" s="2"/>
      <c r="T209" s="2"/>
      <c r="U209" s="2"/>
    </row>
    <row r="210" spans="1:21" s="1" customFormat="1" ht="13.5">
      <c r="A210" s="2"/>
      <c r="B210" s="2"/>
      <c r="C210" s="25"/>
      <c r="D210" s="25"/>
      <c r="E210" s="25"/>
      <c r="F210" s="25"/>
      <c r="G210" s="25"/>
      <c r="H210" s="25"/>
      <c r="I210" s="25"/>
      <c r="J210" s="25"/>
      <c r="K210" s="2"/>
      <c r="L210" s="2"/>
      <c r="M210" s="2"/>
      <c r="N210" s="2"/>
      <c r="O210" s="2"/>
      <c r="P210" s="2"/>
      <c r="Q210" s="2"/>
      <c r="R210" s="2"/>
      <c r="S210" s="2"/>
      <c r="T210" s="2"/>
      <c r="U210" s="2"/>
    </row>
    <row r="211" spans="1:21" s="1" customFormat="1" ht="13.5">
      <c r="A211" s="2"/>
      <c r="B211" s="2"/>
      <c r="C211" s="25"/>
      <c r="D211" s="25"/>
      <c r="E211" s="25"/>
      <c r="F211" s="25"/>
      <c r="G211" s="25"/>
      <c r="H211" s="25"/>
      <c r="I211" s="25"/>
      <c r="J211" s="25"/>
      <c r="K211" s="2"/>
      <c r="L211" s="2"/>
      <c r="M211" s="2"/>
      <c r="N211" s="2"/>
      <c r="O211" s="2"/>
      <c r="P211" s="2"/>
      <c r="Q211" s="2"/>
      <c r="R211" s="2"/>
      <c r="S211" s="2"/>
      <c r="T211" s="2"/>
      <c r="U211" s="2"/>
    </row>
    <row r="212" spans="1:21" s="1" customFormat="1" ht="13.5">
      <c r="A212" s="2"/>
      <c r="B212" s="2"/>
      <c r="C212" s="25"/>
      <c r="D212" s="25"/>
      <c r="E212" s="25"/>
      <c r="F212" s="25"/>
      <c r="G212" s="25"/>
      <c r="H212" s="25"/>
      <c r="I212" s="25"/>
      <c r="J212" s="25"/>
      <c r="K212" s="2"/>
      <c r="L212" s="2"/>
      <c r="M212" s="2"/>
      <c r="N212" s="2"/>
      <c r="O212" s="2"/>
      <c r="P212" s="2"/>
      <c r="Q212" s="2"/>
      <c r="R212" s="2"/>
      <c r="S212" s="2"/>
      <c r="T212" s="2"/>
      <c r="U212" s="2"/>
    </row>
    <row r="213" spans="1:21" s="1" customFormat="1" ht="13.5">
      <c r="A213" s="2"/>
      <c r="B213" s="2"/>
      <c r="C213" s="25"/>
      <c r="D213" s="25"/>
      <c r="E213" s="25"/>
      <c r="F213" s="25"/>
      <c r="G213" s="25"/>
      <c r="H213" s="25"/>
      <c r="I213" s="25"/>
      <c r="J213" s="25"/>
      <c r="K213" s="2"/>
      <c r="L213" s="2"/>
      <c r="M213" s="2"/>
      <c r="N213" s="2"/>
      <c r="O213" s="2"/>
      <c r="P213" s="2"/>
      <c r="Q213" s="2"/>
      <c r="R213" s="2"/>
      <c r="S213" s="2"/>
      <c r="T213" s="2"/>
      <c r="U213" s="2"/>
    </row>
    <row r="214" spans="1:21" s="1" customFormat="1" ht="13.5">
      <c r="A214" s="2"/>
      <c r="B214" s="2"/>
      <c r="C214" s="25"/>
      <c r="D214" s="25"/>
      <c r="E214" s="25"/>
      <c r="F214" s="25"/>
      <c r="G214" s="25"/>
      <c r="H214" s="25"/>
      <c r="I214" s="25"/>
      <c r="J214" s="25"/>
      <c r="K214" s="2"/>
      <c r="L214" s="2"/>
      <c r="M214" s="2"/>
      <c r="N214" s="2"/>
      <c r="O214" s="2"/>
      <c r="P214" s="2"/>
      <c r="Q214" s="2"/>
      <c r="R214" s="2"/>
      <c r="S214" s="2"/>
      <c r="T214" s="2"/>
      <c r="U214" s="2"/>
    </row>
    <row r="215" spans="1:21" s="1" customFormat="1" ht="13.5">
      <c r="A215" s="2"/>
      <c r="B215" s="2"/>
      <c r="C215" s="25"/>
      <c r="D215" s="25"/>
      <c r="E215" s="25"/>
      <c r="F215" s="25"/>
      <c r="G215" s="25"/>
      <c r="H215" s="25"/>
      <c r="I215" s="25"/>
      <c r="J215" s="25"/>
      <c r="K215" s="2"/>
      <c r="L215" s="2"/>
      <c r="M215" s="2"/>
      <c r="N215" s="2"/>
      <c r="O215" s="2"/>
      <c r="P215" s="2"/>
      <c r="Q215" s="2"/>
      <c r="R215" s="2"/>
      <c r="S215" s="2"/>
      <c r="T215" s="2"/>
      <c r="U215" s="2"/>
    </row>
    <row r="216" spans="1:21" s="1" customFormat="1" ht="13.5">
      <c r="A216" s="2"/>
      <c r="B216" s="2"/>
      <c r="C216" s="25"/>
      <c r="D216" s="25"/>
      <c r="E216" s="25"/>
      <c r="F216" s="25"/>
      <c r="G216" s="25"/>
      <c r="H216" s="25"/>
      <c r="I216" s="25"/>
      <c r="J216" s="25"/>
      <c r="K216" s="2"/>
      <c r="L216" s="2"/>
      <c r="M216" s="2"/>
      <c r="N216" s="2"/>
      <c r="O216" s="2"/>
      <c r="P216" s="2"/>
      <c r="Q216" s="2"/>
      <c r="R216" s="2"/>
      <c r="S216" s="2"/>
      <c r="T216" s="2"/>
      <c r="U216" s="2"/>
    </row>
    <row r="217" spans="1:21" s="1" customFormat="1" ht="13.5">
      <c r="A217" s="2"/>
      <c r="B217" s="2"/>
      <c r="C217" s="25"/>
      <c r="D217" s="25"/>
      <c r="E217" s="25"/>
      <c r="F217" s="25"/>
      <c r="G217" s="25"/>
      <c r="H217" s="25"/>
      <c r="I217" s="25"/>
      <c r="J217" s="25"/>
      <c r="K217" s="2"/>
      <c r="L217" s="2"/>
      <c r="M217" s="2"/>
      <c r="N217" s="2"/>
      <c r="O217" s="2"/>
      <c r="P217" s="2"/>
      <c r="Q217" s="2"/>
      <c r="R217" s="2"/>
      <c r="S217" s="2"/>
      <c r="T217" s="2"/>
      <c r="U217" s="2"/>
    </row>
    <row r="218" spans="1:21" s="1" customFormat="1" ht="13.5">
      <c r="A218" s="2"/>
      <c r="B218" s="2"/>
      <c r="C218" s="25"/>
      <c r="D218" s="25"/>
      <c r="E218" s="25"/>
      <c r="F218" s="25"/>
      <c r="G218" s="25"/>
      <c r="H218" s="25"/>
      <c r="I218" s="25"/>
      <c r="J218" s="25"/>
      <c r="K218" s="2"/>
      <c r="L218" s="2"/>
      <c r="M218" s="2"/>
      <c r="N218" s="2"/>
      <c r="O218" s="2"/>
      <c r="P218" s="2"/>
      <c r="Q218" s="2"/>
      <c r="R218" s="2"/>
      <c r="S218" s="2"/>
      <c r="T218" s="2"/>
      <c r="U218" s="2"/>
    </row>
    <row r="219" spans="1:21" s="1" customFormat="1" ht="13.5">
      <c r="A219" s="2"/>
      <c r="B219" s="2"/>
      <c r="C219" s="25"/>
      <c r="D219" s="25"/>
      <c r="E219" s="25"/>
      <c r="F219" s="25"/>
      <c r="G219" s="25"/>
      <c r="H219" s="25"/>
      <c r="I219" s="25"/>
      <c r="J219" s="25"/>
      <c r="K219" s="2"/>
      <c r="L219" s="2"/>
      <c r="M219" s="2"/>
      <c r="N219" s="2"/>
      <c r="O219" s="2"/>
      <c r="P219" s="2"/>
      <c r="Q219" s="2"/>
      <c r="R219" s="2"/>
      <c r="S219" s="2"/>
      <c r="T219" s="2"/>
      <c r="U219" s="2"/>
    </row>
    <row r="220" spans="1:21" s="1" customFormat="1" ht="13.5">
      <c r="A220" s="2"/>
      <c r="B220" s="2"/>
      <c r="C220" s="25"/>
      <c r="D220" s="25"/>
      <c r="E220" s="25"/>
      <c r="F220" s="25"/>
      <c r="G220" s="25"/>
      <c r="H220" s="25"/>
      <c r="I220" s="25"/>
      <c r="J220" s="25"/>
      <c r="K220" s="2"/>
      <c r="L220" s="2"/>
      <c r="M220" s="2"/>
      <c r="N220" s="2"/>
      <c r="O220" s="2"/>
      <c r="P220" s="2"/>
      <c r="Q220" s="2"/>
      <c r="R220" s="2"/>
      <c r="S220" s="2"/>
      <c r="T220" s="2"/>
      <c r="U220" s="2"/>
    </row>
    <row r="221" spans="1:21" s="1" customFormat="1" ht="13.5">
      <c r="A221" s="2"/>
      <c r="B221" s="2"/>
      <c r="C221" s="25"/>
      <c r="D221" s="25"/>
      <c r="E221" s="25"/>
      <c r="F221" s="25"/>
      <c r="G221" s="25"/>
      <c r="H221" s="25"/>
      <c r="I221" s="25"/>
      <c r="J221" s="25"/>
      <c r="K221" s="2"/>
      <c r="L221" s="2"/>
      <c r="M221" s="2"/>
      <c r="N221" s="2"/>
      <c r="O221" s="2"/>
      <c r="P221" s="2"/>
      <c r="Q221" s="2"/>
      <c r="R221" s="2"/>
      <c r="S221" s="2"/>
      <c r="T221" s="2"/>
      <c r="U221" s="2"/>
    </row>
    <row r="222" spans="1:21" s="1" customFormat="1" ht="13.5">
      <c r="A222" s="2"/>
      <c r="B222" s="2"/>
      <c r="C222" s="25"/>
      <c r="D222" s="25"/>
      <c r="E222" s="25"/>
      <c r="F222" s="25"/>
      <c r="G222" s="25"/>
      <c r="H222" s="25"/>
      <c r="I222" s="25"/>
      <c r="J222" s="25"/>
      <c r="K222" s="2"/>
      <c r="L222" s="2"/>
      <c r="M222" s="2"/>
      <c r="N222" s="2"/>
      <c r="O222" s="2"/>
      <c r="P222" s="2"/>
      <c r="Q222" s="2"/>
      <c r="R222" s="2"/>
      <c r="S222" s="2"/>
      <c r="T222" s="2"/>
      <c r="U222" s="2"/>
    </row>
    <row r="223" spans="1:21" s="1" customFormat="1" ht="13.5">
      <c r="A223" s="2"/>
      <c r="B223" s="2"/>
      <c r="C223" s="25"/>
      <c r="D223" s="25"/>
      <c r="E223" s="25"/>
      <c r="F223" s="25"/>
      <c r="G223" s="25"/>
      <c r="H223" s="25"/>
      <c r="I223" s="25"/>
      <c r="J223" s="25"/>
      <c r="K223" s="2"/>
      <c r="L223" s="2"/>
      <c r="M223" s="2"/>
      <c r="N223" s="2"/>
      <c r="O223" s="2"/>
      <c r="P223" s="2"/>
      <c r="Q223" s="2"/>
      <c r="R223" s="2"/>
      <c r="S223" s="2"/>
      <c r="T223" s="2"/>
      <c r="U223" s="2"/>
    </row>
    <row r="224" spans="1:21" s="1" customFormat="1" ht="13.5">
      <c r="A224" s="2"/>
      <c r="B224" s="2"/>
      <c r="C224" s="25"/>
      <c r="D224" s="25"/>
      <c r="E224" s="25"/>
      <c r="F224" s="25"/>
      <c r="G224" s="25"/>
      <c r="H224" s="25"/>
      <c r="I224" s="25"/>
      <c r="J224" s="25"/>
      <c r="K224" s="2"/>
      <c r="L224" s="2"/>
      <c r="M224" s="2"/>
      <c r="N224" s="2"/>
      <c r="O224" s="2"/>
      <c r="P224" s="2"/>
      <c r="Q224" s="2"/>
      <c r="R224" s="2"/>
      <c r="S224" s="2"/>
      <c r="T224" s="2"/>
      <c r="U224" s="2"/>
    </row>
    <row r="225" spans="1:21" s="1" customFormat="1" ht="13.5">
      <c r="A225" s="2"/>
      <c r="B225" s="2"/>
      <c r="C225" s="25"/>
      <c r="D225" s="25"/>
      <c r="E225" s="25"/>
      <c r="F225" s="25"/>
      <c r="G225" s="25"/>
      <c r="H225" s="25"/>
      <c r="I225" s="25"/>
      <c r="J225" s="25"/>
      <c r="K225" s="2"/>
      <c r="L225" s="2"/>
      <c r="M225" s="2"/>
      <c r="N225" s="2"/>
      <c r="O225" s="2"/>
      <c r="P225" s="2"/>
      <c r="Q225" s="2"/>
      <c r="R225" s="2"/>
      <c r="S225" s="2"/>
      <c r="T225" s="2"/>
      <c r="U225" s="2"/>
    </row>
    <row r="226" spans="1:21" s="1" customFormat="1" ht="13.5">
      <c r="A226" s="2"/>
      <c r="B226" s="2"/>
      <c r="C226" s="25"/>
      <c r="D226" s="25"/>
      <c r="E226" s="25"/>
      <c r="F226" s="25"/>
      <c r="G226" s="25"/>
      <c r="H226" s="25"/>
      <c r="I226" s="25"/>
      <c r="J226" s="25"/>
      <c r="K226" s="2"/>
      <c r="L226" s="2"/>
      <c r="M226" s="2"/>
      <c r="N226" s="2"/>
      <c r="O226" s="2"/>
      <c r="P226" s="2"/>
      <c r="Q226" s="2"/>
      <c r="R226" s="2"/>
      <c r="S226" s="2"/>
      <c r="T226" s="2"/>
      <c r="U226" s="2"/>
    </row>
    <row r="227" spans="1:21" s="1" customFormat="1" ht="13.5">
      <c r="A227" s="2"/>
      <c r="B227" s="2"/>
      <c r="C227" s="25"/>
      <c r="D227" s="25"/>
      <c r="E227" s="25"/>
      <c r="F227" s="25"/>
      <c r="G227" s="25"/>
      <c r="H227" s="25"/>
      <c r="I227" s="25"/>
      <c r="J227" s="25"/>
      <c r="K227" s="2"/>
      <c r="L227" s="2"/>
      <c r="M227" s="2"/>
      <c r="N227" s="2"/>
      <c r="O227" s="2"/>
      <c r="P227" s="2"/>
      <c r="Q227" s="2"/>
      <c r="R227" s="2"/>
      <c r="S227" s="2"/>
      <c r="T227" s="2"/>
      <c r="U227" s="2"/>
    </row>
    <row r="228" spans="1:21" s="1" customFormat="1" ht="13.5">
      <c r="A228" s="2"/>
      <c r="B228" s="2"/>
      <c r="C228" s="25"/>
      <c r="D228" s="25"/>
      <c r="E228" s="25"/>
      <c r="F228" s="25"/>
      <c r="G228" s="25"/>
      <c r="H228" s="25"/>
      <c r="I228" s="25"/>
      <c r="J228" s="25"/>
      <c r="K228" s="2"/>
      <c r="L228" s="2"/>
      <c r="M228" s="2"/>
      <c r="N228" s="2"/>
      <c r="O228" s="2"/>
      <c r="P228" s="2"/>
      <c r="Q228" s="2"/>
      <c r="R228" s="2"/>
      <c r="S228" s="2"/>
      <c r="T228" s="2"/>
      <c r="U228" s="2"/>
    </row>
    <row r="229" spans="1:21" s="1" customFormat="1" ht="13.5">
      <c r="A229" s="2"/>
      <c r="B229" s="2"/>
      <c r="C229" s="25"/>
      <c r="D229" s="25"/>
      <c r="E229" s="25"/>
      <c r="F229" s="25"/>
      <c r="G229" s="25"/>
      <c r="H229" s="25"/>
      <c r="I229" s="25"/>
      <c r="J229" s="25"/>
      <c r="K229" s="2"/>
      <c r="L229" s="2"/>
      <c r="M229" s="2"/>
      <c r="N229" s="2"/>
      <c r="O229" s="2"/>
      <c r="P229" s="2"/>
      <c r="Q229" s="2"/>
      <c r="R229" s="2"/>
      <c r="S229" s="2"/>
      <c r="T229" s="2"/>
      <c r="U229" s="2"/>
    </row>
    <row r="230" spans="1:21" s="1" customFormat="1" ht="13.5">
      <c r="A230" s="2"/>
      <c r="B230" s="2"/>
      <c r="C230" s="25"/>
      <c r="D230" s="25"/>
      <c r="E230" s="25"/>
      <c r="F230" s="25"/>
      <c r="G230" s="25"/>
      <c r="H230" s="25"/>
      <c r="I230" s="25"/>
      <c r="J230" s="25"/>
      <c r="K230" s="2"/>
      <c r="L230" s="2"/>
      <c r="M230" s="2"/>
      <c r="N230" s="2"/>
      <c r="O230" s="2"/>
      <c r="P230" s="2"/>
      <c r="Q230" s="2"/>
      <c r="R230" s="2"/>
      <c r="S230" s="2"/>
      <c r="T230" s="2"/>
      <c r="U230" s="2"/>
    </row>
    <row r="231" spans="1:21" s="1" customFormat="1" ht="13.5">
      <c r="A231" s="2"/>
      <c r="B231" s="2"/>
      <c r="C231" s="25"/>
      <c r="D231" s="25"/>
      <c r="E231" s="25"/>
      <c r="F231" s="25"/>
      <c r="G231" s="25"/>
      <c r="H231" s="25"/>
      <c r="I231" s="25"/>
      <c r="J231" s="25"/>
      <c r="K231" s="2"/>
      <c r="L231" s="2"/>
      <c r="M231" s="2"/>
      <c r="N231" s="2"/>
      <c r="O231" s="2"/>
      <c r="P231" s="2"/>
      <c r="Q231" s="2"/>
      <c r="R231" s="2"/>
      <c r="S231" s="2"/>
      <c r="T231" s="2"/>
      <c r="U231" s="2"/>
    </row>
    <row r="232" spans="1:21" s="1" customFormat="1" ht="13.5">
      <c r="A232" s="2"/>
      <c r="B232" s="2"/>
      <c r="C232" s="25"/>
      <c r="D232" s="25"/>
      <c r="E232" s="25"/>
      <c r="F232" s="25"/>
      <c r="G232" s="25"/>
      <c r="H232" s="25"/>
      <c r="I232" s="25"/>
      <c r="J232" s="25"/>
      <c r="K232" s="2"/>
      <c r="L232" s="2"/>
      <c r="M232" s="2"/>
      <c r="N232" s="2"/>
      <c r="O232" s="2"/>
      <c r="P232" s="2"/>
      <c r="Q232" s="2"/>
      <c r="R232" s="2"/>
      <c r="S232" s="2"/>
      <c r="T232" s="2"/>
      <c r="U232" s="2"/>
    </row>
    <row r="233" spans="1:21" s="1" customFormat="1" ht="13.5">
      <c r="A233" s="2"/>
      <c r="B233" s="2"/>
      <c r="C233" s="25"/>
      <c r="D233" s="25"/>
      <c r="E233" s="25"/>
      <c r="F233" s="25"/>
      <c r="G233" s="25"/>
      <c r="H233" s="25"/>
      <c r="I233" s="25"/>
      <c r="J233" s="25"/>
      <c r="K233" s="2"/>
      <c r="L233" s="2"/>
      <c r="M233" s="2"/>
      <c r="N233" s="2"/>
      <c r="O233" s="2"/>
      <c r="P233" s="2"/>
      <c r="Q233" s="2"/>
      <c r="R233" s="2"/>
      <c r="S233" s="2"/>
      <c r="T233" s="2"/>
      <c r="U233" s="2"/>
    </row>
    <row r="234" spans="1:21" s="1" customFormat="1" ht="13.5">
      <c r="A234" s="2"/>
      <c r="B234" s="2"/>
      <c r="C234" s="25"/>
      <c r="D234" s="25"/>
      <c r="E234" s="25"/>
      <c r="F234" s="25"/>
      <c r="G234" s="25"/>
      <c r="H234" s="25"/>
      <c r="I234" s="25"/>
      <c r="J234" s="25"/>
      <c r="K234" s="2"/>
      <c r="L234" s="2"/>
      <c r="M234" s="2"/>
      <c r="N234" s="2"/>
      <c r="O234" s="2"/>
      <c r="P234" s="2"/>
      <c r="Q234" s="2"/>
      <c r="R234" s="2"/>
      <c r="S234" s="2"/>
      <c r="T234" s="2"/>
      <c r="U234" s="2"/>
    </row>
    <row r="235" spans="1:21" s="1" customFormat="1" ht="13.5">
      <c r="A235" s="2"/>
      <c r="B235" s="2"/>
      <c r="C235" s="25"/>
      <c r="D235" s="25"/>
      <c r="E235" s="25"/>
      <c r="F235" s="25"/>
      <c r="G235" s="25"/>
      <c r="H235" s="25"/>
      <c r="I235" s="25"/>
      <c r="J235" s="25"/>
      <c r="K235" s="2"/>
      <c r="L235" s="2"/>
      <c r="M235" s="2"/>
      <c r="N235" s="2"/>
      <c r="O235" s="2"/>
      <c r="P235" s="2"/>
      <c r="Q235" s="2"/>
      <c r="R235" s="2"/>
      <c r="S235" s="2"/>
      <c r="T235" s="2"/>
      <c r="U235" s="2"/>
    </row>
    <row r="236" spans="1:21" s="1" customFormat="1" ht="13.5">
      <c r="A236" s="2"/>
      <c r="B236" s="2"/>
      <c r="C236" s="25"/>
      <c r="D236" s="25"/>
      <c r="E236" s="25"/>
      <c r="F236" s="25"/>
      <c r="G236" s="25"/>
      <c r="H236" s="25"/>
      <c r="I236" s="25"/>
      <c r="J236" s="25"/>
      <c r="K236" s="2"/>
      <c r="L236" s="2"/>
      <c r="M236" s="2"/>
      <c r="N236" s="2"/>
      <c r="O236" s="2"/>
      <c r="P236" s="2"/>
      <c r="Q236" s="2"/>
      <c r="R236" s="2"/>
      <c r="S236" s="2"/>
      <c r="T236" s="2"/>
      <c r="U236" s="2"/>
    </row>
  </sheetData>
  <sheetProtection/>
  <mergeCells count="208">
    <mergeCell ref="B2:J2"/>
    <mergeCell ref="B3:E3"/>
    <mergeCell ref="F3:J3"/>
    <mergeCell ref="B4:E4"/>
    <mergeCell ref="F4:J4"/>
    <mergeCell ref="B5:E5"/>
    <mergeCell ref="G5:H5"/>
    <mergeCell ref="C6:E6"/>
    <mergeCell ref="F6:J6"/>
    <mergeCell ref="C7:E7"/>
    <mergeCell ref="F7:J7"/>
    <mergeCell ref="C8:E8"/>
    <mergeCell ref="G8:H8"/>
    <mergeCell ref="C9:E9"/>
    <mergeCell ref="F9:J9"/>
    <mergeCell ref="C10:E10"/>
    <mergeCell ref="F10:J10"/>
    <mergeCell ref="C11:E11"/>
    <mergeCell ref="F11:J11"/>
    <mergeCell ref="C12:E12"/>
    <mergeCell ref="F12:J12"/>
    <mergeCell ref="D13:E13"/>
    <mergeCell ref="F13:G13"/>
    <mergeCell ref="H13:I13"/>
    <mergeCell ref="D14:E14"/>
    <mergeCell ref="F14:G14"/>
    <mergeCell ref="H14:I14"/>
    <mergeCell ref="D15:E15"/>
    <mergeCell ref="F15:G15"/>
    <mergeCell ref="H15:I15"/>
    <mergeCell ref="C16:G16"/>
    <mergeCell ref="H16:J16"/>
    <mergeCell ref="C17:G17"/>
    <mergeCell ref="H17:J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B37:J37"/>
    <mergeCell ref="B38:E38"/>
    <mergeCell ref="F38:J38"/>
    <mergeCell ref="B39:E39"/>
    <mergeCell ref="F39:J39"/>
    <mergeCell ref="B40:E40"/>
    <mergeCell ref="G40:H40"/>
    <mergeCell ref="C41:E41"/>
    <mergeCell ref="F41:J41"/>
    <mergeCell ref="C42:E42"/>
    <mergeCell ref="F42:J42"/>
    <mergeCell ref="C43:E43"/>
    <mergeCell ref="G43:H43"/>
    <mergeCell ref="C44:E44"/>
    <mergeCell ref="F44:J44"/>
    <mergeCell ref="C45:E45"/>
    <mergeCell ref="F45:J45"/>
    <mergeCell ref="C46:E46"/>
    <mergeCell ref="F46:J46"/>
    <mergeCell ref="C47:E47"/>
    <mergeCell ref="F47:J47"/>
    <mergeCell ref="D48:E48"/>
    <mergeCell ref="F48:G48"/>
    <mergeCell ref="H48:I48"/>
    <mergeCell ref="D49:E49"/>
    <mergeCell ref="F49:G49"/>
    <mergeCell ref="H49:I49"/>
    <mergeCell ref="D50:E50"/>
    <mergeCell ref="F50:G50"/>
    <mergeCell ref="H50:I50"/>
    <mergeCell ref="C51:G51"/>
    <mergeCell ref="H51:J51"/>
    <mergeCell ref="C52:G52"/>
    <mergeCell ref="H52:J52"/>
    <mergeCell ref="F53:G53"/>
    <mergeCell ref="F54:G54"/>
    <mergeCell ref="F55:G55"/>
    <mergeCell ref="F56:G56"/>
    <mergeCell ref="F57:G57"/>
    <mergeCell ref="F58:G58"/>
    <mergeCell ref="F59:G59"/>
    <mergeCell ref="F60:G60"/>
    <mergeCell ref="F61:G61"/>
    <mergeCell ref="F62:G62"/>
    <mergeCell ref="F63:G63"/>
    <mergeCell ref="F64:G64"/>
    <mergeCell ref="B67:J67"/>
    <mergeCell ref="B68:E68"/>
    <mergeCell ref="F68:J68"/>
    <mergeCell ref="B69:E69"/>
    <mergeCell ref="F69:J69"/>
    <mergeCell ref="B70:E70"/>
    <mergeCell ref="G70:H70"/>
    <mergeCell ref="C71:E71"/>
    <mergeCell ref="F71:J71"/>
    <mergeCell ref="C72:E72"/>
    <mergeCell ref="F72:J72"/>
    <mergeCell ref="C73:E73"/>
    <mergeCell ref="G73:H73"/>
    <mergeCell ref="C74:E74"/>
    <mergeCell ref="F74:J74"/>
    <mergeCell ref="C75:E75"/>
    <mergeCell ref="F75:J75"/>
    <mergeCell ref="C76:E76"/>
    <mergeCell ref="F76:J76"/>
    <mergeCell ref="C77:E77"/>
    <mergeCell ref="F77:J77"/>
    <mergeCell ref="D78:E78"/>
    <mergeCell ref="F78:G78"/>
    <mergeCell ref="H78:I78"/>
    <mergeCell ref="D79:E79"/>
    <mergeCell ref="F79:G79"/>
    <mergeCell ref="H79:I79"/>
    <mergeCell ref="D80:E80"/>
    <mergeCell ref="F80:G80"/>
    <mergeCell ref="H80:I80"/>
    <mergeCell ref="C81:G81"/>
    <mergeCell ref="H81:J81"/>
    <mergeCell ref="C82:G82"/>
    <mergeCell ref="H82:J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B6:B12"/>
    <mergeCell ref="B16:B17"/>
    <mergeCell ref="B18:B32"/>
    <mergeCell ref="B41:B47"/>
    <mergeCell ref="B51:B52"/>
    <mergeCell ref="B53:B64"/>
    <mergeCell ref="B71:B77"/>
    <mergeCell ref="B81:B82"/>
    <mergeCell ref="B83:B118"/>
    <mergeCell ref="C19:C26"/>
    <mergeCell ref="C27:C30"/>
    <mergeCell ref="C31:C32"/>
    <mergeCell ref="C54:C61"/>
    <mergeCell ref="C62:C63"/>
    <mergeCell ref="C84:C108"/>
    <mergeCell ref="C109:C117"/>
    <mergeCell ref="D19:D22"/>
    <mergeCell ref="D23:D26"/>
    <mergeCell ref="D28:D30"/>
    <mergeCell ref="D31:D32"/>
    <mergeCell ref="D54:D57"/>
    <mergeCell ref="D58:D59"/>
    <mergeCell ref="D84:D96"/>
    <mergeCell ref="D97:D102"/>
    <mergeCell ref="D104:D108"/>
    <mergeCell ref="D109:D111"/>
    <mergeCell ref="D112:D114"/>
    <mergeCell ref="D116:D117"/>
    <mergeCell ref="H19:H22"/>
    <mergeCell ref="H23:H26"/>
    <mergeCell ref="H28:H30"/>
    <mergeCell ref="H31:H32"/>
    <mergeCell ref="H54:H57"/>
    <mergeCell ref="H58:H59"/>
    <mergeCell ref="H84:H96"/>
    <mergeCell ref="H97:H102"/>
    <mergeCell ref="H104:H108"/>
    <mergeCell ref="H109:H111"/>
    <mergeCell ref="H112:H114"/>
    <mergeCell ref="H116:H117"/>
    <mergeCell ref="B13:C15"/>
    <mergeCell ref="B48:C50"/>
    <mergeCell ref="B78:C80"/>
  </mergeCells>
  <dataValidations count="8">
    <dataValidation type="list" allowBlank="1" showInputMessage="1" showErrorMessage="1" sqref="I8 I43 I73">
      <formula1>"□ 据实据效,■ 据实据效"</formula1>
    </dataValidation>
    <dataValidation type="list" allowBlank="1" showInputMessage="1" showErrorMessage="1" sqref="G5:H5 G40:H40 G70:H70">
      <formula1>"□ 民生保障,■ 民生保障"</formula1>
    </dataValidation>
    <dataValidation type="list" allowBlank="1" showInputMessage="1" showErrorMessage="1" sqref="J8 J43 J73">
      <formula1>"□ 因素法与项目法相组合,■ 因素法与项目法相组合"</formula1>
    </dataValidation>
    <dataValidation type="list" allowBlank="1" showInputMessage="1" showErrorMessage="1" sqref="F5 F40 F70">
      <formula1>"□ 产业发展,■ 产业发展"</formula1>
    </dataValidation>
    <dataValidation type="list" allowBlank="1" showInputMessage="1" showErrorMessage="1" sqref="G8 G43 G73">
      <formula1>"□ 项目法,■ 项目法"</formula1>
    </dataValidation>
    <dataValidation type="list" allowBlank="1" showInputMessage="1" showErrorMessage="1" sqref="I5 I40 I70">
      <formula1>"□ 基础设施,■ 基础设施"</formula1>
    </dataValidation>
    <dataValidation type="list" allowBlank="1" showInputMessage="1" showErrorMessage="1" sqref="F8 F43 F73">
      <formula1>"□ 因素法,■ 因素法"</formula1>
    </dataValidation>
    <dataValidation type="list" allowBlank="1" showInputMessage="1" showErrorMessage="1" sqref="J5 J40 J70">
      <formula1>"□ 行政运行,■ 行政运行"</formula1>
    </dataValidation>
  </dataValidations>
  <printOptions/>
  <pageMargins left="0.75" right="0.5506944444444445" top="0.5118055555555555" bottom="0.4722222222222222" header="0.5" footer="0.5"/>
  <pageSetup fitToHeight="0" fitToWidth="1" orientation="portrait" paperSize="9" scale="92"/>
</worksheet>
</file>

<file path=xl/worksheets/sheet2.xml><?xml version="1.0" encoding="utf-8"?>
<worksheet xmlns="http://schemas.openxmlformats.org/spreadsheetml/2006/main" xmlns:r="http://schemas.openxmlformats.org/officeDocument/2006/relationships">
  <dimension ref="A1:D42"/>
  <sheetViews>
    <sheetView showGridLines="0" showZeros="0" workbookViewId="0" topLeftCell="A10">
      <selection activeCell="A1" sqref="A1"/>
    </sheetView>
  </sheetViews>
  <sheetFormatPr defaultColWidth="9" defaultRowHeight="11.25"/>
  <cols>
    <col min="1" max="1" width="59.16015625" style="0" customWidth="1"/>
    <col min="2" max="2" width="44.33203125" style="0" customWidth="1"/>
    <col min="3" max="3" width="65.16015625" style="0" customWidth="1"/>
    <col min="4" max="4" width="44.33203125" style="0" customWidth="1"/>
    <col min="5" max="7" width="8.66015625" style="0" customWidth="1"/>
    <col min="8" max="16384" width="9.33203125" style="0" bestFit="1" customWidth="1"/>
  </cols>
  <sheetData>
    <row r="1" spans="1:4" ht="20.25" customHeight="1">
      <c r="A1" s="149"/>
      <c r="B1" s="149"/>
      <c r="C1" s="149"/>
      <c r="D1" s="98" t="s">
        <v>3</v>
      </c>
    </row>
    <row r="2" spans="1:4" ht="20.25" customHeight="1">
      <c r="A2" s="67" t="s">
        <v>4</v>
      </c>
      <c r="B2" s="67"/>
      <c r="C2" s="67"/>
      <c r="D2" s="67"/>
    </row>
    <row r="3" spans="1:4" ht="20.25" customHeight="1">
      <c r="A3" s="150" t="s">
        <v>0</v>
      </c>
      <c r="B3" s="150"/>
      <c r="C3" s="90"/>
      <c r="D3" s="80" t="s">
        <v>5</v>
      </c>
    </row>
    <row r="4" spans="1:4" ht="20.25" customHeight="1">
      <c r="A4" s="151" t="s">
        <v>6</v>
      </c>
      <c r="B4" s="152"/>
      <c r="C4" s="151" t="s">
        <v>7</v>
      </c>
      <c r="D4" s="152"/>
    </row>
    <row r="5" spans="1:4" ht="20.25" customHeight="1">
      <c r="A5" s="154" t="s">
        <v>8</v>
      </c>
      <c r="B5" s="154" t="s">
        <v>9</v>
      </c>
      <c r="C5" s="154" t="s">
        <v>8</v>
      </c>
      <c r="D5" s="177" t="s">
        <v>9</v>
      </c>
    </row>
    <row r="6" spans="1:4" ht="20.25" customHeight="1">
      <c r="A6" s="166" t="s">
        <v>10</v>
      </c>
      <c r="B6" s="201">
        <v>36882.57</v>
      </c>
      <c r="C6" s="166" t="s">
        <v>11</v>
      </c>
      <c r="D6" s="201">
        <v>76.55</v>
      </c>
    </row>
    <row r="7" spans="1:4" ht="20.25" customHeight="1">
      <c r="A7" s="166" t="s">
        <v>12</v>
      </c>
      <c r="B7" s="157">
        <v>0</v>
      </c>
      <c r="C7" s="166" t="s">
        <v>13</v>
      </c>
      <c r="D7" s="201">
        <v>0</v>
      </c>
    </row>
    <row r="8" spans="1:4" ht="20.25" customHeight="1">
      <c r="A8" s="156" t="s">
        <v>14</v>
      </c>
      <c r="B8" s="201">
        <v>0</v>
      </c>
      <c r="C8" s="202" t="s">
        <v>15</v>
      </c>
      <c r="D8" s="201">
        <v>0</v>
      </c>
    </row>
    <row r="9" spans="1:4" ht="20.25" customHeight="1">
      <c r="A9" s="166" t="s">
        <v>16</v>
      </c>
      <c r="B9" s="194">
        <v>8172.82</v>
      </c>
      <c r="C9" s="166" t="s">
        <v>17</v>
      </c>
      <c r="D9" s="201">
        <v>0</v>
      </c>
    </row>
    <row r="10" spans="1:4" ht="20.25" customHeight="1">
      <c r="A10" s="166" t="s">
        <v>18</v>
      </c>
      <c r="B10" s="201">
        <v>1901</v>
      </c>
      <c r="C10" s="166" t="s">
        <v>19</v>
      </c>
      <c r="D10" s="201">
        <v>20225.29</v>
      </c>
    </row>
    <row r="11" spans="1:4" ht="20.25" customHeight="1">
      <c r="A11" s="166" t="s">
        <v>20</v>
      </c>
      <c r="B11" s="201">
        <v>5214.92</v>
      </c>
      <c r="C11" s="166" t="s">
        <v>21</v>
      </c>
      <c r="D11" s="201">
        <v>751.9</v>
      </c>
    </row>
    <row r="12" spans="1:4" ht="20.25" customHeight="1">
      <c r="A12" s="166"/>
      <c r="B12" s="201"/>
      <c r="C12" s="166" t="s">
        <v>22</v>
      </c>
      <c r="D12" s="201">
        <v>32371.45</v>
      </c>
    </row>
    <row r="13" spans="1:4" ht="20.25" customHeight="1">
      <c r="A13" s="159"/>
      <c r="B13" s="201"/>
      <c r="C13" s="166" t="s">
        <v>23</v>
      </c>
      <c r="D13" s="201">
        <v>2912.68</v>
      </c>
    </row>
    <row r="14" spans="1:4" ht="20.25" customHeight="1">
      <c r="A14" s="159"/>
      <c r="B14" s="201"/>
      <c r="C14" s="166" t="s">
        <v>24</v>
      </c>
      <c r="D14" s="201">
        <v>0</v>
      </c>
    </row>
    <row r="15" spans="1:4" ht="20.25" customHeight="1">
      <c r="A15" s="159"/>
      <c r="B15" s="201"/>
      <c r="C15" s="166" t="s">
        <v>25</v>
      </c>
      <c r="D15" s="201">
        <v>909.69</v>
      </c>
    </row>
    <row r="16" spans="1:4" ht="20.25" customHeight="1">
      <c r="A16" s="159"/>
      <c r="B16" s="201"/>
      <c r="C16" s="166" t="s">
        <v>26</v>
      </c>
      <c r="D16" s="201">
        <v>0</v>
      </c>
    </row>
    <row r="17" spans="1:4" ht="20.25" customHeight="1">
      <c r="A17" s="159"/>
      <c r="B17" s="201"/>
      <c r="C17" s="166" t="s">
        <v>27</v>
      </c>
      <c r="D17" s="201">
        <v>0</v>
      </c>
    </row>
    <row r="18" spans="1:4" ht="20.25" customHeight="1">
      <c r="A18" s="159"/>
      <c r="B18" s="201"/>
      <c r="C18" s="166" t="s">
        <v>28</v>
      </c>
      <c r="D18" s="201">
        <v>0</v>
      </c>
    </row>
    <row r="19" spans="1:4" ht="20.25" customHeight="1">
      <c r="A19" s="159"/>
      <c r="B19" s="201"/>
      <c r="C19" s="166" t="s">
        <v>29</v>
      </c>
      <c r="D19" s="201">
        <v>0</v>
      </c>
    </row>
    <row r="20" spans="1:4" ht="20.25" customHeight="1">
      <c r="A20" s="159"/>
      <c r="B20" s="201"/>
      <c r="C20" s="166" t="s">
        <v>30</v>
      </c>
      <c r="D20" s="201">
        <v>0</v>
      </c>
    </row>
    <row r="21" spans="1:4" ht="20.25" customHeight="1">
      <c r="A21" s="159"/>
      <c r="B21" s="201"/>
      <c r="C21" s="166" t="s">
        <v>31</v>
      </c>
      <c r="D21" s="201">
        <v>0</v>
      </c>
    </row>
    <row r="22" spans="1:4" ht="20.25" customHeight="1">
      <c r="A22" s="159"/>
      <c r="B22" s="201"/>
      <c r="C22" s="166" t="s">
        <v>32</v>
      </c>
      <c r="D22" s="201">
        <v>0</v>
      </c>
    </row>
    <row r="23" spans="1:4" ht="20.25" customHeight="1">
      <c r="A23" s="159"/>
      <c r="B23" s="201"/>
      <c r="C23" s="166" t="s">
        <v>33</v>
      </c>
      <c r="D23" s="201">
        <v>0</v>
      </c>
    </row>
    <row r="24" spans="1:4" ht="20.25" customHeight="1">
      <c r="A24" s="159"/>
      <c r="B24" s="201"/>
      <c r="C24" s="166" t="s">
        <v>34</v>
      </c>
      <c r="D24" s="201">
        <v>0</v>
      </c>
    </row>
    <row r="25" spans="1:4" ht="20.25" customHeight="1">
      <c r="A25" s="159"/>
      <c r="B25" s="201"/>
      <c r="C25" s="166" t="s">
        <v>35</v>
      </c>
      <c r="D25" s="201">
        <v>1511.93</v>
      </c>
    </row>
    <row r="26" spans="1:4" ht="20.25" customHeight="1">
      <c r="A26" s="166"/>
      <c r="B26" s="201"/>
      <c r="C26" s="166" t="s">
        <v>36</v>
      </c>
      <c r="D26" s="201">
        <v>0</v>
      </c>
    </row>
    <row r="27" spans="1:4" ht="20.25" customHeight="1">
      <c r="A27" s="166"/>
      <c r="B27" s="201"/>
      <c r="C27" s="166" t="s">
        <v>37</v>
      </c>
      <c r="D27" s="201">
        <v>0</v>
      </c>
    </row>
    <row r="28" spans="1:4" ht="20.25" customHeight="1">
      <c r="A28" s="166" t="s">
        <v>38</v>
      </c>
      <c r="B28" s="201"/>
      <c r="C28" s="166" t="s">
        <v>39</v>
      </c>
      <c r="D28" s="201">
        <v>0</v>
      </c>
    </row>
    <row r="29" spans="1:4" ht="20.25" customHeight="1">
      <c r="A29" s="166"/>
      <c r="B29" s="201"/>
      <c r="C29" s="166" t="s">
        <v>40</v>
      </c>
      <c r="D29" s="201">
        <v>0</v>
      </c>
    </row>
    <row r="30" spans="1:4" ht="20.25" customHeight="1">
      <c r="A30" s="166"/>
      <c r="B30" s="201"/>
      <c r="C30" s="166" t="s">
        <v>41</v>
      </c>
      <c r="D30" s="201">
        <v>0</v>
      </c>
    </row>
    <row r="31" spans="1:4" ht="20.25" customHeight="1">
      <c r="A31" s="166"/>
      <c r="B31" s="201"/>
      <c r="C31" s="166" t="s">
        <v>42</v>
      </c>
      <c r="D31" s="201">
        <v>0</v>
      </c>
    </row>
    <row r="32" spans="1:4" ht="20.25" customHeight="1">
      <c r="A32" s="166"/>
      <c r="B32" s="201"/>
      <c r="C32" s="166" t="s">
        <v>43</v>
      </c>
      <c r="D32" s="201">
        <v>0</v>
      </c>
    </row>
    <row r="33" spans="1:4" ht="20.25" customHeight="1">
      <c r="A33" s="166"/>
      <c r="B33" s="201"/>
      <c r="C33" s="166" t="s">
        <v>44</v>
      </c>
      <c r="D33" s="201">
        <v>0</v>
      </c>
    </row>
    <row r="34" spans="1:4" ht="20.25" customHeight="1">
      <c r="A34" s="166"/>
      <c r="B34" s="201"/>
      <c r="C34" s="166" t="s">
        <v>45</v>
      </c>
      <c r="D34" s="201">
        <v>0</v>
      </c>
    </row>
    <row r="35" spans="1:4" ht="20.25" customHeight="1">
      <c r="A35" s="166"/>
      <c r="B35" s="201"/>
      <c r="C35" s="166"/>
      <c r="D35" s="203"/>
    </row>
    <row r="36" spans="1:4" ht="20.25" customHeight="1">
      <c r="A36" s="171" t="s">
        <v>46</v>
      </c>
      <c r="B36" s="203">
        <f>SUM(B6:B34)</f>
        <v>52171.31</v>
      </c>
      <c r="C36" s="171" t="s">
        <v>47</v>
      </c>
      <c r="D36" s="203">
        <f>SUM(D6:D34)</f>
        <v>58759.490000000005</v>
      </c>
    </row>
    <row r="37" spans="1:4" ht="20.25" customHeight="1">
      <c r="A37" s="166" t="s">
        <v>48</v>
      </c>
      <c r="B37" s="201">
        <v>0</v>
      </c>
      <c r="C37" s="166" t="s">
        <v>49</v>
      </c>
      <c r="D37" s="201">
        <v>0</v>
      </c>
    </row>
    <row r="38" spans="1:4" ht="20.25" customHeight="1">
      <c r="A38" s="166" t="s">
        <v>50</v>
      </c>
      <c r="B38" s="201">
        <v>6588.18</v>
      </c>
      <c r="C38" s="166" t="s">
        <v>51</v>
      </c>
      <c r="D38" s="201">
        <v>0</v>
      </c>
    </row>
    <row r="39" spans="1:4" ht="20.25" customHeight="1">
      <c r="A39" s="166"/>
      <c r="B39" s="201"/>
      <c r="C39" s="166" t="s">
        <v>52</v>
      </c>
      <c r="D39" s="201">
        <v>0</v>
      </c>
    </row>
    <row r="40" spans="1:4" ht="20.25" customHeight="1">
      <c r="A40" s="166"/>
      <c r="B40" s="204"/>
      <c r="C40" s="166"/>
      <c r="D40" s="203"/>
    </row>
    <row r="41" spans="1:4" ht="20.25" customHeight="1">
      <c r="A41" s="171" t="s">
        <v>53</v>
      </c>
      <c r="B41" s="204">
        <f>SUM(B36:B38)</f>
        <v>58759.49</v>
      </c>
      <c r="C41" s="171" t="s">
        <v>54</v>
      </c>
      <c r="D41" s="203">
        <f>SUM(D36,D37,D39)</f>
        <v>58759.490000000005</v>
      </c>
    </row>
    <row r="42" spans="1:4" ht="20.25" customHeight="1">
      <c r="A42" s="205"/>
      <c r="B42" s="206"/>
      <c r="C42" s="207"/>
      <c r="D42" s="149"/>
    </row>
  </sheetData>
  <sheetProtection/>
  <mergeCells count="3">
    <mergeCell ref="A2:D2"/>
    <mergeCell ref="A4:B4"/>
    <mergeCell ref="C4:D4"/>
  </mergeCells>
  <printOptions horizontalCentered="1"/>
  <pageMargins left="0.5909722447395325" right="0.5909722447395325" top="0.9847221970558167" bottom="0.9847221970558167" header="0.512499988079071" footer="0.512499988079071"/>
  <pageSetup errors="blank" horizontalDpi="600" verticalDpi="600" orientation="landscape" paperSize="9" scale="5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7"/>
  <sheetViews>
    <sheetView showGridLines="0" showZeros="0" workbookViewId="0" topLeftCell="A1">
      <selection activeCell="A1" sqref="A1"/>
    </sheetView>
  </sheetViews>
  <sheetFormatPr defaultColWidth="9" defaultRowHeight="11.25"/>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 min="21" max="16384" width="9.33203125" style="0" bestFit="1" customWidth="1"/>
  </cols>
  <sheetData>
    <row r="1" spans="1:20" ht="19.5" customHeight="1">
      <c r="A1" s="65"/>
      <c r="B1" s="66"/>
      <c r="C1" s="66"/>
      <c r="D1" s="66"/>
      <c r="E1" s="66"/>
      <c r="F1" s="66"/>
      <c r="G1" s="66"/>
      <c r="H1" s="66"/>
      <c r="I1" s="66"/>
      <c r="J1" s="66"/>
      <c r="K1" s="66"/>
      <c r="L1" s="66"/>
      <c r="M1" s="66"/>
      <c r="N1" s="66"/>
      <c r="O1" s="66"/>
      <c r="P1" s="66"/>
      <c r="Q1" s="66"/>
      <c r="R1" s="66"/>
      <c r="S1" s="146"/>
      <c r="T1" s="200" t="s">
        <v>55</v>
      </c>
    </row>
    <row r="2" spans="1:20" ht="19.5" customHeight="1">
      <c r="A2" s="67" t="s">
        <v>56</v>
      </c>
      <c r="B2" s="67"/>
      <c r="C2" s="67"/>
      <c r="D2" s="67"/>
      <c r="E2" s="67"/>
      <c r="F2" s="67"/>
      <c r="G2" s="67"/>
      <c r="H2" s="67"/>
      <c r="I2" s="67"/>
      <c r="J2" s="67"/>
      <c r="K2" s="67"/>
      <c r="L2" s="67"/>
      <c r="M2" s="67"/>
      <c r="N2" s="67"/>
      <c r="O2" s="67"/>
      <c r="P2" s="67"/>
      <c r="Q2" s="67"/>
      <c r="R2" s="67"/>
      <c r="S2" s="67"/>
      <c r="T2" s="67"/>
    </row>
    <row r="3" spans="1:20" ht="19.5" customHeight="1">
      <c r="A3" s="68" t="s">
        <v>0</v>
      </c>
      <c r="B3" s="68"/>
      <c r="C3" s="68"/>
      <c r="D3" s="68"/>
      <c r="E3" s="68"/>
      <c r="F3" s="91"/>
      <c r="G3" s="91"/>
      <c r="H3" s="91"/>
      <c r="I3" s="91"/>
      <c r="J3" s="138"/>
      <c r="K3" s="138"/>
      <c r="L3" s="138"/>
      <c r="M3" s="138"/>
      <c r="N3" s="138"/>
      <c r="O3" s="138"/>
      <c r="P3" s="138"/>
      <c r="Q3" s="138"/>
      <c r="R3" s="138"/>
      <c r="S3" s="126"/>
      <c r="T3" s="80" t="s">
        <v>5</v>
      </c>
    </row>
    <row r="4" spans="1:20" ht="19.5" customHeight="1">
      <c r="A4" s="69" t="s">
        <v>57</v>
      </c>
      <c r="B4" s="70"/>
      <c r="C4" s="70"/>
      <c r="D4" s="70"/>
      <c r="E4" s="71"/>
      <c r="F4" s="121" t="s">
        <v>58</v>
      </c>
      <c r="G4" s="82" t="s">
        <v>59</v>
      </c>
      <c r="H4" s="84" t="s">
        <v>60</v>
      </c>
      <c r="I4" s="84" t="s">
        <v>61</v>
      </c>
      <c r="J4" s="84" t="s">
        <v>62</v>
      </c>
      <c r="K4" s="84" t="s">
        <v>63</v>
      </c>
      <c r="L4" s="84"/>
      <c r="M4" s="197" t="s">
        <v>64</v>
      </c>
      <c r="N4" s="133" t="s">
        <v>65</v>
      </c>
      <c r="O4" s="134"/>
      <c r="P4" s="134"/>
      <c r="Q4" s="134"/>
      <c r="R4" s="135"/>
      <c r="S4" s="121" t="s">
        <v>66</v>
      </c>
      <c r="T4" s="84" t="s">
        <v>67</v>
      </c>
    </row>
    <row r="5" spans="1:20" ht="19.5" customHeight="1">
      <c r="A5" s="69" t="s">
        <v>68</v>
      </c>
      <c r="B5" s="70"/>
      <c r="C5" s="71"/>
      <c r="D5" s="117" t="s">
        <v>69</v>
      </c>
      <c r="E5" s="83" t="s">
        <v>70</v>
      </c>
      <c r="F5" s="84"/>
      <c r="G5" s="82"/>
      <c r="H5" s="84"/>
      <c r="I5" s="84"/>
      <c r="J5" s="84"/>
      <c r="K5" s="195" t="s">
        <v>71</v>
      </c>
      <c r="L5" s="84" t="s">
        <v>72</v>
      </c>
      <c r="M5" s="198"/>
      <c r="N5" s="129" t="s">
        <v>73</v>
      </c>
      <c r="O5" s="129" t="s">
        <v>74</v>
      </c>
      <c r="P5" s="129" t="s">
        <v>75</v>
      </c>
      <c r="Q5" s="129" t="s">
        <v>76</v>
      </c>
      <c r="R5" s="129" t="s">
        <v>77</v>
      </c>
      <c r="S5" s="84"/>
      <c r="T5" s="84"/>
    </row>
    <row r="6" spans="1:20" ht="30.75" customHeight="1">
      <c r="A6" s="74" t="s">
        <v>78</v>
      </c>
      <c r="B6" s="73" t="s">
        <v>79</v>
      </c>
      <c r="C6" s="75" t="s">
        <v>80</v>
      </c>
      <c r="D6" s="85"/>
      <c r="E6" s="85"/>
      <c r="F6" s="86"/>
      <c r="G6" s="87"/>
      <c r="H6" s="86"/>
      <c r="I6" s="86"/>
      <c r="J6" s="86"/>
      <c r="K6" s="196"/>
      <c r="L6" s="86"/>
      <c r="M6" s="199"/>
      <c r="N6" s="86"/>
      <c r="O6" s="86"/>
      <c r="P6" s="86"/>
      <c r="Q6" s="86"/>
      <c r="R6" s="86"/>
      <c r="S6" s="86"/>
      <c r="T6" s="86"/>
    </row>
    <row r="7" spans="1:20" ht="19.5" customHeight="1">
      <c r="A7" s="77" t="s">
        <v>38</v>
      </c>
      <c r="B7" s="77" t="s">
        <v>38</v>
      </c>
      <c r="C7" s="77" t="s">
        <v>38</v>
      </c>
      <c r="D7" s="77" t="s">
        <v>38</v>
      </c>
      <c r="E7" s="77" t="s">
        <v>58</v>
      </c>
      <c r="F7" s="96">
        <v>58759.49</v>
      </c>
      <c r="G7" s="96">
        <v>6588.18</v>
      </c>
      <c r="H7" s="96">
        <v>36882.57</v>
      </c>
      <c r="I7" s="96">
        <v>0</v>
      </c>
      <c r="J7" s="88">
        <v>0</v>
      </c>
      <c r="K7" s="89">
        <v>8172.82</v>
      </c>
      <c r="L7" s="96">
        <v>7973.41</v>
      </c>
      <c r="M7" s="88">
        <v>1901</v>
      </c>
      <c r="N7" s="89">
        <f aca="true" t="shared" si="0" ref="N7:N70">SUM(O7:R7)</f>
        <v>0</v>
      </c>
      <c r="O7" s="96">
        <v>0</v>
      </c>
      <c r="P7" s="96">
        <v>0</v>
      </c>
      <c r="Q7" s="96">
        <v>0</v>
      </c>
      <c r="R7" s="88">
        <v>0</v>
      </c>
      <c r="S7" s="89">
        <v>5214.92</v>
      </c>
      <c r="T7" s="88">
        <v>0</v>
      </c>
    </row>
    <row r="8" spans="1:20" ht="19.5" customHeight="1">
      <c r="A8" s="77" t="s">
        <v>38</v>
      </c>
      <c r="B8" s="77" t="s">
        <v>38</v>
      </c>
      <c r="C8" s="77" t="s">
        <v>38</v>
      </c>
      <c r="D8" s="77" t="s">
        <v>38</v>
      </c>
      <c r="E8" s="77" t="s">
        <v>81</v>
      </c>
      <c r="F8" s="96">
        <v>11710.36</v>
      </c>
      <c r="G8" s="96">
        <v>4035.49</v>
      </c>
      <c r="H8" s="96">
        <v>7674.87</v>
      </c>
      <c r="I8" s="96">
        <v>0</v>
      </c>
      <c r="J8" s="88">
        <v>0</v>
      </c>
      <c r="K8" s="89">
        <v>0</v>
      </c>
      <c r="L8" s="96">
        <v>0</v>
      </c>
      <c r="M8" s="88">
        <v>0</v>
      </c>
      <c r="N8" s="89">
        <f t="shared" si="0"/>
        <v>0</v>
      </c>
      <c r="O8" s="96">
        <v>0</v>
      </c>
      <c r="P8" s="96">
        <v>0</v>
      </c>
      <c r="Q8" s="96">
        <v>0</v>
      </c>
      <c r="R8" s="88">
        <v>0</v>
      </c>
      <c r="S8" s="89">
        <v>0</v>
      </c>
      <c r="T8" s="88">
        <v>0</v>
      </c>
    </row>
    <row r="9" spans="1:20" ht="19.5" customHeight="1">
      <c r="A9" s="77" t="s">
        <v>38</v>
      </c>
      <c r="B9" s="77" t="s">
        <v>38</v>
      </c>
      <c r="C9" s="77" t="s">
        <v>38</v>
      </c>
      <c r="D9" s="77" t="s">
        <v>38</v>
      </c>
      <c r="E9" s="77" t="s">
        <v>82</v>
      </c>
      <c r="F9" s="96">
        <v>11710.36</v>
      </c>
      <c r="G9" s="96">
        <v>4035.49</v>
      </c>
      <c r="H9" s="96">
        <v>7674.87</v>
      </c>
      <c r="I9" s="96">
        <v>0</v>
      </c>
      <c r="J9" s="88">
        <v>0</v>
      </c>
      <c r="K9" s="89">
        <v>0</v>
      </c>
      <c r="L9" s="96">
        <v>0</v>
      </c>
      <c r="M9" s="88">
        <v>0</v>
      </c>
      <c r="N9" s="89">
        <f t="shared" si="0"/>
        <v>0</v>
      </c>
      <c r="O9" s="96">
        <v>0</v>
      </c>
      <c r="P9" s="96">
        <v>0</v>
      </c>
      <c r="Q9" s="96">
        <v>0</v>
      </c>
      <c r="R9" s="88">
        <v>0</v>
      </c>
      <c r="S9" s="89">
        <v>0</v>
      </c>
      <c r="T9" s="88">
        <v>0</v>
      </c>
    </row>
    <row r="10" spans="1:20" ht="19.5" customHeight="1">
      <c r="A10" s="77" t="s">
        <v>83</v>
      </c>
      <c r="B10" s="77" t="s">
        <v>84</v>
      </c>
      <c r="C10" s="77" t="s">
        <v>85</v>
      </c>
      <c r="D10" s="77" t="s">
        <v>86</v>
      </c>
      <c r="E10" s="77" t="s">
        <v>87</v>
      </c>
      <c r="F10" s="96">
        <v>405</v>
      </c>
      <c r="G10" s="96">
        <v>0</v>
      </c>
      <c r="H10" s="96">
        <v>405</v>
      </c>
      <c r="I10" s="96">
        <v>0</v>
      </c>
      <c r="J10" s="88">
        <v>0</v>
      </c>
      <c r="K10" s="89">
        <v>0</v>
      </c>
      <c r="L10" s="96">
        <v>0</v>
      </c>
      <c r="M10" s="88">
        <v>0</v>
      </c>
      <c r="N10" s="89">
        <f t="shared" si="0"/>
        <v>0</v>
      </c>
      <c r="O10" s="96">
        <v>0</v>
      </c>
      <c r="P10" s="96">
        <v>0</v>
      </c>
      <c r="Q10" s="96">
        <v>0</v>
      </c>
      <c r="R10" s="88">
        <v>0</v>
      </c>
      <c r="S10" s="89">
        <v>0</v>
      </c>
      <c r="T10" s="88">
        <v>0</v>
      </c>
    </row>
    <row r="11" spans="1:20" ht="19.5" customHeight="1">
      <c r="A11" s="77" t="s">
        <v>88</v>
      </c>
      <c r="B11" s="77" t="s">
        <v>89</v>
      </c>
      <c r="C11" s="77" t="s">
        <v>89</v>
      </c>
      <c r="D11" s="77" t="s">
        <v>86</v>
      </c>
      <c r="E11" s="77" t="s">
        <v>90</v>
      </c>
      <c r="F11" s="96">
        <v>2182.61</v>
      </c>
      <c r="G11" s="96">
        <v>0</v>
      </c>
      <c r="H11" s="96">
        <v>2182.61</v>
      </c>
      <c r="I11" s="96">
        <v>0</v>
      </c>
      <c r="J11" s="88">
        <v>0</v>
      </c>
      <c r="K11" s="89">
        <v>0</v>
      </c>
      <c r="L11" s="96">
        <v>0</v>
      </c>
      <c r="M11" s="88">
        <v>0</v>
      </c>
      <c r="N11" s="89">
        <f t="shared" si="0"/>
        <v>0</v>
      </c>
      <c r="O11" s="96">
        <v>0</v>
      </c>
      <c r="P11" s="96">
        <v>0</v>
      </c>
      <c r="Q11" s="96">
        <v>0</v>
      </c>
      <c r="R11" s="88">
        <v>0</v>
      </c>
      <c r="S11" s="89">
        <v>0</v>
      </c>
      <c r="T11" s="88">
        <v>0</v>
      </c>
    </row>
    <row r="12" spans="1:20" ht="19.5" customHeight="1">
      <c r="A12" s="77" t="s">
        <v>88</v>
      </c>
      <c r="B12" s="77" t="s">
        <v>89</v>
      </c>
      <c r="C12" s="77" t="s">
        <v>91</v>
      </c>
      <c r="D12" s="77" t="s">
        <v>86</v>
      </c>
      <c r="E12" s="77" t="s">
        <v>92</v>
      </c>
      <c r="F12" s="96">
        <v>728.78</v>
      </c>
      <c r="G12" s="96">
        <v>0</v>
      </c>
      <c r="H12" s="96">
        <v>728.78</v>
      </c>
      <c r="I12" s="96">
        <v>0</v>
      </c>
      <c r="J12" s="88">
        <v>0</v>
      </c>
      <c r="K12" s="89">
        <v>0</v>
      </c>
      <c r="L12" s="96">
        <v>0</v>
      </c>
      <c r="M12" s="88">
        <v>0</v>
      </c>
      <c r="N12" s="89">
        <f t="shared" si="0"/>
        <v>0</v>
      </c>
      <c r="O12" s="96">
        <v>0</v>
      </c>
      <c r="P12" s="96">
        <v>0</v>
      </c>
      <c r="Q12" s="96">
        <v>0</v>
      </c>
      <c r="R12" s="88">
        <v>0</v>
      </c>
      <c r="S12" s="89">
        <v>0</v>
      </c>
      <c r="T12" s="88">
        <v>0</v>
      </c>
    </row>
    <row r="13" spans="1:20" ht="19.5" customHeight="1">
      <c r="A13" s="77" t="s">
        <v>88</v>
      </c>
      <c r="B13" s="77" t="s">
        <v>89</v>
      </c>
      <c r="C13" s="77" t="s">
        <v>93</v>
      </c>
      <c r="D13" s="77" t="s">
        <v>86</v>
      </c>
      <c r="E13" s="77" t="s">
        <v>94</v>
      </c>
      <c r="F13" s="96">
        <v>384</v>
      </c>
      <c r="G13" s="96">
        <v>0</v>
      </c>
      <c r="H13" s="96">
        <v>384</v>
      </c>
      <c r="I13" s="96">
        <v>0</v>
      </c>
      <c r="J13" s="88">
        <v>0</v>
      </c>
      <c r="K13" s="89">
        <v>0</v>
      </c>
      <c r="L13" s="96">
        <v>0</v>
      </c>
      <c r="M13" s="88">
        <v>0</v>
      </c>
      <c r="N13" s="89">
        <f t="shared" si="0"/>
        <v>0</v>
      </c>
      <c r="O13" s="96">
        <v>0</v>
      </c>
      <c r="P13" s="96">
        <v>0</v>
      </c>
      <c r="Q13" s="96">
        <v>0</v>
      </c>
      <c r="R13" s="88">
        <v>0</v>
      </c>
      <c r="S13" s="89">
        <v>0</v>
      </c>
      <c r="T13" s="88">
        <v>0</v>
      </c>
    </row>
    <row r="14" spans="1:20" ht="19.5" customHeight="1">
      <c r="A14" s="77" t="s">
        <v>88</v>
      </c>
      <c r="B14" s="77" t="s">
        <v>89</v>
      </c>
      <c r="C14" s="77" t="s">
        <v>95</v>
      </c>
      <c r="D14" s="77" t="s">
        <v>86</v>
      </c>
      <c r="E14" s="77" t="s">
        <v>96</v>
      </c>
      <c r="F14" s="96">
        <v>2421.84</v>
      </c>
      <c r="G14" s="96">
        <v>2421.84</v>
      </c>
      <c r="H14" s="96">
        <v>0</v>
      </c>
      <c r="I14" s="96">
        <v>0</v>
      </c>
      <c r="J14" s="88">
        <v>0</v>
      </c>
      <c r="K14" s="89">
        <v>0</v>
      </c>
      <c r="L14" s="96">
        <v>0</v>
      </c>
      <c r="M14" s="88">
        <v>0</v>
      </c>
      <c r="N14" s="89">
        <f t="shared" si="0"/>
        <v>0</v>
      </c>
      <c r="O14" s="96">
        <v>0</v>
      </c>
      <c r="P14" s="96">
        <v>0</v>
      </c>
      <c r="Q14" s="96">
        <v>0</v>
      </c>
      <c r="R14" s="88">
        <v>0</v>
      </c>
      <c r="S14" s="89">
        <v>0</v>
      </c>
      <c r="T14" s="88">
        <v>0</v>
      </c>
    </row>
    <row r="15" spans="1:20" ht="19.5" customHeight="1">
      <c r="A15" s="77" t="s">
        <v>88</v>
      </c>
      <c r="B15" s="77" t="s">
        <v>89</v>
      </c>
      <c r="C15" s="77" t="s">
        <v>97</v>
      </c>
      <c r="D15" s="77" t="s">
        <v>86</v>
      </c>
      <c r="E15" s="77" t="s">
        <v>98</v>
      </c>
      <c r="F15" s="96">
        <v>2481.19</v>
      </c>
      <c r="G15" s="96">
        <v>897</v>
      </c>
      <c r="H15" s="96">
        <v>1584.19</v>
      </c>
      <c r="I15" s="96">
        <v>0</v>
      </c>
      <c r="J15" s="88">
        <v>0</v>
      </c>
      <c r="K15" s="89">
        <v>0</v>
      </c>
      <c r="L15" s="96">
        <v>0</v>
      </c>
      <c r="M15" s="88">
        <v>0</v>
      </c>
      <c r="N15" s="89">
        <f t="shared" si="0"/>
        <v>0</v>
      </c>
      <c r="O15" s="96">
        <v>0</v>
      </c>
      <c r="P15" s="96">
        <v>0</v>
      </c>
      <c r="Q15" s="96">
        <v>0</v>
      </c>
      <c r="R15" s="88">
        <v>0</v>
      </c>
      <c r="S15" s="89">
        <v>0</v>
      </c>
      <c r="T15" s="88">
        <v>0</v>
      </c>
    </row>
    <row r="16" spans="1:20" ht="19.5" customHeight="1">
      <c r="A16" s="77" t="s">
        <v>88</v>
      </c>
      <c r="B16" s="77" t="s">
        <v>89</v>
      </c>
      <c r="C16" s="77" t="s">
        <v>99</v>
      </c>
      <c r="D16" s="77" t="s">
        <v>86</v>
      </c>
      <c r="E16" s="77" t="s">
        <v>100</v>
      </c>
      <c r="F16" s="96">
        <v>2166.29</v>
      </c>
      <c r="G16" s="96">
        <v>716.65</v>
      </c>
      <c r="H16" s="96">
        <v>1449.64</v>
      </c>
      <c r="I16" s="96">
        <v>0</v>
      </c>
      <c r="J16" s="88">
        <v>0</v>
      </c>
      <c r="K16" s="89">
        <v>0</v>
      </c>
      <c r="L16" s="96">
        <v>0</v>
      </c>
      <c r="M16" s="88">
        <v>0</v>
      </c>
      <c r="N16" s="89">
        <f t="shared" si="0"/>
        <v>0</v>
      </c>
      <c r="O16" s="96">
        <v>0</v>
      </c>
      <c r="P16" s="96">
        <v>0</v>
      </c>
      <c r="Q16" s="96">
        <v>0</v>
      </c>
      <c r="R16" s="88">
        <v>0</v>
      </c>
      <c r="S16" s="89">
        <v>0</v>
      </c>
      <c r="T16" s="88">
        <v>0</v>
      </c>
    </row>
    <row r="17" spans="1:20" ht="19.5" customHeight="1">
      <c r="A17" s="77" t="s">
        <v>101</v>
      </c>
      <c r="B17" s="77" t="s">
        <v>102</v>
      </c>
      <c r="C17" s="77" t="s">
        <v>89</v>
      </c>
      <c r="D17" s="77" t="s">
        <v>86</v>
      </c>
      <c r="E17" s="77" t="s">
        <v>103</v>
      </c>
      <c r="F17" s="96">
        <v>173.29</v>
      </c>
      <c r="G17" s="96">
        <v>0</v>
      </c>
      <c r="H17" s="96">
        <v>173.29</v>
      </c>
      <c r="I17" s="96">
        <v>0</v>
      </c>
      <c r="J17" s="88">
        <v>0</v>
      </c>
      <c r="K17" s="89">
        <v>0</v>
      </c>
      <c r="L17" s="96">
        <v>0</v>
      </c>
      <c r="M17" s="88">
        <v>0</v>
      </c>
      <c r="N17" s="89">
        <f t="shared" si="0"/>
        <v>0</v>
      </c>
      <c r="O17" s="96">
        <v>0</v>
      </c>
      <c r="P17" s="96">
        <v>0</v>
      </c>
      <c r="Q17" s="96">
        <v>0</v>
      </c>
      <c r="R17" s="88">
        <v>0</v>
      </c>
      <c r="S17" s="89">
        <v>0</v>
      </c>
      <c r="T17" s="88">
        <v>0</v>
      </c>
    </row>
    <row r="18" spans="1:20" ht="19.5" customHeight="1">
      <c r="A18" s="77" t="s">
        <v>101</v>
      </c>
      <c r="B18" s="77" t="s">
        <v>102</v>
      </c>
      <c r="C18" s="77" t="s">
        <v>91</v>
      </c>
      <c r="D18" s="77" t="s">
        <v>86</v>
      </c>
      <c r="E18" s="77" t="s">
        <v>104</v>
      </c>
      <c r="F18" s="96">
        <v>32.29</v>
      </c>
      <c r="G18" s="96">
        <v>0</v>
      </c>
      <c r="H18" s="96">
        <v>32.29</v>
      </c>
      <c r="I18" s="96">
        <v>0</v>
      </c>
      <c r="J18" s="88">
        <v>0</v>
      </c>
      <c r="K18" s="89">
        <v>0</v>
      </c>
      <c r="L18" s="96">
        <v>0</v>
      </c>
      <c r="M18" s="88">
        <v>0</v>
      </c>
      <c r="N18" s="89">
        <f t="shared" si="0"/>
        <v>0</v>
      </c>
      <c r="O18" s="96">
        <v>0</v>
      </c>
      <c r="P18" s="96">
        <v>0</v>
      </c>
      <c r="Q18" s="96">
        <v>0</v>
      </c>
      <c r="R18" s="88">
        <v>0</v>
      </c>
      <c r="S18" s="89">
        <v>0</v>
      </c>
      <c r="T18" s="88">
        <v>0</v>
      </c>
    </row>
    <row r="19" spans="1:20" ht="19.5" customHeight="1">
      <c r="A19" s="77" t="s">
        <v>101</v>
      </c>
      <c r="B19" s="77" t="s">
        <v>102</v>
      </c>
      <c r="C19" s="77" t="s">
        <v>102</v>
      </c>
      <c r="D19" s="77" t="s">
        <v>86</v>
      </c>
      <c r="E19" s="77" t="s">
        <v>105</v>
      </c>
      <c r="F19" s="96">
        <v>202.3</v>
      </c>
      <c r="G19" s="96">
        <v>0</v>
      </c>
      <c r="H19" s="96">
        <v>202.3</v>
      </c>
      <c r="I19" s="96">
        <v>0</v>
      </c>
      <c r="J19" s="88">
        <v>0</v>
      </c>
      <c r="K19" s="89">
        <v>0</v>
      </c>
      <c r="L19" s="96">
        <v>0</v>
      </c>
      <c r="M19" s="88">
        <v>0</v>
      </c>
      <c r="N19" s="89">
        <f t="shared" si="0"/>
        <v>0</v>
      </c>
      <c r="O19" s="96">
        <v>0</v>
      </c>
      <c r="P19" s="96">
        <v>0</v>
      </c>
      <c r="Q19" s="96">
        <v>0</v>
      </c>
      <c r="R19" s="88">
        <v>0</v>
      </c>
      <c r="S19" s="89">
        <v>0</v>
      </c>
      <c r="T19" s="88">
        <v>0</v>
      </c>
    </row>
    <row r="20" spans="1:20" ht="19.5" customHeight="1">
      <c r="A20" s="77" t="s">
        <v>106</v>
      </c>
      <c r="B20" s="77" t="s">
        <v>107</v>
      </c>
      <c r="C20" s="77" t="s">
        <v>91</v>
      </c>
      <c r="D20" s="77" t="s">
        <v>86</v>
      </c>
      <c r="E20" s="77" t="s">
        <v>108</v>
      </c>
      <c r="F20" s="96">
        <v>156.18</v>
      </c>
      <c r="G20" s="96">
        <v>0</v>
      </c>
      <c r="H20" s="96">
        <v>156.18</v>
      </c>
      <c r="I20" s="96">
        <v>0</v>
      </c>
      <c r="J20" s="88">
        <v>0</v>
      </c>
      <c r="K20" s="89">
        <v>0</v>
      </c>
      <c r="L20" s="96">
        <v>0</v>
      </c>
      <c r="M20" s="88">
        <v>0</v>
      </c>
      <c r="N20" s="89">
        <f t="shared" si="0"/>
        <v>0</v>
      </c>
      <c r="O20" s="96">
        <v>0</v>
      </c>
      <c r="P20" s="96">
        <v>0</v>
      </c>
      <c r="Q20" s="96">
        <v>0</v>
      </c>
      <c r="R20" s="88">
        <v>0</v>
      </c>
      <c r="S20" s="89">
        <v>0</v>
      </c>
      <c r="T20" s="88">
        <v>0</v>
      </c>
    </row>
    <row r="21" spans="1:20" ht="19.5" customHeight="1">
      <c r="A21" s="77" t="s">
        <v>106</v>
      </c>
      <c r="B21" s="77" t="s">
        <v>107</v>
      </c>
      <c r="C21" s="77" t="s">
        <v>85</v>
      </c>
      <c r="D21" s="77" t="s">
        <v>86</v>
      </c>
      <c r="E21" s="77" t="s">
        <v>109</v>
      </c>
      <c r="F21" s="96">
        <v>45.59</v>
      </c>
      <c r="G21" s="96">
        <v>0</v>
      </c>
      <c r="H21" s="96">
        <v>45.59</v>
      </c>
      <c r="I21" s="96">
        <v>0</v>
      </c>
      <c r="J21" s="88">
        <v>0</v>
      </c>
      <c r="K21" s="89">
        <v>0</v>
      </c>
      <c r="L21" s="96">
        <v>0</v>
      </c>
      <c r="M21" s="88">
        <v>0</v>
      </c>
      <c r="N21" s="89">
        <f t="shared" si="0"/>
        <v>0</v>
      </c>
      <c r="O21" s="96">
        <v>0</v>
      </c>
      <c r="P21" s="96">
        <v>0</v>
      </c>
      <c r="Q21" s="96">
        <v>0</v>
      </c>
      <c r="R21" s="88">
        <v>0</v>
      </c>
      <c r="S21" s="89">
        <v>0</v>
      </c>
      <c r="T21" s="88">
        <v>0</v>
      </c>
    </row>
    <row r="22" spans="1:20" ht="19.5" customHeight="1">
      <c r="A22" s="77" t="s">
        <v>110</v>
      </c>
      <c r="B22" s="77" t="s">
        <v>91</v>
      </c>
      <c r="C22" s="77" t="s">
        <v>89</v>
      </c>
      <c r="D22" s="77" t="s">
        <v>86</v>
      </c>
      <c r="E22" s="77" t="s">
        <v>111</v>
      </c>
      <c r="F22" s="96">
        <v>208.24</v>
      </c>
      <c r="G22" s="96">
        <v>0</v>
      </c>
      <c r="H22" s="96">
        <v>208.24</v>
      </c>
      <c r="I22" s="96">
        <v>0</v>
      </c>
      <c r="J22" s="88">
        <v>0</v>
      </c>
      <c r="K22" s="89">
        <v>0</v>
      </c>
      <c r="L22" s="96">
        <v>0</v>
      </c>
      <c r="M22" s="88">
        <v>0</v>
      </c>
      <c r="N22" s="89">
        <f t="shared" si="0"/>
        <v>0</v>
      </c>
      <c r="O22" s="96">
        <v>0</v>
      </c>
      <c r="P22" s="96">
        <v>0</v>
      </c>
      <c r="Q22" s="96">
        <v>0</v>
      </c>
      <c r="R22" s="88">
        <v>0</v>
      </c>
      <c r="S22" s="89">
        <v>0</v>
      </c>
      <c r="T22" s="88">
        <v>0</v>
      </c>
    </row>
    <row r="23" spans="1:20" ht="19.5" customHeight="1">
      <c r="A23" s="77" t="s">
        <v>110</v>
      </c>
      <c r="B23" s="77" t="s">
        <v>91</v>
      </c>
      <c r="C23" s="77" t="s">
        <v>85</v>
      </c>
      <c r="D23" s="77" t="s">
        <v>86</v>
      </c>
      <c r="E23" s="77" t="s">
        <v>112</v>
      </c>
      <c r="F23" s="96">
        <v>122.76</v>
      </c>
      <c r="G23" s="96">
        <v>0</v>
      </c>
      <c r="H23" s="96">
        <v>122.76</v>
      </c>
      <c r="I23" s="96">
        <v>0</v>
      </c>
      <c r="J23" s="88">
        <v>0</v>
      </c>
      <c r="K23" s="89">
        <v>0</v>
      </c>
      <c r="L23" s="96">
        <v>0</v>
      </c>
      <c r="M23" s="88">
        <v>0</v>
      </c>
      <c r="N23" s="89">
        <f t="shared" si="0"/>
        <v>0</v>
      </c>
      <c r="O23" s="96">
        <v>0</v>
      </c>
      <c r="P23" s="96">
        <v>0</v>
      </c>
      <c r="Q23" s="96">
        <v>0</v>
      </c>
      <c r="R23" s="88">
        <v>0</v>
      </c>
      <c r="S23" s="89">
        <v>0</v>
      </c>
      <c r="T23" s="88">
        <v>0</v>
      </c>
    </row>
    <row r="24" spans="1:20" ht="19.5" customHeight="1">
      <c r="A24" s="77" t="s">
        <v>38</v>
      </c>
      <c r="B24" s="77" t="s">
        <v>38</v>
      </c>
      <c r="C24" s="77" t="s">
        <v>38</v>
      </c>
      <c r="D24" s="77" t="s">
        <v>38</v>
      </c>
      <c r="E24" s="77" t="s">
        <v>113</v>
      </c>
      <c r="F24" s="96">
        <v>1144</v>
      </c>
      <c r="G24" s="96">
        <v>5.85</v>
      </c>
      <c r="H24" s="96">
        <v>945.15</v>
      </c>
      <c r="I24" s="96">
        <v>0</v>
      </c>
      <c r="J24" s="88">
        <v>0</v>
      </c>
      <c r="K24" s="89">
        <v>0</v>
      </c>
      <c r="L24" s="96">
        <v>0</v>
      </c>
      <c r="M24" s="88">
        <v>0</v>
      </c>
      <c r="N24" s="89">
        <f t="shared" si="0"/>
        <v>0</v>
      </c>
      <c r="O24" s="96">
        <v>0</v>
      </c>
      <c r="P24" s="96">
        <v>0</v>
      </c>
      <c r="Q24" s="96">
        <v>0</v>
      </c>
      <c r="R24" s="88">
        <v>0</v>
      </c>
      <c r="S24" s="89">
        <v>193</v>
      </c>
      <c r="T24" s="88">
        <v>0</v>
      </c>
    </row>
    <row r="25" spans="1:20" ht="19.5" customHeight="1">
      <c r="A25" s="77" t="s">
        <v>38</v>
      </c>
      <c r="B25" s="77" t="s">
        <v>38</v>
      </c>
      <c r="C25" s="77" t="s">
        <v>38</v>
      </c>
      <c r="D25" s="77" t="s">
        <v>38</v>
      </c>
      <c r="E25" s="77" t="s">
        <v>114</v>
      </c>
      <c r="F25" s="96">
        <v>580.91</v>
      </c>
      <c r="G25" s="96">
        <v>5.85</v>
      </c>
      <c r="H25" s="96">
        <v>382.06</v>
      </c>
      <c r="I25" s="96">
        <v>0</v>
      </c>
      <c r="J25" s="88">
        <v>0</v>
      </c>
      <c r="K25" s="89">
        <v>0</v>
      </c>
      <c r="L25" s="96">
        <v>0</v>
      </c>
      <c r="M25" s="88">
        <v>0</v>
      </c>
      <c r="N25" s="89">
        <f t="shared" si="0"/>
        <v>0</v>
      </c>
      <c r="O25" s="96">
        <v>0</v>
      </c>
      <c r="P25" s="96">
        <v>0</v>
      </c>
      <c r="Q25" s="96">
        <v>0</v>
      </c>
      <c r="R25" s="88">
        <v>0</v>
      </c>
      <c r="S25" s="89">
        <v>193</v>
      </c>
      <c r="T25" s="88">
        <v>0</v>
      </c>
    </row>
    <row r="26" spans="1:20" ht="19.5" customHeight="1">
      <c r="A26" s="77" t="s">
        <v>83</v>
      </c>
      <c r="B26" s="77" t="s">
        <v>84</v>
      </c>
      <c r="C26" s="77" t="s">
        <v>85</v>
      </c>
      <c r="D26" s="77" t="s">
        <v>115</v>
      </c>
      <c r="E26" s="77" t="s">
        <v>87</v>
      </c>
      <c r="F26" s="96">
        <v>30</v>
      </c>
      <c r="G26" s="96">
        <v>0</v>
      </c>
      <c r="H26" s="96">
        <v>20</v>
      </c>
      <c r="I26" s="96">
        <v>0</v>
      </c>
      <c r="J26" s="88">
        <v>0</v>
      </c>
      <c r="K26" s="89">
        <v>0</v>
      </c>
      <c r="L26" s="96">
        <v>0</v>
      </c>
      <c r="M26" s="88">
        <v>0</v>
      </c>
      <c r="N26" s="89">
        <f t="shared" si="0"/>
        <v>0</v>
      </c>
      <c r="O26" s="96">
        <v>0</v>
      </c>
      <c r="P26" s="96">
        <v>0</v>
      </c>
      <c r="Q26" s="96">
        <v>0</v>
      </c>
      <c r="R26" s="88">
        <v>0</v>
      </c>
      <c r="S26" s="89">
        <v>10</v>
      </c>
      <c r="T26" s="88">
        <v>0</v>
      </c>
    </row>
    <row r="27" spans="1:20" ht="19.5" customHeight="1">
      <c r="A27" s="77" t="s">
        <v>88</v>
      </c>
      <c r="B27" s="77" t="s">
        <v>89</v>
      </c>
      <c r="C27" s="77" t="s">
        <v>116</v>
      </c>
      <c r="D27" s="77" t="s">
        <v>115</v>
      </c>
      <c r="E27" s="77" t="s">
        <v>117</v>
      </c>
      <c r="F27" s="96">
        <v>484.03</v>
      </c>
      <c r="G27" s="96">
        <v>5.85</v>
      </c>
      <c r="H27" s="96">
        <v>295.18</v>
      </c>
      <c r="I27" s="96">
        <v>0</v>
      </c>
      <c r="J27" s="88">
        <v>0</v>
      </c>
      <c r="K27" s="89">
        <v>0</v>
      </c>
      <c r="L27" s="96">
        <v>0</v>
      </c>
      <c r="M27" s="88">
        <v>0</v>
      </c>
      <c r="N27" s="89">
        <f t="shared" si="0"/>
        <v>0</v>
      </c>
      <c r="O27" s="96">
        <v>0</v>
      </c>
      <c r="P27" s="96">
        <v>0</v>
      </c>
      <c r="Q27" s="96">
        <v>0</v>
      </c>
      <c r="R27" s="88">
        <v>0</v>
      </c>
      <c r="S27" s="89">
        <v>183</v>
      </c>
      <c r="T27" s="88">
        <v>0</v>
      </c>
    </row>
    <row r="28" spans="1:20" ht="19.5" customHeight="1">
      <c r="A28" s="77" t="s">
        <v>101</v>
      </c>
      <c r="B28" s="77" t="s">
        <v>102</v>
      </c>
      <c r="C28" s="77" t="s">
        <v>102</v>
      </c>
      <c r="D28" s="77" t="s">
        <v>115</v>
      </c>
      <c r="E28" s="77" t="s">
        <v>105</v>
      </c>
      <c r="F28" s="96">
        <v>15.94</v>
      </c>
      <c r="G28" s="96">
        <v>0</v>
      </c>
      <c r="H28" s="96">
        <v>15.94</v>
      </c>
      <c r="I28" s="96">
        <v>0</v>
      </c>
      <c r="J28" s="88">
        <v>0</v>
      </c>
      <c r="K28" s="89">
        <v>0</v>
      </c>
      <c r="L28" s="96">
        <v>0</v>
      </c>
      <c r="M28" s="88">
        <v>0</v>
      </c>
      <c r="N28" s="89">
        <f t="shared" si="0"/>
        <v>0</v>
      </c>
      <c r="O28" s="96">
        <v>0</v>
      </c>
      <c r="P28" s="96">
        <v>0</v>
      </c>
      <c r="Q28" s="96">
        <v>0</v>
      </c>
      <c r="R28" s="88">
        <v>0</v>
      </c>
      <c r="S28" s="89">
        <v>0</v>
      </c>
      <c r="T28" s="88">
        <v>0</v>
      </c>
    </row>
    <row r="29" spans="1:20" ht="19.5" customHeight="1">
      <c r="A29" s="77" t="s">
        <v>106</v>
      </c>
      <c r="B29" s="77" t="s">
        <v>107</v>
      </c>
      <c r="C29" s="77" t="s">
        <v>91</v>
      </c>
      <c r="D29" s="77" t="s">
        <v>115</v>
      </c>
      <c r="E29" s="77" t="s">
        <v>108</v>
      </c>
      <c r="F29" s="96">
        <v>12.35</v>
      </c>
      <c r="G29" s="96">
        <v>0</v>
      </c>
      <c r="H29" s="96">
        <v>12.35</v>
      </c>
      <c r="I29" s="96">
        <v>0</v>
      </c>
      <c r="J29" s="88">
        <v>0</v>
      </c>
      <c r="K29" s="89">
        <v>0</v>
      </c>
      <c r="L29" s="96">
        <v>0</v>
      </c>
      <c r="M29" s="88">
        <v>0</v>
      </c>
      <c r="N29" s="89">
        <f t="shared" si="0"/>
        <v>0</v>
      </c>
      <c r="O29" s="96">
        <v>0</v>
      </c>
      <c r="P29" s="96">
        <v>0</v>
      </c>
      <c r="Q29" s="96">
        <v>0</v>
      </c>
      <c r="R29" s="88">
        <v>0</v>
      </c>
      <c r="S29" s="89">
        <v>0</v>
      </c>
      <c r="T29" s="88">
        <v>0</v>
      </c>
    </row>
    <row r="30" spans="1:20" ht="19.5" customHeight="1">
      <c r="A30" s="77" t="s">
        <v>106</v>
      </c>
      <c r="B30" s="77" t="s">
        <v>107</v>
      </c>
      <c r="C30" s="77" t="s">
        <v>85</v>
      </c>
      <c r="D30" s="77" t="s">
        <v>115</v>
      </c>
      <c r="E30" s="77" t="s">
        <v>109</v>
      </c>
      <c r="F30" s="96">
        <v>2.58</v>
      </c>
      <c r="G30" s="96">
        <v>0</v>
      </c>
      <c r="H30" s="96">
        <v>2.58</v>
      </c>
      <c r="I30" s="96">
        <v>0</v>
      </c>
      <c r="J30" s="88">
        <v>0</v>
      </c>
      <c r="K30" s="89">
        <v>0</v>
      </c>
      <c r="L30" s="96">
        <v>0</v>
      </c>
      <c r="M30" s="88">
        <v>0</v>
      </c>
      <c r="N30" s="89">
        <f t="shared" si="0"/>
        <v>0</v>
      </c>
      <c r="O30" s="96">
        <v>0</v>
      </c>
      <c r="P30" s="96">
        <v>0</v>
      </c>
      <c r="Q30" s="96">
        <v>0</v>
      </c>
      <c r="R30" s="88">
        <v>0</v>
      </c>
      <c r="S30" s="89">
        <v>0</v>
      </c>
      <c r="T30" s="88">
        <v>0</v>
      </c>
    </row>
    <row r="31" spans="1:20" ht="19.5" customHeight="1">
      <c r="A31" s="77" t="s">
        <v>110</v>
      </c>
      <c r="B31" s="77" t="s">
        <v>91</v>
      </c>
      <c r="C31" s="77" t="s">
        <v>89</v>
      </c>
      <c r="D31" s="77" t="s">
        <v>115</v>
      </c>
      <c r="E31" s="77" t="s">
        <v>111</v>
      </c>
      <c r="F31" s="96">
        <v>16.46</v>
      </c>
      <c r="G31" s="96">
        <v>0</v>
      </c>
      <c r="H31" s="96">
        <v>16.46</v>
      </c>
      <c r="I31" s="96">
        <v>0</v>
      </c>
      <c r="J31" s="88">
        <v>0</v>
      </c>
      <c r="K31" s="89">
        <v>0</v>
      </c>
      <c r="L31" s="96">
        <v>0</v>
      </c>
      <c r="M31" s="88">
        <v>0</v>
      </c>
      <c r="N31" s="89">
        <f t="shared" si="0"/>
        <v>0</v>
      </c>
      <c r="O31" s="96">
        <v>0</v>
      </c>
      <c r="P31" s="96">
        <v>0</v>
      </c>
      <c r="Q31" s="96">
        <v>0</v>
      </c>
      <c r="R31" s="88">
        <v>0</v>
      </c>
      <c r="S31" s="89">
        <v>0</v>
      </c>
      <c r="T31" s="88">
        <v>0</v>
      </c>
    </row>
    <row r="32" spans="1:20" ht="19.5" customHeight="1">
      <c r="A32" s="77" t="s">
        <v>110</v>
      </c>
      <c r="B32" s="77" t="s">
        <v>91</v>
      </c>
      <c r="C32" s="77" t="s">
        <v>85</v>
      </c>
      <c r="D32" s="77" t="s">
        <v>115</v>
      </c>
      <c r="E32" s="77" t="s">
        <v>112</v>
      </c>
      <c r="F32" s="96">
        <v>19.55</v>
      </c>
      <c r="G32" s="96">
        <v>0</v>
      </c>
      <c r="H32" s="96">
        <v>19.55</v>
      </c>
      <c r="I32" s="96">
        <v>0</v>
      </c>
      <c r="J32" s="88">
        <v>0</v>
      </c>
      <c r="K32" s="89">
        <v>0</v>
      </c>
      <c r="L32" s="96">
        <v>0</v>
      </c>
      <c r="M32" s="88">
        <v>0</v>
      </c>
      <c r="N32" s="89">
        <f t="shared" si="0"/>
        <v>0</v>
      </c>
      <c r="O32" s="96">
        <v>0</v>
      </c>
      <c r="P32" s="96">
        <v>0</v>
      </c>
      <c r="Q32" s="96">
        <v>0</v>
      </c>
      <c r="R32" s="88">
        <v>0</v>
      </c>
      <c r="S32" s="89">
        <v>0</v>
      </c>
      <c r="T32" s="88">
        <v>0</v>
      </c>
    </row>
    <row r="33" spans="1:20" ht="19.5" customHeight="1">
      <c r="A33" s="77" t="s">
        <v>38</v>
      </c>
      <c r="B33" s="77" t="s">
        <v>38</v>
      </c>
      <c r="C33" s="77" t="s">
        <v>38</v>
      </c>
      <c r="D33" s="77" t="s">
        <v>38</v>
      </c>
      <c r="E33" s="77" t="s">
        <v>118</v>
      </c>
      <c r="F33" s="96">
        <v>563.09</v>
      </c>
      <c r="G33" s="96">
        <v>0</v>
      </c>
      <c r="H33" s="96">
        <v>563.09</v>
      </c>
      <c r="I33" s="96">
        <v>0</v>
      </c>
      <c r="J33" s="88">
        <v>0</v>
      </c>
      <c r="K33" s="89">
        <v>0</v>
      </c>
      <c r="L33" s="96">
        <v>0</v>
      </c>
      <c r="M33" s="88">
        <v>0</v>
      </c>
      <c r="N33" s="89">
        <f t="shared" si="0"/>
        <v>0</v>
      </c>
      <c r="O33" s="96">
        <v>0</v>
      </c>
      <c r="P33" s="96">
        <v>0</v>
      </c>
      <c r="Q33" s="96">
        <v>0</v>
      </c>
      <c r="R33" s="88">
        <v>0</v>
      </c>
      <c r="S33" s="89">
        <v>0</v>
      </c>
      <c r="T33" s="88">
        <v>0</v>
      </c>
    </row>
    <row r="34" spans="1:20" ht="19.5" customHeight="1">
      <c r="A34" s="77" t="s">
        <v>83</v>
      </c>
      <c r="B34" s="77" t="s">
        <v>84</v>
      </c>
      <c r="C34" s="77" t="s">
        <v>85</v>
      </c>
      <c r="D34" s="77" t="s">
        <v>119</v>
      </c>
      <c r="E34" s="77" t="s">
        <v>87</v>
      </c>
      <c r="F34" s="96">
        <v>21</v>
      </c>
      <c r="G34" s="96">
        <v>0</v>
      </c>
      <c r="H34" s="96">
        <v>21</v>
      </c>
      <c r="I34" s="96">
        <v>0</v>
      </c>
      <c r="J34" s="88">
        <v>0</v>
      </c>
      <c r="K34" s="89">
        <v>0</v>
      </c>
      <c r="L34" s="96">
        <v>0</v>
      </c>
      <c r="M34" s="88">
        <v>0</v>
      </c>
      <c r="N34" s="89">
        <f t="shared" si="0"/>
        <v>0</v>
      </c>
      <c r="O34" s="96">
        <v>0</v>
      </c>
      <c r="P34" s="96">
        <v>0</v>
      </c>
      <c r="Q34" s="96">
        <v>0</v>
      </c>
      <c r="R34" s="88">
        <v>0</v>
      </c>
      <c r="S34" s="89">
        <v>0</v>
      </c>
      <c r="T34" s="88">
        <v>0</v>
      </c>
    </row>
    <row r="35" spans="1:20" ht="19.5" customHeight="1">
      <c r="A35" s="77" t="s">
        <v>88</v>
      </c>
      <c r="B35" s="77" t="s">
        <v>89</v>
      </c>
      <c r="C35" s="77" t="s">
        <v>89</v>
      </c>
      <c r="D35" s="77" t="s">
        <v>119</v>
      </c>
      <c r="E35" s="77" t="s">
        <v>90</v>
      </c>
      <c r="F35" s="96">
        <v>339.21</v>
      </c>
      <c r="G35" s="96">
        <v>0</v>
      </c>
      <c r="H35" s="96">
        <v>339.21</v>
      </c>
      <c r="I35" s="96">
        <v>0</v>
      </c>
      <c r="J35" s="88">
        <v>0</v>
      </c>
      <c r="K35" s="89">
        <v>0</v>
      </c>
      <c r="L35" s="96">
        <v>0</v>
      </c>
      <c r="M35" s="88">
        <v>0</v>
      </c>
      <c r="N35" s="89">
        <f t="shared" si="0"/>
        <v>0</v>
      </c>
      <c r="O35" s="96">
        <v>0</v>
      </c>
      <c r="P35" s="96">
        <v>0</v>
      </c>
      <c r="Q35" s="96">
        <v>0</v>
      </c>
      <c r="R35" s="88">
        <v>0</v>
      </c>
      <c r="S35" s="89">
        <v>0</v>
      </c>
      <c r="T35" s="88">
        <v>0</v>
      </c>
    </row>
    <row r="36" spans="1:20" ht="19.5" customHeight="1">
      <c r="A36" s="77" t="s">
        <v>88</v>
      </c>
      <c r="B36" s="77" t="s">
        <v>89</v>
      </c>
      <c r="C36" s="77" t="s">
        <v>116</v>
      </c>
      <c r="D36" s="77" t="s">
        <v>119</v>
      </c>
      <c r="E36" s="77" t="s">
        <v>117</v>
      </c>
      <c r="F36" s="96">
        <v>20.05</v>
      </c>
      <c r="G36" s="96">
        <v>0</v>
      </c>
      <c r="H36" s="96">
        <v>20.05</v>
      </c>
      <c r="I36" s="96">
        <v>0</v>
      </c>
      <c r="J36" s="88">
        <v>0</v>
      </c>
      <c r="K36" s="89">
        <v>0</v>
      </c>
      <c r="L36" s="96">
        <v>0</v>
      </c>
      <c r="M36" s="88">
        <v>0</v>
      </c>
      <c r="N36" s="89">
        <f t="shared" si="0"/>
        <v>0</v>
      </c>
      <c r="O36" s="96">
        <v>0</v>
      </c>
      <c r="P36" s="96">
        <v>0</v>
      </c>
      <c r="Q36" s="96">
        <v>0</v>
      </c>
      <c r="R36" s="88">
        <v>0</v>
      </c>
      <c r="S36" s="89">
        <v>0</v>
      </c>
      <c r="T36" s="88">
        <v>0</v>
      </c>
    </row>
    <row r="37" spans="1:20" ht="19.5" customHeight="1">
      <c r="A37" s="77" t="s">
        <v>88</v>
      </c>
      <c r="B37" s="77" t="s">
        <v>89</v>
      </c>
      <c r="C37" s="77" t="s">
        <v>97</v>
      </c>
      <c r="D37" s="77" t="s">
        <v>119</v>
      </c>
      <c r="E37" s="77" t="s">
        <v>98</v>
      </c>
      <c r="F37" s="96">
        <v>37</v>
      </c>
      <c r="G37" s="96">
        <v>0</v>
      </c>
      <c r="H37" s="96">
        <v>37</v>
      </c>
      <c r="I37" s="96">
        <v>0</v>
      </c>
      <c r="J37" s="88">
        <v>0</v>
      </c>
      <c r="K37" s="89">
        <v>0</v>
      </c>
      <c r="L37" s="96">
        <v>0</v>
      </c>
      <c r="M37" s="88">
        <v>0</v>
      </c>
      <c r="N37" s="89">
        <f t="shared" si="0"/>
        <v>0</v>
      </c>
      <c r="O37" s="96">
        <v>0</v>
      </c>
      <c r="P37" s="96">
        <v>0</v>
      </c>
      <c r="Q37" s="96">
        <v>0</v>
      </c>
      <c r="R37" s="88">
        <v>0</v>
      </c>
      <c r="S37" s="89">
        <v>0</v>
      </c>
      <c r="T37" s="88">
        <v>0</v>
      </c>
    </row>
    <row r="38" spans="1:20" ht="19.5" customHeight="1">
      <c r="A38" s="77" t="s">
        <v>101</v>
      </c>
      <c r="B38" s="77" t="s">
        <v>102</v>
      </c>
      <c r="C38" s="77" t="s">
        <v>102</v>
      </c>
      <c r="D38" s="77" t="s">
        <v>119</v>
      </c>
      <c r="E38" s="77" t="s">
        <v>105</v>
      </c>
      <c r="F38" s="96">
        <v>40.86</v>
      </c>
      <c r="G38" s="96">
        <v>0</v>
      </c>
      <c r="H38" s="96">
        <v>40.86</v>
      </c>
      <c r="I38" s="96">
        <v>0</v>
      </c>
      <c r="J38" s="88">
        <v>0</v>
      </c>
      <c r="K38" s="89">
        <v>0</v>
      </c>
      <c r="L38" s="96">
        <v>0</v>
      </c>
      <c r="M38" s="88">
        <v>0</v>
      </c>
      <c r="N38" s="89">
        <f t="shared" si="0"/>
        <v>0</v>
      </c>
      <c r="O38" s="96">
        <v>0</v>
      </c>
      <c r="P38" s="96">
        <v>0</v>
      </c>
      <c r="Q38" s="96">
        <v>0</v>
      </c>
      <c r="R38" s="88">
        <v>0</v>
      </c>
      <c r="S38" s="89">
        <v>0</v>
      </c>
      <c r="T38" s="88">
        <v>0</v>
      </c>
    </row>
    <row r="39" spans="1:20" ht="19.5" customHeight="1">
      <c r="A39" s="77" t="s">
        <v>106</v>
      </c>
      <c r="B39" s="77" t="s">
        <v>107</v>
      </c>
      <c r="C39" s="77" t="s">
        <v>91</v>
      </c>
      <c r="D39" s="77" t="s">
        <v>119</v>
      </c>
      <c r="E39" s="77" t="s">
        <v>108</v>
      </c>
      <c r="F39" s="96">
        <v>31.82</v>
      </c>
      <c r="G39" s="96">
        <v>0</v>
      </c>
      <c r="H39" s="96">
        <v>31.82</v>
      </c>
      <c r="I39" s="96">
        <v>0</v>
      </c>
      <c r="J39" s="88">
        <v>0</v>
      </c>
      <c r="K39" s="89">
        <v>0</v>
      </c>
      <c r="L39" s="96">
        <v>0</v>
      </c>
      <c r="M39" s="88">
        <v>0</v>
      </c>
      <c r="N39" s="89">
        <f t="shared" si="0"/>
        <v>0</v>
      </c>
      <c r="O39" s="96">
        <v>0</v>
      </c>
      <c r="P39" s="96">
        <v>0</v>
      </c>
      <c r="Q39" s="96">
        <v>0</v>
      </c>
      <c r="R39" s="88">
        <v>0</v>
      </c>
      <c r="S39" s="89">
        <v>0</v>
      </c>
      <c r="T39" s="88">
        <v>0</v>
      </c>
    </row>
    <row r="40" spans="1:20" ht="19.5" customHeight="1">
      <c r="A40" s="77" t="s">
        <v>106</v>
      </c>
      <c r="B40" s="77" t="s">
        <v>107</v>
      </c>
      <c r="C40" s="77" t="s">
        <v>85</v>
      </c>
      <c r="D40" s="77" t="s">
        <v>119</v>
      </c>
      <c r="E40" s="77" t="s">
        <v>109</v>
      </c>
      <c r="F40" s="96">
        <v>6.62</v>
      </c>
      <c r="G40" s="96">
        <v>0</v>
      </c>
      <c r="H40" s="96">
        <v>6.62</v>
      </c>
      <c r="I40" s="96">
        <v>0</v>
      </c>
      <c r="J40" s="88">
        <v>0</v>
      </c>
      <c r="K40" s="89">
        <v>0</v>
      </c>
      <c r="L40" s="96">
        <v>0</v>
      </c>
      <c r="M40" s="88">
        <v>0</v>
      </c>
      <c r="N40" s="89">
        <f t="shared" si="0"/>
        <v>0</v>
      </c>
      <c r="O40" s="96">
        <v>0</v>
      </c>
      <c r="P40" s="96">
        <v>0</v>
      </c>
      <c r="Q40" s="96">
        <v>0</v>
      </c>
      <c r="R40" s="88">
        <v>0</v>
      </c>
      <c r="S40" s="89">
        <v>0</v>
      </c>
      <c r="T40" s="88">
        <v>0</v>
      </c>
    </row>
    <row r="41" spans="1:20" ht="19.5" customHeight="1">
      <c r="A41" s="77" t="s">
        <v>110</v>
      </c>
      <c r="B41" s="77" t="s">
        <v>91</v>
      </c>
      <c r="C41" s="77" t="s">
        <v>89</v>
      </c>
      <c r="D41" s="77" t="s">
        <v>119</v>
      </c>
      <c r="E41" s="77" t="s">
        <v>111</v>
      </c>
      <c r="F41" s="96">
        <v>42.43</v>
      </c>
      <c r="G41" s="96">
        <v>0</v>
      </c>
      <c r="H41" s="96">
        <v>42.43</v>
      </c>
      <c r="I41" s="96">
        <v>0</v>
      </c>
      <c r="J41" s="88">
        <v>0</v>
      </c>
      <c r="K41" s="89">
        <v>0</v>
      </c>
      <c r="L41" s="96">
        <v>0</v>
      </c>
      <c r="M41" s="88">
        <v>0</v>
      </c>
      <c r="N41" s="89">
        <f t="shared" si="0"/>
        <v>0</v>
      </c>
      <c r="O41" s="96">
        <v>0</v>
      </c>
      <c r="P41" s="96">
        <v>0</v>
      </c>
      <c r="Q41" s="96">
        <v>0</v>
      </c>
      <c r="R41" s="88">
        <v>0</v>
      </c>
      <c r="S41" s="89">
        <v>0</v>
      </c>
      <c r="T41" s="88">
        <v>0</v>
      </c>
    </row>
    <row r="42" spans="1:20" ht="19.5" customHeight="1">
      <c r="A42" s="77" t="s">
        <v>110</v>
      </c>
      <c r="B42" s="77" t="s">
        <v>91</v>
      </c>
      <c r="C42" s="77" t="s">
        <v>85</v>
      </c>
      <c r="D42" s="77" t="s">
        <v>119</v>
      </c>
      <c r="E42" s="77" t="s">
        <v>112</v>
      </c>
      <c r="F42" s="96">
        <v>24.1</v>
      </c>
      <c r="G42" s="96">
        <v>0</v>
      </c>
      <c r="H42" s="96">
        <v>24.1</v>
      </c>
      <c r="I42" s="96">
        <v>0</v>
      </c>
      <c r="J42" s="88">
        <v>0</v>
      </c>
      <c r="K42" s="89">
        <v>0</v>
      </c>
      <c r="L42" s="96">
        <v>0</v>
      </c>
      <c r="M42" s="88">
        <v>0</v>
      </c>
      <c r="N42" s="89">
        <f t="shared" si="0"/>
        <v>0</v>
      </c>
      <c r="O42" s="96">
        <v>0</v>
      </c>
      <c r="P42" s="96">
        <v>0</v>
      </c>
      <c r="Q42" s="96">
        <v>0</v>
      </c>
      <c r="R42" s="88">
        <v>0</v>
      </c>
      <c r="S42" s="89">
        <v>0</v>
      </c>
      <c r="T42" s="88">
        <v>0</v>
      </c>
    </row>
    <row r="43" spans="1:20" ht="19.5" customHeight="1">
      <c r="A43" s="77" t="s">
        <v>38</v>
      </c>
      <c r="B43" s="77" t="s">
        <v>38</v>
      </c>
      <c r="C43" s="77" t="s">
        <v>38</v>
      </c>
      <c r="D43" s="77" t="s">
        <v>38</v>
      </c>
      <c r="E43" s="77" t="s">
        <v>120</v>
      </c>
      <c r="F43" s="96">
        <v>810.81</v>
      </c>
      <c r="G43" s="96">
        <v>0</v>
      </c>
      <c r="H43" s="96">
        <v>810.81</v>
      </c>
      <c r="I43" s="96">
        <v>0</v>
      </c>
      <c r="J43" s="88">
        <v>0</v>
      </c>
      <c r="K43" s="89">
        <v>0</v>
      </c>
      <c r="L43" s="96">
        <v>0</v>
      </c>
      <c r="M43" s="88">
        <v>0</v>
      </c>
      <c r="N43" s="89">
        <f t="shared" si="0"/>
        <v>0</v>
      </c>
      <c r="O43" s="96">
        <v>0</v>
      </c>
      <c r="P43" s="96">
        <v>0</v>
      </c>
      <c r="Q43" s="96">
        <v>0</v>
      </c>
      <c r="R43" s="88">
        <v>0</v>
      </c>
      <c r="S43" s="89">
        <v>0</v>
      </c>
      <c r="T43" s="88">
        <v>0</v>
      </c>
    </row>
    <row r="44" spans="1:20" ht="19.5" customHeight="1">
      <c r="A44" s="77" t="s">
        <v>38</v>
      </c>
      <c r="B44" s="77" t="s">
        <v>38</v>
      </c>
      <c r="C44" s="77" t="s">
        <v>38</v>
      </c>
      <c r="D44" s="77" t="s">
        <v>38</v>
      </c>
      <c r="E44" s="77" t="s">
        <v>121</v>
      </c>
      <c r="F44" s="96">
        <v>810.81</v>
      </c>
      <c r="G44" s="96">
        <v>0</v>
      </c>
      <c r="H44" s="96">
        <v>810.81</v>
      </c>
      <c r="I44" s="96">
        <v>0</v>
      </c>
      <c r="J44" s="88">
        <v>0</v>
      </c>
      <c r="K44" s="89">
        <v>0</v>
      </c>
      <c r="L44" s="96">
        <v>0</v>
      </c>
      <c r="M44" s="88">
        <v>0</v>
      </c>
      <c r="N44" s="89">
        <f t="shared" si="0"/>
        <v>0</v>
      </c>
      <c r="O44" s="96">
        <v>0</v>
      </c>
      <c r="P44" s="96">
        <v>0</v>
      </c>
      <c r="Q44" s="96">
        <v>0</v>
      </c>
      <c r="R44" s="88">
        <v>0</v>
      </c>
      <c r="S44" s="89">
        <v>0</v>
      </c>
      <c r="T44" s="88">
        <v>0</v>
      </c>
    </row>
    <row r="45" spans="1:20" ht="19.5" customHeight="1">
      <c r="A45" s="77" t="s">
        <v>83</v>
      </c>
      <c r="B45" s="77" t="s">
        <v>84</v>
      </c>
      <c r="C45" s="77" t="s">
        <v>85</v>
      </c>
      <c r="D45" s="77" t="s">
        <v>122</v>
      </c>
      <c r="E45" s="77" t="s">
        <v>87</v>
      </c>
      <c r="F45" s="96">
        <v>3.2</v>
      </c>
      <c r="G45" s="96">
        <v>0</v>
      </c>
      <c r="H45" s="96">
        <v>3.2</v>
      </c>
      <c r="I45" s="96">
        <v>0</v>
      </c>
      <c r="J45" s="88">
        <v>0</v>
      </c>
      <c r="K45" s="89">
        <v>0</v>
      </c>
      <c r="L45" s="96">
        <v>0</v>
      </c>
      <c r="M45" s="88">
        <v>0</v>
      </c>
      <c r="N45" s="89">
        <f t="shared" si="0"/>
        <v>0</v>
      </c>
      <c r="O45" s="96">
        <v>0</v>
      </c>
      <c r="P45" s="96">
        <v>0</v>
      </c>
      <c r="Q45" s="96">
        <v>0</v>
      </c>
      <c r="R45" s="88">
        <v>0</v>
      </c>
      <c r="S45" s="89">
        <v>0</v>
      </c>
      <c r="T45" s="88">
        <v>0</v>
      </c>
    </row>
    <row r="46" spans="1:20" ht="19.5" customHeight="1">
      <c r="A46" s="77" t="s">
        <v>88</v>
      </c>
      <c r="B46" s="77" t="s">
        <v>89</v>
      </c>
      <c r="C46" s="77" t="s">
        <v>85</v>
      </c>
      <c r="D46" s="77" t="s">
        <v>122</v>
      </c>
      <c r="E46" s="77" t="s">
        <v>123</v>
      </c>
      <c r="F46" s="96">
        <v>162.65</v>
      </c>
      <c r="G46" s="96">
        <v>0</v>
      </c>
      <c r="H46" s="96">
        <v>162.65</v>
      </c>
      <c r="I46" s="96">
        <v>0</v>
      </c>
      <c r="J46" s="88">
        <v>0</v>
      </c>
      <c r="K46" s="89">
        <v>0</v>
      </c>
      <c r="L46" s="96">
        <v>0</v>
      </c>
      <c r="M46" s="88">
        <v>0</v>
      </c>
      <c r="N46" s="89">
        <f t="shared" si="0"/>
        <v>0</v>
      </c>
      <c r="O46" s="96">
        <v>0</v>
      </c>
      <c r="P46" s="96">
        <v>0</v>
      </c>
      <c r="Q46" s="96">
        <v>0</v>
      </c>
      <c r="R46" s="88">
        <v>0</v>
      </c>
      <c r="S46" s="89">
        <v>0</v>
      </c>
      <c r="T46" s="88">
        <v>0</v>
      </c>
    </row>
    <row r="47" spans="1:20" ht="19.5" customHeight="1">
      <c r="A47" s="77" t="s">
        <v>88</v>
      </c>
      <c r="B47" s="77" t="s">
        <v>89</v>
      </c>
      <c r="C47" s="77" t="s">
        <v>99</v>
      </c>
      <c r="D47" s="77" t="s">
        <v>122</v>
      </c>
      <c r="E47" s="77" t="s">
        <v>100</v>
      </c>
      <c r="F47" s="96">
        <v>615.65</v>
      </c>
      <c r="G47" s="96">
        <v>0</v>
      </c>
      <c r="H47" s="96">
        <v>615.65</v>
      </c>
      <c r="I47" s="96">
        <v>0</v>
      </c>
      <c r="J47" s="88">
        <v>0</v>
      </c>
      <c r="K47" s="89">
        <v>0</v>
      </c>
      <c r="L47" s="96">
        <v>0</v>
      </c>
      <c r="M47" s="88">
        <v>0</v>
      </c>
      <c r="N47" s="89">
        <f t="shared" si="0"/>
        <v>0</v>
      </c>
      <c r="O47" s="96">
        <v>0</v>
      </c>
      <c r="P47" s="96">
        <v>0</v>
      </c>
      <c r="Q47" s="96">
        <v>0</v>
      </c>
      <c r="R47" s="88">
        <v>0</v>
      </c>
      <c r="S47" s="89">
        <v>0</v>
      </c>
      <c r="T47" s="88">
        <v>0</v>
      </c>
    </row>
    <row r="48" spans="1:20" ht="19.5" customHeight="1">
      <c r="A48" s="77" t="s">
        <v>101</v>
      </c>
      <c r="B48" s="77" t="s">
        <v>102</v>
      </c>
      <c r="C48" s="77" t="s">
        <v>102</v>
      </c>
      <c r="D48" s="77" t="s">
        <v>122</v>
      </c>
      <c r="E48" s="77" t="s">
        <v>105</v>
      </c>
      <c r="F48" s="96">
        <v>6.7</v>
      </c>
      <c r="G48" s="96">
        <v>0</v>
      </c>
      <c r="H48" s="96">
        <v>6.7</v>
      </c>
      <c r="I48" s="96">
        <v>0</v>
      </c>
      <c r="J48" s="88">
        <v>0</v>
      </c>
      <c r="K48" s="89">
        <v>0</v>
      </c>
      <c r="L48" s="96">
        <v>0</v>
      </c>
      <c r="M48" s="88">
        <v>0</v>
      </c>
      <c r="N48" s="89">
        <f t="shared" si="0"/>
        <v>0</v>
      </c>
      <c r="O48" s="96">
        <v>0</v>
      </c>
      <c r="P48" s="96">
        <v>0</v>
      </c>
      <c r="Q48" s="96">
        <v>0</v>
      </c>
      <c r="R48" s="88">
        <v>0</v>
      </c>
      <c r="S48" s="89">
        <v>0</v>
      </c>
      <c r="T48" s="88">
        <v>0</v>
      </c>
    </row>
    <row r="49" spans="1:20" ht="19.5" customHeight="1">
      <c r="A49" s="77" t="s">
        <v>106</v>
      </c>
      <c r="B49" s="77" t="s">
        <v>107</v>
      </c>
      <c r="C49" s="77" t="s">
        <v>89</v>
      </c>
      <c r="D49" s="77" t="s">
        <v>122</v>
      </c>
      <c r="E49" s="77" t="s">
        <v>124</v>
      </c>
      <c r="F49" s="96">
        <v>5.44</v>
      </c>
      <c r="G49" s="96">
        <v>0</v>
      </c>
      <c r="H49" s="96">
        <v>5.44</v>
      </c>
      <c r="I49" s="96">
        <v>0</v>
      </c>
      <c r="J49" s="88">
        <v>0</v>
      </c>
      <c r="K49" s="89">
        <v>0</v>
      </c>
      <c r="L49" s="96">
        <v>0</v>
      </c>
      <c r="M49" s="88">
        <v>0</v>
      </c>
      <c r="N49" s="89">
        <f t="shared" si="0"/>
        <v>0</v>
      </c>
      <c r="O49" s="96">
        <v>0</v>
      </c>
      <c r="P49" s="96">
        <v>0</v>
      </c>
      <c r="Q49" s="96">
        <v>0</v>
      </c>
      <c r="R49" s="88">
        <v>0</v>
      </c>
      <c r="S49" s="89">
        <v>0</v>
      </c>
      <c r="T49" s="88">
        <v>0</v>
      </c>
    </row>
    <row r="50" spans="1:20" ht="19.5" customHeight="1">
      <c r="A50" s="77" t="s">
        <v>110</v>
      </c>
      <c r="B50" s="77" t="s">
        <v>91</v>
      </c>
      <c r="C50" s="77" t="s">
        <v>89</v>
      </c>
      <c r="D50" s="77" t="s">
        <v>122</v>
      </c>
      <c r="E50" s="77" t="s">
        <v>111</v>
      </c>
      <c r="F50" s="96">
        <v>7.26</v>
      </c>
      <c r="G50" s="96">
        <v>0</v>
      </c>
      <c r="H50" s="96">
        <v>7.26</v>
      </c>
      <c r="I50" s="96">
        <v>0</v>
      </c>
      <c r="J50" s="88">
        <v>0</v>
      </c>
      <c r="K50" s="89">
        <v>0</v>
      </c>
      <c r="L50" s="96">
        <v>0</v>
      </c>
      <c r="M50" s="88">
        <v>0</v>
      </c>
      <c r="N50" s="89">
        <f t="shared" si="0"/>
        <v>0</v>
      </c>
      <c r="O50" s="96">
        <v>0</v>
      </c>
      <c r="P50" s="96">
        <v>0</v>
      </c>
      <c r="Q50" s="96">
        <v>0</v>
      </c>
      <c r="R50" s="88">
        <v>0</v>
      </c>
      <c r="S50" s="89">
        <v>0</v>
      </c>
      <c r="T50" s="88">
        <v>0</v>
      </c>
    </row>
    <row r="51" spans="1:20" ht="19.5" customHeight="1">
      <c r="A51" s="77" t="s">
        <v>110</v>
      </c>
      <c r="B51" s="77" t="s">
        <v>91</v>
      </c>
      <c r="C51" s="77" t="s">
        <v>85</v>
      </c>
      <c r="D51" s="77" t="s">
        <v>122</v>
      </c>
      <c r="E51" s="77" t="s">
        <v>112</v>
      </c>
      <c r="F51" s="96">
        <v>9.91</v>
      </c>
      <c r="G51" s="96">
        <v>0</v>
      </c>
      <c r="H51" s="96">
        <v>9.91</v>
      </c>
      <c r="I51" s="96">
        <v>0</v>
      </c>
      <c r="J51" s="88">
        <v>0</v>
      </c>
      <c r="K51" s="89">
        <v>0</v>
      </c>
      <c r="L51" s="96">
        <v>0</v>
      </c>
      <c r="M51" s="88">
        <v>0</v>
      </c>
      <c r="N51" s="89">
        <f t="shared" si="0"/>
        <v>0</v>
      </c>
      <c r="O51" s="96">
        <v>0</v>
      </c>
      <c r="P51" s="96">
        <v>0</v>
      </c>
      <c r="Q51" s="96">
        <v>0</v>
      </c>
      <c r="R51" s="88">
        <v>0</v>
      </c>
      <c r="S51" s="89">
        <v>0</v>
      </c>
      <c r="T51" s="88">
        <v>0</v>
      </c>
    </row>
    <row r="52" spans="1:20" ht="19.5" customHeight="1">
      <c r="A52" s="77" t="s">
        <v>38</v>
      </c>
      <c r="B52" s="77" t="s">
        <v>38</v>
      </c>
      <c r="C52" s="77" t="s">
        <v>38</v>
      </c>
      <c r="D52" s="77" t="s">
        <v>38</v>
      </c>
      <c r="E52" s="77" t="s">
        <v>125</v>
      </c>
      <c r="F52" s="96">
        <v>17930.03</v>
      </c>
      <c r="G52" s="96">
        <v>2</v>
      </c>
      <c r="H52" s="96">
        <v>7991.7</v>
      </c>
      <c r="I52" s="96">
        <v>0</v>
      </c>
      <c r="J52" s="88">
        <v>0</v>
      </c>
      <c r="K52" s="89">
        <v>7723.41</v>
      </c>
      <c r="L52" s="96">
        <v>7723.41</v>
      </c>
      <c r="M52" s="88">
        <v>0</v>
      </c>
      <c r="N52" s="89">
        <f t="shared" si="0"/>
        <v>0</v>
      </c>
      <c r="O52" s="96">
        <v>0</v>
      </c>
      <c r="P52" s="96">
        <v>0</v>
      </c>
      <c r="Q52" s="96">
        <v>0</v>
      </c>
      <c r="R52" s="88">
        <v>0</v>
      </c>
      <c r="S52" s="89">
        <v>2212.92</v>
      </c>
      <c r="T52" s="88">
        <v>0</v>
      </c>
    </row>
    <row r="53" spans="1:20" ht="19.5" customHeight="1">
      <c r="A53" s="77" t="s">
        <v>38</v>
      </c>
      <c r="B53" s="77" t="s">
        <v>38</v>
      </c>
      <c r="C53" s="77" t="s">
        <v>38</v>
      </c>
      <c r="D53" s="77" t="s">
        <v>38</v>
      </c>
      <c r="E53" s="77" t="s">
        <v>126</v>
      </c>
      <c r="F53" s="96">
        <v>17930.03</v>
      </c>
      <c r="G53" s="96">
        <v>2</v>
      </c>
      <c r="H53" s="96">
        <v>7991.7</v>
      </c>
      <c r="I53" s="96">
        <v>0</v>
      </c>
      <c r="J53" s="88">
        <v>0</v>
      </c>
      <c r="K53" s="89">
        <v>7723.41</v>
      </c>
      <c r="L53" s="96">
        <v>7723.41</v>
      </c>
      <c r="M53" s="88">
        <v>0</v>
      </c>
      <c r="N53" s="89">
        <f t="shared" si="0"/>
        <v>0</v>
      </c>
      <c r="O53" s="96">
        <v>0</v>
      </c>
      <c r="P53" s="96">
        <v>0</v>
      </c>
      <c r="Q53" s="96">
        <v>0</v>
      </c>
      <c r="R53" s="88">
        <v>0</v>
      </c>
      <c r="S53" s="89">
        <v>2212.92</v>
      </c>
      <c r="T53" s="88">
        <v>0</v>
      </c>
    </row>
    <row r="54" spans="1:20" ht="19.5" customHeight="1">
      <c r="A54" s="77" t="s">
        <v>83</v>
      </c>
      <c r="B54" s="77" t="s">
        <v>85</v>
      </c>
      <c r="C54" s="77" t="s">
        <v>102</v>
      </c>
      <c r="D54" s="77" t="s">
        <v>127</v>
      </c>
      <c r="E54" s="77" t="s">
        <v>128</v>
      </c>
      <c r="F54" s="96">
        <v>17523.03</v>
      </c>
      <c r="G54" s="96">
        <v>0</v>
      </c>
      <c r="H54" s="96">
        <v>7986.7</v>
      </c>
      <c r="I54" s="96">
        <v>0</v>
      </c>
      <c r="J54" s="88">
        <v>0</v>
      </c>
      <c r="K54" s="89">
        <v>7723.41</v>
      </c>
      <c r="L54" s="96">
        <v>7723.41</v>
      </c>
      <c r="M54" s="88">
        <v>0</v>
      </c>
      <c r="N54" s="89">
        <f t="shared" si="0"/>
        <v>0</v>
      </c>
      <c r="O54" s="96">
        <v>0</v>
      </c>
      <c r="P54" s="96">
        <v>0</v>
      </c>
      <c r="Q54" s="96">
        <v>0</v>
      </c>
      <c r="R54" s="88">
        <v>0</v>
      </c>
      <c r="S54" s="89">
        <v>1812.92</v>
      </c>
      <c r="T54" s="88">
        <v>0</v>
      </c>
    </row>
    <row r="55" spans="1:20" ht="19.5" customHeight="1">
      <c r="A55" s="77" t="s">
        <v>83</v>
      </c>
      <c r="B55" s="77" t="s">
        <v>84</v>
      </c>
      <c r="C55" s="77" t="s">
        <v>85</v>
      </c>
      <c r="D55" s="77" t="s">
        <v>127</v>
      </c>
      <c r="E55" s="77" t="s">
        <v>87</v>
      </c>
      <c r="F55" s="96">
        <v>407</v>
      </c>
      <c r="G55" s="96">
        <v>2</v>
      </c>
      <c r="H55" s="96">
        <v>5</v>
      </c>
      <c r="I55" s="96">
        <v>0</v>
      </c>
      <c r="J55" s="88">
        <v>0</v>
      </c>
      <c r="K55" s="89">
        <v>0</v>
      </c>
      <c r="L55" s="96">
        <v>0</v>
      </c>
      <c r="M55" s="88">
        <v>0</v>
      </c>
      <c r="N55" s="89">
        <f t="shared" si="0"/>
        <v>0</v>
      </c>
      <c r="O55" s="96">
        <v>0</v>
      </c>
      <c r="P55" s="96">
        <v>0</v>
      </c>
      <c r="Q55" s="96">
        <v>0</v>
      </c>
      <c r="R55" s="88">
        <v>0</v>
      </c>
      <c r="S55" s="89">
        <v>400</v>
      </c>
      <c r="T55" s="88">
        <v>0</v>
      </c>
    </row>
    <row r="56" spans="1:20" ht="19.5" customHeight="1">
      <c r="A56" s="77" t="s">
        <v>38</v>
      </c>
      <c r="B56" s="77" t="s">
        <v>38</v>
      </c>
      <c r="C56" s="77" t="s">
        <v>38</v>
      </c>
      <c r="D56" s="77" t="s">
        <v>38</v>
      </c>
      <c r="E56" s="77" t="s">
        <v>129</v>
      </c>
      <c r="F56" s="96">
        <v>1806.56</v>
      </c>
      <c r="G56" s="96">
        <v>107</v>
      </c>
      <c r="H56" s="96">
        <v>1144.2</v>
      </c>
      <c r="I56" s="96">
        <v>0</v>
      </c>
      <c r="J56" s="88">
        <v>0</v>
      </c>
      <c r="K56" s="89">
        <v>250</v>
      </c>
      <c r="L56" s="96">
        <v>250</v>
      </c>
      <c r="M56" s="88">
        <v>300</v>
      </c>
      <c r="N56" s="89">
        <f t="shared" si="0"/>
        <v>0</v>
      </c>
      <c r="O56" s="96">
        <v>0</v>
      </c>
      <c r="P56" s="96">
        <v>0</v>
      </c>
      <c r="Q56" s="96">
        <v>0</v>
      </c>
      <c r="R56" s="88">
        <v>0</v>
      </c>
      <c r="S56" s="89">
        <v>5.36</v>
      </c>
      <c r="T56" s="88">
        <v>0</v>
      </c>
    </row>
    <row r="57" spans="1:20" ht="19.5" customHeight="1">
      <c r="A57" s="77" t="s">
        <v>38</v>
      </c>
      <c r="B57" s="77" t="s">
        <v>38</v>
      </c>
      <c r="C57" s="77" t="s">
        <v>38</v>
      </c>
      <c r="D57" s="77" t="s">
        <v>38</v>
      </c>
      <c r="E57" s="77" t="s">
        <v>130</v>
      </c>
      <c r="F57" s="96">
        <v>1806.56</v>
      </c>
      <c r="G57" s="96">
        <v>107</v>
      </c>
      <c r="H57" s="96">
        <v>1144.2</v>
      </c>
      <c r="I57" s="96">
        <v>0</v>
      </c>
      <c r="J57" s="88">
        <v>0</v>
      </c>
      <c r="K57" s="89">
        <v>250</v>
      </c>
      <c r="L57" s="96">
        <v>250</v>
      </c>
      <c r="M57" s="88">
        <v>300</v>
      </c>
      <c r="N57" s="89">
        <f t="shared" si="0"/>
        <v>0</v>
      </c>
      <c r="O57" s="96">
        <v>0</v>
      </c>
      <c r="P57" s="96">
        <v>0</v>
      </c>
      <c r="Q57" s="96">
        <v>0</v>
      </c>
      <c r="R57" s="88">
        <v>0</v>
      </c>
      <c r="S57" s="89">
        <v>5.36</v>
      </c>
      <c r="T57" s="88">
        <v>0</v>
      </c>
    </row>
    <row r="58" spans="1:20" ht="19.5" customHeight="1">
      <c r="A58" s="77" t="s">
        <v>83</v>
      </c>
      <c r="B58" s="77" t="s">
        <v>85</v>
      </c>
      <c r="C58" s="77" t="s">
        <v>91</v>
      </c>
      <c r="D58" s="77" t="s">
        <v>131</v>
      </c>
      <c r="E58" s="77" t="s">
        <v>132</v>
      </c>
      <c r="F58" s="96">
        <v>1781.56</v>
      </c>
      <c r="G58" s="96">
        <v>107</v>
      </c>
      <c r="H58" s="96">
        <v>1119.2</v>
      </c>
      <c r="I58" s="96">
        <v>0</v>
      </c>
      <c r="J58" s="88">
        <v>0</v>
      </c>
      <c r="K58" s="89">
        <v>250</v>
      </c>
      <c r="L58" s="96">
        <v>250</v>
      </c>
      <c r="M58" s="88">
        <v>300</v>
      </c>
      <c r="N58" s="89">
        <f t="shared" si="0"/>
        <v>0</v>
      </c>
      <c r="O58" s="96">
        <v>0</v>
      </c>
      <c r="P58" s="96">
        <v>0</v>
      </c>
      <c r="Q58" s="96">
        <v>0</v>
      </c>
      <c r="R58" s="88">
        <v>0</v>
      </c>
      <c r="S58" s="89">
        <v>5.36</v>
      </c>
      <c r="T58" s="88">
        <v>0</v>
      </c>
    </row>
    <row r="59" spans="1:20" ht="19.5" customHeight="1">
      <c r="A59" s="77" t="s">
        <v>83</v>
      </c>
      <c r="B59" s="77" t="s">
        <v>84</v>
      </c>
      <c r="C59" s="77" t="s">
        <v>85</v>
      </c>
      <c r="D59" s="77" t="s">
        <v>131</v>
      </c>
      <c r="E59" s="77" t="s">
        <v>87</v>
      </c>
      <c r="F59" s="96">
        <v>25</v>
      </c>
      <c r="G59" s="96">
        <v>0</v>
      </c>
      <c r="H59" s="96">
        <v>25</v>
      </c>
      <c r="I59" s="96">
        <v>0</v>
      </c>
      <c r="J59" s="88">
        <v>0</v>
      </c>
      <c r="K59" s="89">
        <v>0</v>
      </c>
      <c r="L59" s="96">
        <v>0</v>
      </c>
      <c r="M59" s="88">
        <v>0</v>
      </c>
      <c r="N59" s="89">
        <f t="shared" si="0"/>
        <v>0</v>
      </c>
      <c r="O59" s="96">
        <v>0</v>
      </c>
      <c r="P59" s="96">
        <v>0</v>
      </c>
      <c r="Q59" s="96">
        <v>0</v>
      </c>
      <c r="R59" s="88">
        <v>0</v>
      </c>
      <c r="S59" s="89">
        <v>0</v>
      </c>
      <c r="T59" s="88">
        <v>0</v>
      </c>
    </row>
    <row r="60" spans="1:20" ht="19.5" customHeight="1">
      <c r="A60" s="77" t="s">
        <v>38</v>
      </c>
      <c r="B60" s="77" t="s">
        <v>38</v>
      </c>
      <c r="C60" s="77" t="s">
        <v>38</v>
      </c>
      <c r="D60" s="77" t="s">
        <v>38</v>
      </c>
      <c r="E60" s="77" t="s">
        <v>133</v>
      </c>
      <c r="F60" s="96">
        <v>18872.3</v>
      </c>
      <c r="G60" s="96">
        <v>2187.84</v>
      </c>
      <c r="H60" s="96">
        <v>15445.14</v>
      </c>
      <c r="I60" s="96">
        <v>0</v>
      </c>
      <c r="J60" s="88">
        <v>0</v>
      </c>
      <c r="K60" s="89">
        <v>199.41</v>
      </c>
      <c r="L60" s="96">
        <v>0</v>
      </c>
      <c r="M60" s="88">
        <v>0</v>
      </c>
      <c r="N60" s="89">
        <f t="shared" si="0"/>
        <v>0</v>
      </c>
      <c r="O60" s="96">
        <v>0</v>
      </c>
      <c r="P60" s="96">
        <v>0</v>
      </c>
      <c r="Q60" s="96">
        <v>0</v>
      </c>
      <c r="R60" s="88">
        <v>0</v>
      </c>
      <c r="S60" s="89">
        <v>1039.91</v>
      </c>
      <c r="T60" s="88">
        <v>0</v>
      </c>
    </row>
    <row r="61" spans="1:20" ht="19.5" customHeight="1">
      <c r="A61" s="77" t="s">
        <v>38</v>
      </c>
      <c r="B61" s="77" t="s">
        <v>38</v>
      </c>
      <c r="C61" s="77" t="s">
        <v>38</v>
      </c>
      <c r="D61" s="77" t="s">
        <v>38</v>
      </c>
      <c r="E61" s="77" t="s">
        <v>134</v>
      </c>
      <c r="F61" s="96">
        <v>8292.48</v>
      </c>
      <c r="G61" s="96">
        <v>857.3</v>
      </c>
      <c r="H61" s="96">
        <v>7300.18</v>
      </c>
      <c r="I61" s="96">
        <v>0</v>
      </c>
      <c r="J61" s="88">
        <v>0</v>
      </c>
      <c r="K61" s="89">
        <v>0</v>
      </c>
      <c r="L61" s="96">
        <v>0</v>
      </c>
      <c r="M61" s="88">
        <v>0</v>
      </c>
      <c r="N61" s="89">
        <f t="shared" si="0"/>
        <v>0</v>
      </c>
      <c r="O61" s="96">
        <v>0</v>
      </c>
      <c r="P61" s="96">
        <v>0</v>
      </c>
      <c r="Q61" s="96">
        <v>0</v>
      </c>
      <c r="R61" s="88">
        <v>0</v>
      </c>
      <c r="S61" s="89">
        <v>135</v>
      </c>
      <c r="T61" s="88">
        <v>0</v>
      </c>
    </row>
    <row r="62" spans="1:20" ht="19.5" customHeight="1">
      <c r="A62" s="77" t="s">
        <v>83</v>
      </c>
      <c r="B62" s="77" t="s">
        <v>84</v>
      </c>
      <c r="C62" s="77" t="s">
        <v>85</v>
      </c>
      <c r="D62" s="77" t="s">
        <v>135</v>
      </c>
      <c r="E62" s="77" t="s">
        <v>87</v>
      </c>
      <c r="F62" s="96">
        <v>15</v>
      </c>
      <c r="G62" s="96">
        <v>0</v>
      </c>
      <c r="H62" s="96">
        <v>15</v>
      </c>
      <c r="I62" s="96">
        <v>0</v>
      </c>
      <c r="J62" s="88">
        <v>0</v>
      </c>
      <c r="K62" s="89">
        <v>0</v>
      </c>
      <c r="L62" s="96">
        <v>0</v>
      </c>
      <c r="M62" s="88">
        <v>0</v>
      </c>
      <c r="N62" s="89">
        <f t="shared" si="0"/>
        <v>0</v>
      </c>
      <c r="O62" s="96">
        <v>0</v>
      </c>
      <c r="P62" s="96">
        <v>0</v>
      </c>
      <c r="Q62" s="96">
        <v>0</v>
      </c>
      <c r="R62" s="88">
        <v>0</v>
      </c>
      <c r="S62" s="89">
        <v>0</v>
      </c>
      <c r="T62" s="88">
        <v>0</v>
      </c>
    </row>
    <row r="63" spans="1:20" ht="19.5" customHeight="1">
      <c r="A63" s="77" t="s">
        <v>88</v>
      </c>
      <c r="B63" s="77" t="s">
        <v>89</v>
      </c>
      <c r="C63" s="77" t="s">
        <v>136</v>
      </c>
      <c r="D63" s="77" t="s">
        <v>135</v>
      </c>
      <c r="E63" s="77" t="s">
        <v>137</v>
      </c>
      <c r="F63" s="96">
        <v>6326.88</v>
      </c>
      <c r="G63" s="96">
        <v>0</v>
      </c>
      <c r="H63" s="96">
        <v>6191.88</v>
      </c>
      <c r="I63" s="96">
        <v>0</v>
      </c>
      <c r="J63" s="88">
        <v>0</v>
      </c>
      <c r="K63" s="89">
        <v>0</v>
      </c>
      <c r="L63" s="96">
        <v>0</v>
      </c>
      <c r="M63" s="88">
        <v>0</v>
      </c>
      <c r="N63" s="89">
        <f t="shared" si="0"/>
        <v>0</v>
      </c>
      <c r="O63" s="96">
        <v>0</v>
      </c>
      <c r="P63" s="96">
        <v>0</v>
      </c>
      <c r="Q63" s="96">
        <v>0</v>
      </c>
      <c r="R63" s="88">
        <v>0</v>
      </c>
      <c r="S63" s="89">
        <v>135</v>
      </c>
      <c r="T63" s="88">
        <v>0</v>
      </c>
    </row>
    <row r="64" spans="1:20" ht="19.5" customHeight="1">
      <c r="A64" s="77" t="s">
        <v>88</v>
      </c>
      <c r="B64" s="77" t="s">
        <v>89</v>
      </c>
      <c r="C64" s="77" t="s">
        <v>99</v>
      </c>
      <c r="D64" s="77" t="s">
        <v>135</v>
      </c>
      <c r="E64" s="77" t="s">
        <v>100</v>
      </c>
      <c r="F64" s="96">
        <v>857.3</v>
      </c>
      <c r="G64" s="96">
        <v>857.3</v>
      </c>
      <c r="H64" s="96">
        <v>0</v>
      </c>
      <c r="I64" s="96">
        <v>0</v>
      </c>
      <c r="J64" s="88">
        <v>0</v>
      </c>
      <c r="K64" s="89">
        <v>0</v>
      </c>
      <c r="L64" s="96">
        <v>0</v>
      </c>
      <c r="M64" s="88">
        <v>0</v>
      </c>
      <c r="N64" s="89">
        <f t="shared" si="0"/>
        <v>0</v>
      </c>
      <c r="O64" s="96">
        <v>0</v>
      </c>
      <c r="P64" s="96">
        <v>0</v>
      </c>
      <c r="Q64" s="96">
        <v>0</v>
      </c>
      <c r="R64" s="88">
        <v>0</v>
      </c>
      <c r="S64" s="89">
        <v>0</v>
      </c>
      <c r="T64" s="88">
        <v>0</v>
      </c>
    </row>
    <row r="65" spans="1:20" ht="19.5" customHeight="1">
      <c r="A65" s="77" t="s">
        <v>101</v>
      </c>
      <c r="B65" s="77" t="s">
        <v>102</v>
      </c>
      <c r="C65" s="77" t="s">
        <v>91</v>
      </c>
      <c r="D65" s="77" t="s">
        <v>135</v>
      </c>
      <c r="E65" s="77" t="s">
        <v>104</v>
      </c>
      <c r="F65" s="96">
        <v>88.92</v>
      </c>
      <c r="G65" s="96">
        <v>0</v>
      </c>
      <c r="H65" s="96">
        <v>88.92</v>
      </c>
      <c r="I65" s="96">
        <v>0</v>
      </c>
      <c r="J65" s="88">
        <v>0</v>
      </c>
      <c r="K65" s="89">
        <v>0</v>
      </c>
      <c r="L65" s="96">
        <v>0</v>
      </c>
      <c r="M65" s="88">
        <v>0</v>
      </c>
      <c r="N65" s="89">
        <f t="shared" si="0"/>
        <v>0</v>
      </c>
      <c r="O65" s="96">
        <v>0</v>
      </c>
      <c r="P65" s="96">
        <v>0</v>
      </c>
      <c r="Q65" s="96">
        <v>0</v>
      </c>
      <c r="R65" s="88">
        <v>0</v>
      </c>
      <c r="S65" s="89">
        <v>0</v>
      </c>
      <c r="T65" s="88">
        <v>0</v>
      </c>
    </row>
    <row r="66" spans="1:20" ht="19.5" customHeight="1">
      <c r="A66" s="77" t="s">
        <v>101</v>
      </c>
      <c r="B66" s="77" t="s">
        <v>102</v>
      </c>
      <c r="C66" s="77" t="s">
        <v>102</v>
      </c>
      <c r="D66" s="77" t="s">
        <v>135</v>
      </c>
      <c r="E66" s="77" t="s">
        <v>105</v>
      </c>
      <c r="F66" s="96">
        <v>309.78</v>
      </c>
      <c r="G66" s="96">
        <v>0</v>
      </c>
      <c r="H66" s="96">
        <v>309.78</v>
      </c>
      <c r="I66" s="96">
        <v>0</v>
      </c>
      <c r="J66" s="88">
        <v>0</v>
      </c>
      <c r="K66" s="89">
        <v>0</v>
      </c>
      <c r="L66" s="96">
        <v>0</v>
      </c>
      <c r="M66" s="88">
        <v>0</v>
      </c>
      <c r="N66" s="89">
        <f t="shared" si="0"/>
        <v>0</v>
      </c>
      <c r="O66" s="96">
        <v>0</v>
      </c>
      <c r="P66" s="96">
        <v>0</v>
      </c>
      <c r="Q66" s="96">
        <v>0</v>
      </c>
      <c r="R66" s="88">
        <v>0</v>
      </c>
      <c r="S66" s="89">
        <v>0</v>
      </c>
      <c r="T66" s="88">
        <v>0</v>
      </c>
    </row>
    <row r="67" spans="1:20" ht="19.5" customHeight="1">
      <c r="A67" s="77" t="s">
        <v>101</v>
      </c>
      <c r="B67" s="77" t="s">
        <v>102</v>
      </c>
      <c r="C67" s="77" t="s">
        <v>138</v>
      </c>
      <c r="D67" s="77" t="s">
        <v>135</v>
      </c>
      <c r="E67" s="77" t="s">
        <v>139</v>
      </c>
      <c r="F67" s="96">
        <v>154.89</v>
      </c>
      <c r="G67" s="96">
        <v>0</v>
      </c>
      <c r="H67" s="96">
        <v>154.89</v>
      </c>
      <c r="I67" s="96">
        <v>0</v>
      </c>
      <c r="J67" s="88">
        <v>0</v>
      </c>
      <c r="K67" s="89">
        <v>0</v>
      </c>
      <c r="L67" s="96">
        <v>0</v>
      </c>
      <c r="M67" s="88">
        <v>0</v>
      </c>
      <c r="N67" s="89">
        <f t="shared" si="0"/>
        <v>0</v>
      </c>
      <c r="O67" s="96">
        <v>0</v>
      </c>
      <c r="P67" s="96">
        <v>0</v>
      </c>
      <c r="Q67" s="96">
        <v>0</v>
      </c>
      <c r="R67" s="88">
        <v>0</v>
      </c>
      <c r="S67" s="89">
        <v>0</v>
      </c>
      <c r="T67" s="88">
        <v>0</v>
      </c>
    </row>
    <row r="68" spans="1:20" ht="19.5" customHeight="1">
      <c r="A68" s="77" t="s">
        <v>101</v>
      </c>
      <c r="B68" s="77" t="s">
        <v>99</v>
      </c>
      <c r="C68" s="77" t="s">
        <v>89</v>
      </c>
      <c r="D68" s="77" t="s">
        <v>135</v>
      </c>
      <c r="E68" s="77" t="s">
        <v>140</v>
      </c>
      <c r="F68" s="96">
        <v>15.49</v>
      </c>
      <c r="G68" s="96">
        <v>0</v>
      </c>
      <c r="H68" s="96">
        <v>15.49</v>
      </c>
      <c r="I68" s="96">
        <v>0</v>
      </c>
      <c r="J68" s="88">
        <v>0</v>
      </c>
      <c r="K68" s="89">
        <v>0</v>
      </c>
      <c r="L68" s="96">
        <v>0</v>
      </c>
      <c r="M68" s="88">
        <v>0</v>
      </c>
      <c r="N68" s="89">
        <f t="shared" si="0"/>
        <v>0</v>
      </c>
      <c r="O68" s="96">
        <v>0</v>
      </c>
      <c r="P68" s="96">
        <v>0</v>
      </c>
      <c r="Q68" s="96">
        <v>0</v>
      </c>
      <c r="R68" s="88">
        <v>0</v>
      </c>
      <c r="S68" s="89">
        <v>0</v>
      </c>
      <c r="T68" s="88">
        <v>0</v>
      </c>
    </row>
    <row r="69" spans="1:20" ht="19.5" customHeight="1">
      <c r="A69" s="77" t="s">
        <v>106</v>
      </c>
      <c r="B69" s="77" t="s">
        <v>107</v>
      </c>
      <c r="C69" s="77" t="s">
        <v>91</v>
      </c>
      <c r="D69" s="77" t="s">
        <v>135</v>
      </c>
      <c r="E69" s="77" t="s">
        <v>108</v>
      </c>
      <c r="F69" s="96">
        <v>174.25</v>
      </c>
      <c r="G69" s="96">
        <v>0</v>
      </c>
      <c r="H69" s="96">
        <v>174.25</v>
      </c>
      <c r="I69" s="96">
        <v>0</v>
      </c>
      <c r="J69" s="88">
        <v>0</v>
      </c>
      <c r="K69" s="89">
        <v>0</v>
      </c>
      <c r="L69" s="96">
        <v>0</v>
      </c>
      <c r="M69" s="88">
        <v>0</v>
      </c>
      <c r="N69" s="89">
        <f t="shared" si="0"/>
        <v>0</v>
      </c>
      <c r="O69" s="96">
        <v>0</v>
      </c>
      <c r="P69" s="96">
        <v>0</v>
      </c>
      <c r="Q69" s="96">
        <v>0</v>
      </c>
      <c r="R69" s="88">
        <v>0</v>
      </c>
      <c r="S69" s="89">
        <v>0</v>
      </c>
      <c r="T69" s="88">
        <v>0</v>
      </c>
    </row>
    <row r="70" spans="1:20" ht="19.5" customHeight="1">
      <c r="A70" s="77" t="s">
        <v>110</v>
      </c>
      <c r="B70" s="77" t="s">
        <v>91</v>
      </c>
      <c r="C70" s="77" t="s">
        <v>89</v>
      </c>
      <c r="D70" s="77" t="s">
        <v>135</v>
      </c>
      <c r="E70" s="77" t="s">
        <v>111</v>
      </c>
      <c r="F70" s="96">
        <v>232.31</v>
      </c>
      <c r="G70" s="96">
        <v>0</v>
      </c>
      <c r="H70" s="96">
        <v>232.31</v>
      </c>
      <c r="I70" s="96">
        <v>0</v>
      </c>
      <c r="J70" s="88">
        <v>0</v>
      </c>
      <c r="K70" s="89">
        <v>0</v>
      </c>
      <c r="L70" s="96">
        <v>0</v>
      </c>
      <c r="M70" s="88">
        <v>0</v>
      </c>
      <c r="N70" s="89">
        <f t="shared" si="0"/>
        <v>0</v>
      </c>
      <c r="O70" s="96">
        <v>0</v>
      </c>
      <c r="P70" s="96">
        <v>0</v>
      </c>
      <c r="Q70" s="96">
        <v>0</v>
      </c>
      <c r="R70" s="88">
        <v>0</v>
      </c>
      <c r="S70" s="89">
        <v>0</v>
      </c>
      <c r="T70" s="88">
        <v>0</v>
      </c>
    </row>
    <row r="71" spans="1:20" ht="19.5" customHeight="1">
      <c r="A71" s="77" t="s">
        <v>110</v>
      </c>
      <c r="B71" s="77" t="s">
        <v>91</v>
      </c>
      <c r="C71" s="77" t="s">
        <v>85</v>
      </c>
      <c r="D71" s="77" t="s">
        <v>135</v>
      </c>
      <c r="E71" s="77" t="s">
        <v>112</v>
      </c>
      <c r="F71" s="96">
        <v>117.66</v>
      </c>
      <c r="G71" s="96">
        <v>0</v>
      </c>
      <c r="H71" s="96">
        <v>117.66</v>
      </c>
      <c r="I71" s="96">
        <v>0</v>
      </c>
      <c r="J71" s="88">
        <v>0</v>
      </c>
      <c r="K71" s="89">
        <v>0</v>
      </c>
      <c r="L71" s="96">
        <v>0</v>
      </c>
      <c r="M71" s="88">
        <v>0</v>
      </c>
      <c r="N71" s="89">
        <f aca="true" t="shared" si="1" ref="N71:N134">SUM(O71:R71)</f>
        <v>0</v>
      </c>
      <c r="O71" s="96">
        <v>0</v>
      </c>
      <c r="P71" s="96">
        <v>0</v>
      </c>
      <c r="Q71" s="96">
        <v>0</v>
      </c>
      <c r="R71" s="88">
        <v>0</v>
      </c>
      <c r="S71" s="89">
        <v>0</v>
      </c>
      <c r="T71" s="88">
        <v>0</v>
      </c>
    </row>
    <row r="72" spans="1:20" ht="19.5" customHeight="1">
      <c r="A72" s="77" t="s">
        <v>38</v>
      </c>
      <c r="B72" s="77" t="s">
        <v>38</v>
      </c>
      <c r="C72" s="77" t="s">
        <v>38</v>
      </c>
      <c r="D72" s="77" t="s">
        <v>38</v>
      </c>
      <c r="E72" s="77" t="s">
        <v>141</v>
      </c>
      <c r="F72" s="96">
        <v>62.94</v>
      </c>
      <c r="G72" s="96">
        <v>0</v>
      </c>
      <c r="H72" s="96">
        <v>62.94</v>
      </c>
      <c r="I72" s="96">
        <v>0</v>
      </c>
      <c r="J72" s="88">
        <v>0</v>
      </c>
      <c r="K72" s="89">
        <v>0</v>
      </c>
      <c r="L72" s="96">
        <v>0</v>
      </c>
      <c r="M72" s="88">
        <v>0</v>
      </c>
      <c r="N72" s="89">
        <f t="shared" si="1"/>
        <v>0</v>
      </c>
      <c r="O72" s="96">
        <v>0</v>
      </c>
      <c r="P72" s="96">
        <v>0</v>
      </c>
      <c r="Q72" s="96">
        <v>0</v>
      </c>
      <c r="R72" s="88">
        <v>0</v>
      </c>
      <c r="S72" s="89">
        <v>0</v>
      </c>
      <c r="T72" s="88">
        <v>0</v>
      </c>
    </row>
    <row r="73" spans="1:20" ht="19.5" customHeight="1">
      <c r="A73" s="77" t="s">
        <v>88</v>
      </c>
      <c r="B73" s="77" t="s">
        <v>89</v>
      </c>
      <c r="C73" s="77" t="s">
        <v>136</v>
      </c>
      <c r="D73" s="77" t="s">
        <v>142</v>
      </c>
      <c r="E73" s="77" t="s">
        <v>137</v>
      </c>
      <c r="F73" s="96">
        <v>44.29</v>
      </c>
      <c r="G73" s="96">
        <v>0</v>
      </c>
      <c r="H73" s="96">
        <v>44.29</v>
      </c>
      <c r="I73" s="96">
        <v>0</v>
      </c>
      <c r="J73" s="88">
        <v>0</v>
      </c>
      <c r="K73" s="89">
        <v>0</v>
      </c>
      <c r="L73" s="96">
        <v>0</v>
      </c>
      <c r="M73" s="88">
        <v>0</v>
      </c>
      <c r="N73" s="89">
        <f t="shared" si="1"/>
        <v>0</v>
      </c>
      <c r="O73" s="96">
        <v>0</v>
      </c>
      <c r="P73" s="96">
        <v>0</v>
      </c>
      <c r="Q73" s="96">
        <v>0</v>
      </c>
      <c r="R73" s="88">
        <v>0</v>
      </c>
      <c r="S73" s="89">
        <v>0</v>
      </c>
      <c r="T73" s="88">
        <v>0</v>
      </c>
    </row>
    <row r="74" spans="1:20" ht="19.5" customHeight="1">
      <c r="A74" s="77" t="s">
        <v>101</v>
      </c>
      <c r="B74" s="77" t="s">
        <v>102</v>
      </c>
      <c r="C74" s="77" t="s">
        <v>102</v>
      </c>
      <c r="D74" s="77" t="s">
        <v>142</v>
      </c>
      <c r="E74" s="77" t="s">
        <v>105</v>
      </c>
      <c r="F74" s="96">
        <v>6.07</v>
      </c>
      <c r="G74" s="96">
        <v>0</v>
      </c>
      <c r="H74" s="96">
        <v>6.07</v>
      </c>
      <c r="I74" s="96">
        <v>0</v>
      </c>
      <c r="J74" s="88">
        <v>0</v>
      </c>
      <c r="K74" s="89">
        <v>0</v>
      </c>
      <c r="L74" s="96">
        <v>0</v>
      </c>
      <c r="M74" s="88">
        <v>0</v>
      </c>
      <c r="N74" s="89">
        <f t="shared" si="1"/>
        <v>0</v>
      </c>
      <c r="O74" s="96">
        <v>0</v>
      </c>
      <c r="P74" s="96">
        <v>0</v>
      </c>
      <c r="Q74" s="96">
        <v>0</v>
      </c>
      <c r="R74" s="88">
        <v>0</v>
      </c>
      <c r="S74" s="89">
        <v>0</v>
      </c>
      <c r="T74" s="88">
        <v>0</v>
      </c>
    </row>
    <row r="75" spans="1:20" ht="19.5" customHeight="1">
      <c r="A75" s="77" t="s">
        <v>101</v>
      </c>
      <c r="B75" s="77" t="s">
        <v>102</v>
      </c>
      <c r="C75" s="77" t="s">
        <v>138</v>
      </c>
      <c r="D75" s="77" t="s">
        <v>142</v>
      </c>
      <c r="E75" s="77" t="s">
        <v>139</v>
      </c>
      <c r="F75" s="96">
        <v>3.04</v>
      </c>
      <c r="G75" s="96">
        <v>0</v>
      </c>
      <c r="H75" s="96">
        <v>3.04</v>
      </c>
      <c r="I75" s="96">
        <v>0</v>
      </c>
      <c r="J75" s="88">
        <v>0</v>
      </c>
      <c r="K75" s="89">
        <v>0</v>
      </c>
      <c r="L75" s="96">
        <v>0</v>
      </c>
      <c r="M75" s="88">
        <v>0</v>
      </c>
      <c r="N75" s="89">
        <f t="shared" si="1"/>
        <v>0</v>
      </c>
      <c r="O75" s="96">
        <v>0</v>
      </c>
      <c r="P75" s="96">
        <v>0</v>
      </c>
      <c r="Q75" s="96">
        <v>0</v>
      </c>
      <c r="R75" s="88">
        <v>0</v>
      </c>
      <c r="S75" s="89">
        <v>0</v>
      </c>
      <c r="T75" s="88">
        <v>0</v>
      </c>
    </row>
    <row r="76" spans="1:20" ht="19.5" customHeight="1">
      <c r="A76" s="77" t="s">
        <v>101</v>
      </c>
      <c r="B76" s="77" t="s">
        <v>99</v>
      </c>
      <c r="C76" s="77" t="s">
        <v>89</v>
      </c>
      <c r="D76" s="77" t="s">
        <v>142</v>
      </c>
      <c r="E76" s="77" t="s">
        <v>140</v>
      </c>
      <c r="F76" s="96">
        <v>0.31</v>
      </c>
      <c r="G76" s="96">
        <v>0</v>
      </c>
      <c r="H76" s="96">
        <v>0.31</v>
      </c>
      <c r="I76" s="96">
        <v>0</v>
      </c>
      <c r="J76" s="88">
        <v>0</v>
      </c>
      <c r="K76" s="89">
        <v>0</v>
      </c>
      <c r="L76" s="96">
        <v>0</v>
      </c>
      <c r="M76" s="88">
        <v>0</v>
      </c>
      <c r="N76" s="89">
        <f t="shared" si="1"/>
        <v>0</v>
      </c>
      <c r="O76" s="96">
        <v>0</v>
      </c>
      <c r="P76" s="96">
        <v>0</v>
      </c>
      <c r="Q76" s="96">
        <v>0</v>
      </c>
      <c r="R76" s="88">
        <v>0</v>
      </c>
      <c r="S76" s="89">
        <v>0</v>
      </c>
      <c r="T76" s="88">
        <v>0</v>
      </c>
    </row>
    <row r="77" spans="1:20" ht="19.5" customHeight="1">
      <c r="A77" s="77" t="s">
        <v>106</v>
      </c>
      <c r="B77" s="77" t="s">
        <v>107</v>
      </c>
      <c r="C77" s="77" t="s">
        <v>91</v>
      </c>
      <c r="D77" s="77" t="s">
        <v>142</v>
      </c>
      <c r="E77" s="77" t="s">
        <v>108</v>
      </c>
      <c r="F77" s="96">
        <v>3.42</v>
      </c>
      <c r="G77" s="96">
        <v>0</v>
      </c>
      <c r="H77" s="96">
        <v>3.42</v>
      </c>
      <c r="I77" s="96">
        <v>0</v>
      </c>
      <c r="J77" s="88">
        <v>0</v>
      </c>
      <c r="K77" s="89">
        <v>0</v>
      </c>
      <c r="L77" s="96">
        <v>0</v>
      </c>
      <c r="M77" s="88">
        <v>0</v>
      </c>
      <c r="N77" s="89">
        <f t="shared" si="1"/>
        <v>0</v>
      </c>
      <c r="O77" s="96">
        <v>0</v>
      </c>
      <c r="P77" s="96">
        <v>0</v>
      </c>
      <c r="Q77" s="96">
        <v>0</v>
      </c>
      <c r="R77" s="88">
        <v>0</v>
      </c>
      <c r="S77" s="89">
        <v>0</v>
      </c>
      <c r="T77" s="88">
        <v>0</v>
      </c>
    </row>
    <row r="78" spans="1:20" ht="19.5" customHeight="1">
      <c r="A78" s="77" t="s">
        <v>110</v>
      </c>
      <c r="B78" s="77" t="s">
        <v>91</v>
      </c>
      <c r="C78" s="77" t="s">
        <v>89</v>
      </c>
      <c r="D78" s="77" t="s">
        <v>142</v>
      </c>
      <c r="E78" s="77" t="s">
        <v>111</v>
      </c>
      <c r="F78" s="96">
        <v>4.56</v>
      </c>
      <c r="G78" s="96">
        <v>0</v>
      </c>
      <c r="H78" s="96">
        <v>4.56</v>
      </c>
      <c r="I78" s="96">
        <v>0</v>
      </c>
      <c r="J78" s="88">
        <v>0</v>
      </c>
      <c r="K78" s="89">
        <v>0</v>
      </c>
      <c r="L78" s="96">
        <v>0</v>
      </c>
      <c r="M78" s="88">
        <v>0</v>
      </c>
      <c r="N78" s="89">
        <f t="shared" si="1"/>
        <v>0</v>
      </c>
      <c r="O78" s="96">
        <v>0</v>
      </c>
      <c r="P78" s="96">
        <v>0</v>
      </c>
      <c r="Q78" s="96">
        <v>0</v>
      </c>
      <c r="R78" s="88">
        <v>0</v>
      </c>
      <c r="S78" s="89">
        <v>0</v>
      </c>
      <c r="T78" s="88">
        <v>0</v>
      </c>
    </row>
    <row r="79" spans="1:20" ht="19.5" customHeight="1">
      <c r="A79" s="77" t="s">
        <v>110</v>
      </c>
      <c r="B79" s="77" t="s">
        <v>91</v>
      </c>
      <c r="C79" s="77" t="s">
        <v>85</v>
      </c>
      <c r="D79" s="77" t="s">
        <v>142</v>
      </c>
      <c r="E79" s="77" t="s">
        <v>112</v>
      </c>
      <c r="F79" s="96">
        <v>1.25</v>
      </c>
      <c r="G79" s="96">
        <v>0</v>
      </c>
      <c r="H79" s="96">
        <v>1.25</v>
      </c>
      <c r="I79" s="96">
        <v>0</v>
      </c>
      <c r="J79" s="88">
        <v>0</v>
      </c>
      <c r="K79" s="89">
        <v>0</v>
      </c>
      <c r="L79" s="96">
        <v>0</v>
      </c>
      <c r="M79" s="88">
        <v>0</v>
      </c>
      <c r="N79" s="89">
        <f t="shared" si="1"/>
        <v>0</v>
      </c>
      <c r="O79" s="96">
        <v>0</v>
      </c>
      <c r="P79" s="96">
        <v>0</v>
      </c>
      <c r="Q79" s="96">
        <v>0</v>
      </c>
      <c r="R79" s="88">
        <v>0</v>
      </c>
      <c r="S79" s="89">
        <v>0</v>
      </c>
      <c r="T79" s="88">
        <v>0</v>
      </c>
    </row>
    <row r="80" spans="1:20" ht="19.5" customHeight="1">
      <c r="A80" s="77" t="s">
        <v>38</v>
      </c>
      <c r="B80" s="77" t="s">
        <v>38</v>
      </c>
      <c r="C80" s="77" t="s">
        <v>38</v>
      </c>
      <c r="D80" s="77" t="s">
        <v>38</v>
      </c>
      <c r="E80" s="77" t="s">
        <v>143</v>
      </c>
      <c r="F80" s="96">
        <v>1969.47</v>
      </c>
      <c r="G80" s="96">
        <v>251.17</v>
      </c>
      <c r="H80" s="96">
        <v>1442.3</v>
      </c>
      <c r="I80" s="96">
        <v>0</v>
      </c>
      <c r="J80" s="88">
        <v>0</v>
      </c>
      <c r="K80" s="89">
        <v>0</v>
      </c>
      <c r="L80" s="96">
        <v>0</v>
      </c>
      <c r="M80" s="88">
        <v>0</v>
      </c>
      <c r="N80" s="89">
        <f t="shared" si="1"/>
        <v>0</v>
      </c>
      <c r="O80" s="96">
        <v>0</v>
      </c>
      <c r="P80" s="96">
        <v>0</v>
      </c>
      <c r="Q80" s="96">
        <v>0</v>
      </c>
      <c r="R80" s="88">
        <v>0</v>
      </c>
      <c r="S80" s="89">
        <v>276</v>
      </c>
      <c r="T80" s="88">
        <v>0</v>
      </c>
    </row>
    <row r="81" spans="1:20" ht="19.5" customHeight="1">
      <c r="A81" s="77" t="s">
        <v>88</v>
      </c>
      <c r="B81" s="77" t="s">
        <v>89</v>
      </c>
      <c r="C81" s="77" t="s">
        <v>144</v>
      </c>
      <c r="D81" s="77" t="s">
        <v>145</v>
      </c>
      <c r="E81" s="77" t="s">
        <v>146</v>
      </c>
      <c r="F81" s="96">
        <v>1297.56</v>
      </c>
      <c r="G81" s="96">
        <v>16.19</v>
      </c>
      <c r="H81" s="96">
        <v>1005.37</v>
      </c>
      <c r="I81" s="96">
        <v>0</v>
      </c>
      <c r="J81" s="88">
        <v>0</v>
      </c>
      <c r="K81" s="89">
        <v>0</v>
      </c>
      <c r="L81" s="96">
        <v>0</v>
      </c>
      <c r="M81" s="88">
        <v>0</v>
      </c>
      <c r="N81" s="89">
        <f t="shared" si="1"/>
        <v>0</v>
      </c>
      <c r="O81" s="96">
        <v>0</v>
      </c>
      <c r="P81" s="96">
        <v>0</v>
      </c>
      <c r="Q81" s="96">
        <v>0</v>
      </c>
      <c r="R81" s="88">
        <v>0</v>
      </c>
      <c r="S81" s="89">
        <v>276</v>
      </c>
      <c r="T81" s="88">
        <v>0</v>
      </c>
    </row>
    <row r="82" spans="1:20" ht="19.5" customHeight="1">
      <c r="A82" s="77" t="s">
        <v>88</v>
      </c>
      <c r="B82" s="77" t="s">
        <v>89</v>
      </c>
      <c r="C82" s="77" t="s">
        <v>99</v>
      </c>
      <c r="D82" s="77" t="s">
        <v>145</v>
      </c>
      <c r="E82" s="77" t="s">
        <v>100</v>
      </c>
      <c r="F82" s="96">
        <v>234.98</v>
      </c>
      <c r="G82" s="96">
        <v>234.98</v>
      </c>
      <c r="H82" s="96">
        <v>0</v>
      </c>
      <c r="I82" s="96">
        <v>0</v>
      </c>
      <c r="J82" s="88">
        <v>0</v>
      </c>
      <c r="K82" s="89">
        <v>0</v>
      </c>
      <c r="L82" s="96">
        <v>0</v>
      </c>
      <c r="M82" s="88">
        <v>0</v>
      </c>
      <c r="N82" s="89">
        <f t="shared" si="1"/>
        <v>0</v>
      </c>
      <c r="O82" s="96">
        <v>0</v>
      </c>
      <c r="P82" s="96">
        <v>0</v>
      </c>
      <c r="Q82" s="96">
        <v>0</v>
      </c>
      <c r="R82" s="88">
        <v>0</v>
      </c>
      <c r="S82" s="89">
        <v>0</v>
      </c>
      <c r="T82" s="88">
        <v>0</v>
      </c>
    </row>
    <row r="83" spans="1:20" ht="19.5" customHeight="1">
      <c r="A83" s="77" t="s">
        <v>88</v>
      </c>
      <c r="B83" s="77" t="s">
        <v>91</v>
      </c>
      <c r="C83" s="77" t="s">
        <v>136</v>
      </c>
      <c r="D83" s="77" t="s">
        <v>145</v>
      </c>
      <c r="E83" s="77" t="s">
        <v>147</v>
      </c>
      <c r="F83" s="96">
        <v>7</v>
      </c>
      <c r="G83" s="96">
        <v>0</v>
      </c>
      <c r="H83" s="96">
        <v>7</v>
      </c>
      <c r="I83" s="96">
        <v>0</v>
      </c>
      <c r="J83" s="88">
        <v>0</v>
      </c>
      <c r="K83" s="89">
        <v>0</v>
      </c>
      <c r="L83" s="96">
        <v>0</v>
      </c>
      <c r="M83" s="88">
        <v>0</v>
      </c>
      <c r="N83" s="89">
        <f t="shared" si="1"/>
        <v>0</v>
      </c>
      <c r="O83" s="96">
        <v>0</v>
      </c>
      <c r="P83" s="96">
        <v>0</v>
      </c>
      <c r="Q83" s="96">
        <v>0</v>
      </c>
      <c r="R83" s="88">
        <v>0</v>
      </c>
      <c r="S83" s="89">
        <v>0</v>
      </c>
      <c r="T83" s="88">
        <v>0</v>
      </c>
    </row>
    <row r="84" spans="1:20" ht="19.5" customHeight="1">
      <c r="A84" s="77" t="s">
        <v>101</v>
      </c>
      <c r="B84" s="77" t="s">
        <v>102</v>
      </c>
      <c r="C84" s="77" t="s">
        <v>91</v>
      </c>
      <c r="D84" s="77" t="s">
        <v>145</v>
      </c>
      <c r="E84" s="77" t="s">
        <v>104</v>
      </c>
      <c r="F84" s="96">
        <v>49.46</v>
      </c>
      <c r="G84" s="96">
        <v>0</v>
      </c>
      <c r="H84" s="96">
        <v>49.46</v>
      </c>
      <c r="I84" s="96">
        <v>0</v>
      </c>
      <c r="J84" s="88">
        <v>0</v>
      </c>
      <c r="K84" s="89">
        <v>0</v>
      </c>
      <c r="L84" s="96">
        <v>0</v>
      </c>
      <c r="M84" s="88">
        <v>0</v>
      </c>
      <c r="N84" s="89">
        <f t="shared" si="1"/>
        <v>0</v>
      </c>
      <c r="O84" s="96">
        <v>0</v>
      </c>
      <c r="P84" s="96">
        <v>0</v>
      </c>
      <c r="Q84" s="96">
        <v>0</v>
      </c>
      <c r="R84" s="88">
        <v>0</v>
      </c>
      <c r="S84" s="89">
        <v>0</v>
      </c>
      <c r="T84" s="88">
        <v>0</v>
      </c>
    </row>
    <row r="85" spans="1:20" ht="19.5" customHeight="1">
      <c r="A85" s="77" t="s">
        <v>101</v>
      </c>
      <c r="B85" s="77" t="s">
        <v>102</v>
      </c>
      <c r="C85" s="77" t="s">
        <v>102</v>
      </c>
      <c r="D85" s="77" t="s">
        <v>145</v>
      </c>
      <c r="E85" s="77" t="s">
        <v>105</v>
      </c>
      <c r="F85" s="96">
        <v>97.68</v>
      </c>
      <c r="G85" s="96">
        <v>0</v>
      </c>
      <c r="H85" s="96">
        <v>97.68</v>
      </c>
      <c r="I85" s="96">
        <v>0</v>
      </c>
      <c r="J85" s="88">
        <v>0</v>
      </c>
      <c r="K85" s="89">
        <v>0</v>
      </c>
      <c r="L85" s="96">
        <v>0</v>
      </c>
      <c r="M85" s="88">
        <v>0</v>
      </c>
      <c r="N85" s="89">
        <f t="shared" si="1"/>
        <v>0</v>
      </c>
      <c r="O85" s="96">
        <v>0</v>
      </c>
      <c r="P85" s="96">
        <v>0</v>
      </c>
      <c r="Q85" s="96">
        <v>0</v>
      </c>
      <c r="R85" s="88">
        <v>0</v>
      </c>
      <c r="S85" s="89">
        <v>0</v>
      </c>
      <c r="T85" s="88">
        <v>0</v>
      </c>
    </row>
    <row r="86" spans="1:20" ht="19.5" customHeight="1">
      <c r="A86" s="77" t="s">
        <v>101</v>
      </c>
      <c r="B86" s="77" t="s">
        <v>102</v>
      </c>
      <c r="C86" s="77" t="s">
        <v>138</v>
      </c>
      <c r="D86" s="77" t="s">
        <v>145</v>
      </c>
      <c r="E86" s="77" t="s">
        <v>139</v>
      </c>
      <c r="F86" s="96">
        <v>48.84</v>
      </c>
      <c r="G86" s="96">
        <v>0</v>
      </c>
      <c r="H86" s="96">
        <v>48.84</v>
      </c>
      <c r="I86" s="96">
        <v>0</v>
      </c>
      <c r="J86" s="88">
        <v>0</v>
      </c>
      <c r="K86" s="89">
        <v>0</v>
      </c>
      <c r="L86" s="96">
        <v>0</v>
      </c>
      <c r="M86" s="88">
        <v>0</v>
      </c>
      <c r="N86" s="89">
        <f t="shared" si="1"/>
        <v>0</v>
      </c>
      <c r="O86" s="96">
        <v>0</v>
      </c>
      <c r="P86" s="96">
        <v>0</v>
      </c>
      <c r="Q86" s="96">
        <v>0</v>
      </c>
      <c r="R86" s="88">
        <v>0</v>
      </c>
      <c r="S86" s="89">
        <v>0</v>
      </c>
      <c r="T86" s="88">
        <v>0</v>
      </c>
    </row>
    <row r="87" spans="1:20" ht="19.5" customHeight="1">
      <c r="A87" s="77" t="s">
        <v>101</v>
      </c>
      <c r="B87" s="77" t="s">
        <v>99</v>
      </c>
      <c r="C87" s="77" t="s">
        <v>89</v>
      </c>
      <c r="D87" s="77" t="s">
        <v>145</v>
      </c>
      <c r="E87" s="77" t="s">
        <v>140</v>
      </c>
      <c r="F87" s="96">
        <v>4.88</v>
      </c>
      <c r="G87" s="96">
        <v>0</v>
      </c>
      <c r="H87" s="96">
        <v>4.88</v>
      </c>
      <c r="I87" s="96">
        <v>0</v>
      </c>
      <c r="J87" s="88">
        <v>0</v>
      </c>
      <c r="K87" s="89">
        <v>0</v>
      </c>
      <c r="L87" s="96">
        <v>0</v>
      </c>
      <c r="M87" s="88">
        <v>0</v>
      </c>
      <c r="N87" s="89">
        <f t="shared" si="1"/>
        <v>0</v>
      </c>
      <c r="O87" s="96">
        <v>0</v>
      </c>
      <c r="P87" s="96">
        <v>0</v>
      </c>
      <c r="Q87" s="96">
        <v>0</v>
      </c>
      <c r="R87" s="88">
        <v>0</v>
      </c>
      <c r="S87" s="89">
        <v>0</v>
      </c>
      <c r="T87" s="88">
        <v>0</v>
      </c>
    </row>
    <row r="88" spans="1:20" ht="19.5" customHeight="1">
      <c r="A88" s="77" t="s">
        <v>106</v>
      </c>
      <c r="B88" s="77" t="s">
        <v>107</v>
      </c>
      <c r="C88" s="77" t="s">
        <v>91</v>
      </c>
      <c r="D88" s="77" t="s">
        <v>145</v>
      </c>
      <c r="E88" s="77" t="s">
        <v>108</v>
      </c>
      <c r="F88" s="96">
        <v>67.6</v>
      </c>
      <c r="G88" s="96">
        <v>0</v>
      </c>
      <c r="H88" s="96">
        <v>67.6</v>
      </c>
      <c r="I88" s="96">
        <v>0</v>
      </c>
      <c r="J88" s="88">
        <v>0</v>
      </c>
      <c r="K88" s="89">
        <v>0</v>
      </c>
      <c r="L88" s="96">
        <v>0</v>
      </c>
      <c r="M88" s="88">
        <v>0</v>
      </c>
      <c r="N88" s="89">
        <f t="shared" si="1"/>
        <v>0</v>
      </c>
      <c r="O88" s="96">
        <v>0</v>
      </c>
      <c r="P88" s="96">
        <v>0</v>
      </c>
      <c r="Q88" s="96">
        <v>0</v>
      </c>
      <c r="R88" s="88">
        <v>0</v>
      </c>
      <c r="S88" s="89">
        <v>0</v>
      </c>
      <c r="T88" s="88">
        <v>0</v>
      </c>
    </row>
    <row r="89" spans="1:20" ht="19.5" customHeight="1">
      <c r="A89" s="77" t="s">
        <v>110</v>
      </c>
      <c r="B89" s="77" t="s">
        <v>91</v>
      </c>
      <c r="C89" s="77" t="s">
        <v>89</v>
      </c>
      <c r="D89" s="77" t="s">
        <v>145</v>
      </c>
      <c r="E89" s="77" t="s">
        <v>111</v>
      </c>
      <c r="F89" s="96">
        <v>70</v>
      </c>
      <c r="G89" s="96">
        <v>0</v>
      </c>
      <c r="H89" s="96">
        <v>70</v>
      </c>
      <c r="I89" s="96">
        <v>0</v>
      </c>
      <c r="J89" s="88">
        <v>0</v>
      </c>
      <c r="K89" s="89">
        <v>0</v>
      </c>
      <c r="L89" s="96">
        <v>0</v>
      </c>
      <c r="M89" s="88">
        <v>0</v>
      </c>
      <c r="N89" s="89">
        <f t="shared" si="1"/>
        <v>0</v>
      </c>
      <c r="O89" s="96">
        <v>0</v>
      </c>
      <c r="P89" s="96">
        <v>0</v>
      </c>
      <c r="Q89" s="96">
        <v>0</v>
      </c>
      <c r="R89" s="88">
        <v>0</v>
      </c>
      <c r="S89" s="89">
        <v>0</v>
      </c>
      <c r="T89" s="88">
        <v>0</v>
      </c>
    </row>
    <row r="90" spans="1:20" ht="19.5" customHeight="1">
      <c r="A90" s="77" t="s">
        <v>110</v>
      </c>
      <c r="B90" s="77" t="s">
        <v>91</v>
      </c>
      <c r="C90" s="77" t="s">
        <v>85</v>
      </c>
      <c r="D90" s="77" t="s">
        <v>145</v>
      </c>
      <c r="E90" s="77" t="s">
        <v>112</v>
      </c>
      <c r="F90" s="96">
        <v>91.47</v>
      </c>
      <c r="G90" s="96">
        <v>0</v>
      </c>
      <c r="H90" s="96">
        <v>91.47</v>
      </c>
      <c r="I90" s="96">
        <v>0</v>
      </c>
      <c r="J90" s="88">
        <v>0</v>
      </c>
      <c r="K90" s="89">
        <v>0</v>
      </c>
      <c r="L90" s="96">
        <v>0</v>
      </c>
      <c r="M90" s="88">
        <v>0</v>
      </c>
      <c r="N90" s="89">
        <f t="shared" si="1"/>
        <v>0</v>
      </c>
      <c r="O90" s="96">
        <v>0</v>
      </c>
      <c r="P90" s="96">
        <v>0</v>
      </c>
      <c r="Q90" s="96">
        <v>0</v>
      </c>
      <c r="R90" s="88">
        <v>0</v>
      </c>
      <c r="S90" s="89">
        <v>0</v>
      </c>
      <c r="T90" s="88">
        <v>0</v>
      </c>
    </row>
    <row r="91" spans="1:20" ht="19.5" customHeight="1">
      <c r="A91" s="77" t="s">
        <v>38</v>
      </c>
      <c r="B91" s="77" t="s">
        <v>38</v>
      </c>
      <c r="C91" s="77" t="s">
        <v>38</v>
      </c>
      <c r="D91" s="77" t="s">
        <v>38</v>
      </c>
      <c r="E91" s="77" t="s">
        <v>148</v>
      </c>
      <c r="F91" s="96">
        <v>237.07</v>
      </c>
      <c r="G91" s="96">
        <v>0</v>
      </c>
      <c r="H91" s="96">
        <v>237.07</v>
      </c>
      <c r="I91" s="96">
        <v>0</v>
      </c>
      <c r="J91" s="88">
        <v>0</v>
      </c>
      <c r="K91" s="89">
        <v>0</v>
      </c>
      <c r="L91" s="96">
        <v>0</v>
      </c>
      <c r="M91" s="88">
        <v>0</v>
      </c>
      <c r="N91" s="89">
        <f t="shared" si="1"/>
        <v>0</v>
      </c>
      <c r="O91" s="96">
        <v>0</v>
      </c>
      <c r="P91" s="96">
        <v>0</v>
      </c>
      <c r="Q91" s="96">
        <v>0</v>
      </c>
      <c r="R91" s="88">
        <v>0</v>
      </c>
      <c r="S91" s="89">
        <v>0</v>
      </c>
      <c r="T91" s="88">
        <v>0</v>
      </c>
    </row>
    <row r="92" spans="1:20" ht="19.5" customHeight="1">
      <c r="A92" s="77" t="s">
        <v>88</v>
      </c>
      <c r="B92" s="77" t="s">
        <v>89</v>
      </c>
      <c r="C92" s="77" t="s">
        <v>99</v>
      </c>
      <c r="D92" s="77" t="s">
        <v>149</v>
      </c>
      <c r="E92" s="77" t="s">
        <v>100</v>
      </c>
      <c r="F92" s="96">
        <v>156.28</v>
      </c>
      <c r="G92" s="96">
        <v>0</v>
      </c>
      <c r="H92" s="96">
        <v>156.28</v>
      </c>
      <c r="I92" s="96">
        <v>0</v>
      </c>
      <c r="J92" s="88">
        <v>0</v>
      </c>
      <c r="K92" s="89">
        <v>0</v>
      </c>
      <c r="L92" s="96">
        <v>0</v>
      </c>
      <c r="M92" s="88">
        <v>0</v>
      </c>
      <c r="N92" s="89">
        <f t="shared" si="1"/>
        <v>0</v>
      </c>
      <c r="O92" s="96">
        <v>0</v>
      </c>
      <c r="P92" s="96">
        <v>0</v>
      </c>
      <c r="Q92" s="96">
        <v>0</v>
      </c>
      <c r="R92" s="88">
        <v>0</v>
      </c>
      <c r="S92" s="89">
        <v>0</v>
      </c>
      <c r="T92" s="88">
        <v>0</v>
      </c>
    </row>
    <row r="93" spans="1:20" ht="19.5" customHeight="1">
      <c r="A93" s="77" t="s">
        <v>101</v>
      </c>
      <c r="B93" s="77" t="s">
        <v>102</v>
      </c>
      <c r="C93" s="77" t="s">
        <v>91</v>
      </c>
      <c r="D93" s="77" t="s">
        <v>149</v>
      </c>
      <c r="E93" s="77" t="s">
        <v>104</v>
      </c>
      <c r="F93" s="96">
        <v>15.9</v>
      </c>
      <c r="G93" s="96">
        <v>0</v>
      </c>
      <c r="H93" s="96">
        <v>15.9</v>
      </c>
      <c r="I93" s="96">
        <v>0</v>
      </c>
      <c r="J93" s="88">
        <v>0</v>
      </c>
      <c r="K93" s="89">
        <v>0</v>
      </c>
      <c r="L93" s="96">
        <v>0</v>
      </c>
      <c r="M93" s="88">
        <v>0</v>
      </c>
      <c r="N93" s="89">
        <f t="shared" si="1"/>
        <v>0</v>
      </c>
      <c r="O93" s="96">
        <v>0</v>
      </c>
      <c r="P93" s="96">
        <v>0</v>
      </c>
      <c r="Q93" s="96">
        <v>0</v>
      </c>
      <c r="R93" s="88">
        <v>0</v>
      </c>
      <c r="S93" s="89">
        <v>0</v>
      </c>
      <c r="T93" s="88">
        <v>0</v>
      </c>
    </row>
    <row r="94" spans="1:20" ht="19.5" customHeight="1">
      <c r="A94" s="77" t="s">
        <v>101</v>
      </c>
      <c r="B94" s="77" t="s">
        <v>102</v>
      </c>
      <c r="C94" s="77" t="s">
        <v>102</v>
      </c>
      <c r="D94" s="77" t="s">
        <v>149</v>
      </c>
      <c r="E94" s="77" t="s">
        <v>105</v>
      </c>
      <c r="F94" s="96">
        <v>19.86</v>
      </c>
      <c r="G94" s="96">
        <v>0</v>
      </c>
      <c r="H94" s="96">
        <v>19.86</v>
      </c>
      <c r="I94" s="96">
        <v>0</v>
      </c>
      <c r="J94" s="88">
        <v>0</v>
      </c>
      <c r="K94" s="89">
        <v>0</v>
      </c>
      <c r="L94" s="96">
        <v>0</v>
      </c>
      <c r="M94" s="88">
        <v>0</v>
      </c>
      <c r="N94" s="89">
        <f t="shared" si="1"/>
        <v>0</v>
      </c>
      <c r="O94" s="96">
        <v>0</v>
      </c>
      <c r="P94" s="96">
        <v>0</v>
      </c>
      <c r="Q94" s="96">
        <v>0</v>
      </c>
      <c r="R94" s="88">
        <v>0</v>
      </c>
      <c r="S94" s="89">
        <v>0</v>
      </c>
      <c r="T94" s="88">
        <v>0</v>
      </c>
    </row>
    <row r="95" spans="1:20" ht="19.5" customHeight="1">
      <c r="A95" s="77" t="s">
        <v>101</v>
      </c>
      <c r="B95" s="77" t="s">
        <v>102</v>
      </c>
      <c r="C95" s="77" t="s">
        <v>138</v>
      </c>
      <c r="D95" s="77" t="s">
        <v>149</v>
      </c>
      <c r="E95" s="77" t="s">
        <v>139</v>
      </c>
      <c r="F95" s="96">
        <v>9.93</v>
      </c>
      <c r="G95" s="96">
        <v>0</v>
      </c>
      <c r="H95" s="96">
        <v>9.93</v>
      </c>
      <c r="I95" s="96">
        <v>0</v>
      </c>
      <c r="J95" s="88">
        <v>0</v>
      </c>
      <c r="K95" s="89">
        <v>0</v>
      </c>
      <c r="L95" s="96">
        <v>0</v>
      </c>
      <c r="M95" s="88">
        <v>0</v>
      </c>
      <c r="N95" s="89">
        <f t="shared" si="1"/>
        <v>0</v>
      </c>
      <c r="O95" s="96">
        <v>0</v>
      </c>
      <c r="P95" s="96">
        <v>0</v>
      </c>
      <c r="Q95" s="96">
        <v>0</v>
      </c>
      <c r="R95" s="88">
        <v>0</v>
      </c>
      <c r="S95" s="89">
        <v>0</v>
      </c>
      <c r="T95" s="88">
        <v>0</v>
      </c>
    </row>
    <row r="96" spans="1:20" ht="19.5" customHeight="1">
      <c r="A96" s="77" t="s">
        <v>101</v>
      </c>
      <c r="B96" s="77" t="s">
        <v>99</v>
      </c>
      <c r="C96" s="77" t="s">
        <v>89</v>
      </c>
      <c r="D96" s="77" t="s">
        <v>149</v>
      </c>
      <c r="E96" s="77" t="s">
        <v>140</v>
      </c>
      <c r="F96" s="96">
        <v>4.22</v>
      </c>
      <c r="G96" s="96">
        <v>0</v>
      </c>
      <c r="H96" s="96">
        <v>4.22</v>
      </c>
      <c r="I96" s="96">
        <v>0</v>
      </c>
      <c r="J96" s="88">
        <v>0</v>
      </c>
      <c r="K96" s="89">
        <v>0</v>
      </c>
      <c r="L96" s="96">
        <v>0</v>
      </c>
      <c r="M96" s="88">
        <v>0</v>
      </c>
      <c r="N96" s="89">
        <f t="shared" si="1"/>
        <v>0</v>
      </c>
      <c r="O96" s="96">
        <v>0</v>
      </c>
      <c r="P96" s="96">
        <v>0</v>
      </c>
      <c r="Q96" s="96">
        <v>0</v>
      </c>
      <c r="R96" s="88">
        <v>0</v>
      </c>
      <c r="S96" s="89">
        <v>0</v>
      </c>
      <c r="T96" s="88">
        <v>0</v>
      </c>
    </row>
    <row r="97" spans="1:20" ht="19.5" customHeight="1">
      <c r="A97" s="77" t="s">
        <v>106</v>
      </c>
      <c r="B97" s="77" t="s">
        <v>107</v>
      </c>
      <c r="C97" s="77" t="s">
        <v>91</v>
      </c>
      <c r="D97" s="77" t="s">
        <v>149</v>
      </c>
      <c r="E97" s="77" t="s">
        <v>108</v>
      </c>
      <c r="F97" s="96">
        <v>11.18</v>
      </c>
      <c r="G97" s="96">
        <v>0</v>
      </c>
      <c r="H97" s="96">
        <v>11.18</v>
      </c>
      <c r="I97" s="96">
        <v>0</v>
      </c>
      <c r="J97" s="88">
        <v>0</v>
      </c>
      <c r="K97" s="89">
        <v>0</v>
      </c>
      <c r="L97" s="96">
        <v>0</v>
      </c>
      <c r="M97" s="88">
        <v>0</v>
      </c>
      <c r="N97" s="89">
        <f t="shared" si="1"/>
        <v>0</v>
      </c>
      <c r="O97" s="96">
        <v>0</v>
      </c>
      <c r="P97" s="96">
        <v>0</v>
      </c>
      <c r="Q97" s="96">
        <v>0</v>
      </c>
      <c r="R97" s="88">
        <v>0</v>
      </c>
      <c r="S97" s="89">
        <v>0</v>
      </c>
      <c r="T97" s="88">
        <v>0</v>
      </c>
    </row>
    <row r="98" spans="1:20" ht="19.5" customHeight="1">
      <c r="A98" s="77" t="s">
        <v>110</v>
      </c>
      <c r="B98" s="77" t="s">
        <v>91</v>
      </c>
      <c r="C98" s="77" t="s">
        <v>89</v>
      </c>
      <c r="D98" s="77" t="s">
        <v>149</v>
      </c>
      <c r="E98" s="77" t="s">
        <v>111</v>
      </c>
      <c r="F98" s="96">
        <v>14.9</v>
      </c>
      <c r="G98" s="96">
        <v>0</v>
      </c>
      <c r="H98" s="96">
        <v>14.9</v>
      </c>
      <c r="I98" s="96">
        <v>0</v>
      </c>
      <c r="J98" s="88">
        <v>0</v>
      </c>
      <c r="K98" s="89">
        <v>0</v>
      </c>
      <c r="L98" s="96">
        <v>0</v>
      </c>
      <c r="M98" s="88">
        <v>0</v>
      </c>
      <c r="N98" s="89">
        <f t="shared" si="1"/>
        <v>0</v>
      </c>
      <c r="O98" s="96">
        <v>0</v>
      </c>
      <c r="P98" s="96">
        <v>0</v>
      </c>
      <c r="Q98" s="96">
        <v>0</v>
      </c>
      <c r="R98" s="88">
        <v>0</v>
      </c>
      <c r="S98" s="89">
        <v>0</v>
      </c>
      <c r="T98" s="88">
        <v>0</v>
      </c>
    </row>
    <row r="99" spans="1:20" ht="19.5" customHeight="1">
      <c r="A99" s="77" t="s">
        <v>110</v>
      </c>
      <c r="B99" s="77" t="s">
        <v>91</v>
      </c>
      <c r="C99" s="77" t="s">
        <v>85</v>
      </c>
      <c r="D99" s="77" t="s">
        <v>149</v>
      </c>
      <c r="E99" s="77" t="s">
        <v>112</v>
      </c>
      <c r="F99" s="96">
        <v>4.8</v>
      </c>
      <c r="G99" s="96">
        <v>0</v>
      </c>
      <c r="H99" s="96">
        <v>4.8</v>
      </c>
      <c r="I99" s="96">
        <v>0</v>
      </c>
      <c r="J99" s="88">
        <v>0</v>
      </c>
      <c r="K99" s="89">
        <v>0</v>
      </c>
      <c r="L99" s="96">
        <v>0</v>
      </c>
      <c r="M99" s="88">
        <v>0</v>
      </c>
      <c r="N99" s="89">
        <f t="shared" si="1"/>
        <v>0</v>
      </c>
      <c r="O99" s="96">
        <v>0</v>
      </c>
      <c r="P99" s="96">
        <v>0</v>
      </c>
      <c r="Q99" s="96">
        <v>0</v>
      </c>
      <c r="R99" s="88">
        <v>0</v>
      </c>
      <c r="S99" s="89">
        <v>0</v>
      </c>
      <c r="T99" s="88">
        <v>0</v>
      </c>
    </row>
    <row r="100" spans="1:20" ht="19.5" customHeight="1">
      <c r="A100" s="77" t="s">
        <v>38</v>
      </c>
      <c r="B100" s="77" t="s">
        <v>38</v>
      </c>
      <c r="C100" s="77" t="s">
        <v>38</v>
      </c>
      <c r="D100" s="77" t="s">
        <v>38</v>
      </c>
      <c r="E100" s="77" t="s">
        <v>150</v>
      </c>
      <c r="F100" s="96">
        <v>448.17</v>
      </c>
      <c r="G100" s="96">
        <v>0</v>
      </c>
      <c r="H100" s="96">
        <v>448.17</v>
      </c>
      <c r="I100" s="96">
        <v>0</v>
      </c>
      <c r="J100" s="88">
        <v>0</v>
      </c>
      <c r="K100" s="89">
        <v>0</v>
      </c>
      <c r="L100" s="96">
        <v>0</v>
      </c>
      <c r="M100" s="88">
        <v>0</v>
      </c>
      <c r="N100" s="89">
        <f t="shared" si="1"/>
        <v>0</v>
      </c>
      <c r="O100" s="96">
        <v>0</v>
      </c>
      <c r="P100" s="96">
        <v>0</v>
      </c>
      <c r="Q100" s="96">
        <v>0</v>
      </c>
      <c r="R100" s="88">
        <v>0</v>
      </c>
      <c r="S100" s="89">
        <v>0</v>
      </c>
      <c r="T100" s="88">
        <v>0</v>
      </c>
    </row>
    <row r="101" spans="1:20" ht="19.5" customHeight="1">
      <c r="A101" s="77" t="s">
        <v>88</v>
      </c>
      <c r="B101" s="77" t="s">
        <v>89</v>
      </c>
      <c r="C101" s="77" t="s">
        <v>99</v>
      </c>
      <c r="D101" s="77" t="s">
        <v>151</v>
      </c>
      <c r="E101" s="77" t="s">
        <v>100</v>
      </c>
      <c r="F101" s="96">
        <v>321.43</v>
      </c>
      <c r="G101" s="96">
        <v>0</v>
      </c>
      <c r="H101" s="96">
        <v>321.43</v>
      </c>
      <c r="I101" s="96">
        <v>0</v>
      </c>
      <c r="J101" s="88">
        <v>0</v>
      </c>
      <c r="K101" s="89">
        <v>0</v>
      </c>
      <c r="L101" s="96">
        <v>0</v>
      </c>
      <c r="M101" s="88">
        <v>0</v>
      </c>
      <c r="N101" s="89">
        <f t="shared" si="1"/>
        <v>0</v>
      </c>
      <c r="O101" s="96">
        <v>0</v>
      </c>
      <c r="P101" s="96">
        <v>0</v>
      </c>
      <c r="Q101" s="96">
        <v>0</v>
      </c>
      <c r="R101" s="88">
        <v>0</v>
      </c>
      <c r="S101" s="89">
        <v>0</v>
      </c>
      <c r="T101" s="88">
        <v>0</v>
      </c>
    </row>
    <row r="102" spans="1:20" ht="19.5" customHeight="1">
      <c r="A102" s="77" t="s">
        <v>101</v>
      </c>
      <c r="B102" s="77" t="s">
        <v>102</v>
      </c>
      <c r="C102" s="77" t="s">
        <v>102</v>
      </c>
      <c r="D102" s="77" t="s">
        <v>151</v>
      </c>
      <c r="E102" s="77" t="s">
        <v>105</v>
      </c>
      <c r="F102" s="96">
        <v>19</v>
      </c>
      <c r="G102" s="96">
        <v>0</v>
      </c>
      <c r="H102" s="96">
        <v>19</v>
      </c>
      <c r="I102" s="96">
        <v>0</v>
      </c>
      <c r="J102" s="88">
        <v>0</v>
      </c>
      <c r="K102" s="89">
        <v>0</v>
      </c>
      <c r="L102" s="96">
        <v>0</v>
      </c>
      <c r="M102" s="88">
        <v>0</v>
      </c>
      <c r="N102" s="89">
        <f t="shared" si="1"/>
        <v>0</v>
      </c>
      <c r="O102" s="96">
        <v>0</v>
      </c>
      <c r="P102" s="96">
        <v>0</v>
      </c>
      <c r="Q102" s="96">
        <v>0</v>
      </c>
      <c r="R102" s="88">
        <v>0</v>
      </c>
      <c r="S102" s="89">
        <v>0</v>
      </c>
      <c r="T102" s="88">
        <v>0</v>
      </c>
    </row>
    <row r="103" spans="1:20" ht="19.5" customHeight="1">
      <c r="A103" s="77" t="s">
        <v>101</v>
      </c>
      <c r="B103" s="77" t="s">
        <v>102</v>
      </c>
      <c r="C103" s="77" t="s">
        <v>138</v>
      </c>
      <c r="D103" s="77" t="s">
        <v>151</v>
      </c>
      <c r="E103" s="77" t="s">
        <v>139</v>
      </c>
      <c r="F103" s="96">
        <v>9</v>
      </c>
      <c r="G103" s="96">
        <v>0</v>
      </c>
      <c r="H103" s="96">
        <v>9</v>
      </c>
      <c r="I103" s="96">
        <v>0</v>
      </c>
      <c r="J103" s="88">
        <v>0</v>
      </c>
      <c r="K103" s="89">
        <v>0</v>
      </c>
      <c r="L103" s="96">
        <v>0</v>
      </c>
      <c r="M103" s="88">
        <v>0</v>
      </c>
      <c r="N103" s="89">
        <f t="shared" si="1"/>
        <v>0</v>
      </c>
      <c r="O103" s="96">
        <v>0</v>
      </c>
      <c r="P103" s="96">
        <v>0</v>
      </c>
      <c r="Q103" s="96">
        <v>0</v>
      </c>
      <c r="R103" s="88">
        <v>0</v>
      </c>
      <c r="S103" s="89">
        <v>0</v>
      </c>
      <c r="T103" s="88">
        <v>0</v>
      </c>
    </row>
    <row r="104" spans="1:20" ht="19.5" customHeight="1">
      <c r="A104" s="77" t="s">
        <v>106</v>
      </c>
      <c r="B104" s="77" t="s">
        <v>107</v>
      </c>
      <c r="C104" s="77" t="s">
        <v>91</v>
      </c>
      <c r="D104" s="77" t="s">
        <v>151</v>
      </c>
      <c r="E104" s="77" t="s">
        <v>108</v>
      </c>
      <c r="F104" s="96">
        <v>11.21</v>
      </c>
      <c r="G104" s="96">
        <v>0</v>
      </c>
      <c r="H104" s="96">
        <v>11.21</v>
      </c>
      <c r="I104" s="96">
        <v>0</v>
      </c>
      <c r="J104" s="88">
        <v>0</v>
      </c>
      <c r="K104" s="89">
        <v>0</v>
      </c>
      <c r="L104" s="96">
        <v>0</v>
      </c>
      <c r="M104" s="88">
        <v>0</v>
      </c>
      <c r="N104" s="89">
        <f t="shared" si="1"/>
        <v>0</v>
      </c>
      <c r="O104" s="96">
        <v>0</v>
      </c>
      <c r="P104" s="96">
        <v>0</v>
      </c>
      <c r="Q104" s="96">
        <v>0</v>
      </c>
      <c r="R104" s="88">
        <v>0</v>
      </c>
      <c r="S104" s="89">
        <v>0</v>
      </c>
      <c r="T104" s="88">
        <v>0</v>
      </c>
    </row>
    <row r="105" spans="1:20" ht="19.5" customHeight="1">
      <c r="A105" s="77" t="s">
        <v>110</v>
      </c>
      <c r="B105" s="77" t="s">
        <v>91</v>
      </c>
      <c r="C105" s="77" t="s">
        <v>89</v>
      </c>
      <c r="D105" s="77" t="s">
        <v>151</v>
      </c>
      <c r="E105" s="77" t="s">
        <v>111</v>
      </c>
      <c r="F105" s="96">
        <v>13.26</v>
      </c>
      <c r="G105" s="96">
        <v>0</v>
      </c>
      <c r="H105" s="96">
        <v>13.26</v>
      </c>
      <c r="I105" s="96">
        <v>0</v>
      </c>
      <c r="J105" s="88">
        <v>0</v>
      </c>
      <c r="K105" s="89">
        <v>0</v>
      </c>
      <c r="L105" s="96">
        <v>0</v>
      </c>
      <c r="M105" s="88">
        <v>0</v>
      </c>
      <c r="N105" s="89">
        <f t="shared" si="1"/>
        <v>0</v>
      </c>
      <c r="O105" s="96">
        <v>0</v>
      </c>
      <c r="P105" s="96">
        <v>0</v>
      </c>
      <c r="Q105" s="96">
        <v>0</v>
      </c>
      <c r="R105" s="88">
        <v>0</v>
      </c>
      <c r="S105" s="89">
        <v>0</v>
      </c>
      <c r="T105" s="88">
        <v>0</v>
      </c>
    </row>
    <row r="106" spans="1:20" ht="19.5" customHeight="1">
      <c r="A106" s="77" t="s">
        <v>110</v>
      </c>
      <c r="B106" s="77" t="s">
        <v>91</v>
      </c>
      <c r="C106" s="77" t="s">
        <v>85</v>
      </c>
      <c r="D106" s="77" t="s">
        <v>151</v>
      </c>
      <c r="E106" s="77" t="s">
        <v>112</v>
      </c>
      <c r="F106" s="96">
        <v>74.27</v>
      </c>
      <c r="G106" s="96">
        <v>0</v>
      </c>
      <c r="H106" s="96">
        <v>74.27</v>
      </c>
      <c r="I106" s="96">
        <v>0</v>
      </c>
      <c r="J106" s="88">
        <v>0</v>
      </c>
      <c r="K106" s="89">
        <v>0</v>
      </c>
      <c r="L106" s="96">
        <v>0</v>
      </c>
      <c r="M106" s="88">
        <v>0</v>
      </c>
      <c r="N106" s="89">
        <f t="shared" si="1"/>
        <v>0</v>
      </c>
      <c r="O106" s="96">
        <v>0</v>
      </c>
      <c r="P106" s="96">
        <v>0</v>
      </c>
      <c r="Q106" s="96">
        <v>0</v>
      </c>
      <c r="R106" s="88">
        <v>0</v>
      </c>
      <c r="S106" s="89">
        <v>0</v>
      </c>
      <c r="T106" s="88">
        <v>0</v>
      </c>
    </row>
    <row r="107" spans="1:20" ht="19.5" customHeight="1">
      <c r="A107" s="77" t="s">
        <v>38</v>
      </c>
      <c r="B107" s="77" t="s">
        <v>38</v>
      </c>
      <c r="C107" s="77" t="s">
        <v>38</v>
      </c>
      <c r="D107" s="77" t="s">
        <v>38</v>
      </c>
      <c r="E107" s="77" t="s">
        <v>152</v>
      </c>
      <c r="F107" s="96">
        <v>1140.38</v>
      </c>
      <c r="G107" s="96">
        <v>599.54</v>
      </c>
      <c r="H107" s="96">
        <v>450.84</v>
      </c>
      <c r="I107" s="96">
        <v>0</v>
      </c>
      <c r="J107" s="88">
        <v>0</v>
      </c>
      <c r="K107" s="89">
        <v>0</v>
      </c>
      <c r="L107" s="96">
        <v>0</v>
      </c>
      <c r="M107" s="88">
        <v>0</v>
      </c>
      <c r="N107" s="89">
        <f t="shared" si="1"/>
        <v>0</v>
      </c>
      <c r="O107" s="96">
        <v>0</v>
      </c>
      <c r="P107" s="96">
        <v>0</v>
      </c>
      <c r="Q107" s="96">
        <v>0</v>
      </c>
      <c r="R107" s="88">
        <v>0</v>
      </c>
      <c r="S107" s="89">
        <v>90</v>
      </c>
      <c r="T107" s="88">
        <v>0</v>
      </c>
    </row>
    <row r="108" spans="1:20" ht="19.5" customHeight="1">
      <c r="A108" s="77" t="s">
        <v>153</v>
      </c>
      <c r="B108" s="77" t="s">
        <v>89</v>
      </c>
      <c r="C108" s="77" t="s">
        <v>99</v>
      </c>
      <c r="D108" s="77" t="s">
        <v>154</v>
      </c>
      <c r="E108" s="77" t="s">
        <v>155</v>
      </c>
      <c r="F108" s="96">
        <v>76.55</v>
      </c>
      <c r="G108" s="96">
        <v>76.55</v>
      </c>
      <c r="H108" s="96">
        <v>0</v>
      </c>
      <c r="I108" s="96">
        <v>0</v>
      </c>
      <c r="J108" s="88">
        <v>0</v>
      </c>
      <c r="K108" s="89">
        <v>0</v>
      </c>
      <c r="L108" s="96">
        <v>0</v>
      </c>
      <c r="M108" s="88">
        <v>0</v>
      </c>
      <c r="N108" s="89">
        <f t="shared" si="1"/>
        <v>0</v>
      </c>
      <c r="O108" s="96">
        <v>0</v>
      </c>
      <c r="P108" s="96">
        <v>0</v>
      </c>
      <c r="Q108" s="96">
        <v>0</v>
      </c>
      <c r="R108" s="88">
        <v>0</v>
      </c>
      <c r="S108" s="89">
        <v>0</v>
      </c>
      <c r="T108" s="88">
        <v>0</v>
      </c>
    </row>
    <row r="109" spans="1:20" ht="19.5" customHeight="1">
      <c r="A109" s="77" t="s">
        <v>88</v>
      </c>
      <c r="B109" s="77" t="s">
        <v>89</v>
      </c>
      <c r="C109" s="77" t="s">
        <v>107</v>
      </c>
      <c r="D109" s="77" t="s">
        <v>154</v>
      </c>
      <c r="E109" s="77" t="s">
        <v>156</v>
      </c>
      <c r="F109" s="96">
        <v>865.36</v>
      </c>
      <c r="G109" s="96">
        <v>371.11</v>
      </c>
      <c r="H109" s="96">
        <v>404.25</v>
      </c>
      <c r="I109" s="96">
        <v>0</v>
      </c>
      <c r="J109" s="88">
        <v>0</v>
      </c>
      <c r="K109" s="89">
        <v>0</v>
      </c>
      <c r="L109" s="96">
        <v>0</v>
      </c>
      <c r="M109" s="88">
        <v>0</v>
      </c>
      <c r="N109" s="89">
        <f t="shared" si="1"/>
        <v>0</v>
      </c>
      <c r="O109" s="96">
        <v>0</v>
      </c>
      <c r="P109" s="96">
        <v>0</v>
      </c>
      <c r="Q109" s="96">
        <v>0</v>
      </c>
      <c r="R109" s="88">
        <v>0</v>
      </c>
      <c r="S109" s="89">
        <v>90</v>
      </c>
      <c r="T109" s="88">
        <v>0</v>
      </c>
    </row>
    <row r="110" spans="1:20" ht="19.5" customHeight="1">
      <c r="A110" s="77" t="s">
        <v>88</v>
      </c>
      <c r="B110" s="77" t="s">
        <v>89</v>
      </c>
      <c r="C110" s="77" t="s">
        <v>99</v>
      </c>
      <c r="D110" s="77" t="s">
        <v>154</v>
      </c>
      <c r="E110" s="77" t="s">
        <v>100</v>
      </c>
      <c r="F110" s="96">
        <v>117.4</v>
      </c>
      <c r="G110" s="96">
        <v>117.4</v>
      </c>
      <c r="H110" s="96">
        <v>0</v>
      </c>
      <c r="I110" s="96">
        <v>0</v>
      </c>
      <c r="J110" s="88">
        <v>0</v>
      </c>
      <c r="K110" s="89">
        <v>0</v>
      </c>
      <c r="L110" s="96">
        <v>0</v>
      </c>
      <c r="M110" s="88">
        <v>0</v>
      </c>
      <c r="N110" s="89">
        <f t="shared" si="1"/>
        <v>0</v>
      </c>
      <c r="O110" s="96">
        <v>0</v>
      </c>
      <c r="P110" s="96">
        <v>0</v>
      </c>
      <c r="Q110" s="96">
        <v>0</v>
      </c>
      <c r="R110" s="88">
        <v>0</v>
      </c>
      <c r="S110" s="89">
        <v>0</v>
      </c>
      <c r="T110" s="88">
        <v>0</v>
      </c>
    </row>
    <row r="111" spans="1:20" ht="19.5" customHeight="1">
      <c r="A111" s="77" t="s">
        <v>88</v>
      </c>
      <c r="B111" s="77" t="s">
        <v>99</v>
      </c>
      <c r="C111" s="77" t="s">
        <v>85</v>
      </c>
      <c r="D111" s="77" t="s">
        <v>154</v>
      </c>
      <c r="E111" s="77" t="s">
        <v>157</v>
      </c>
      <c r="F111" s="96">
        <v>34.48</v>
      </c>
      <c r="G111" s="96">
        <v>34.48</v>
      </c>
      <c r="H111" s="96">
        <v>0</v>
      </c>
      <c r="I111" s="96">
        <v>0</v>
      </c>
      <c r="J111" s="88">
        <v>0</v>
      </c>
      <c r="K111" s="89">
        <v>0</v>
      </c>
      <c r="L111" s="96">
        <v>0</v>
      </c>
      <c r="M111" s="88">
        <v>0</v>
      </c>
      <c r="N111" s="89">
        <f t="shared" si="1"/>
        <v>0</v>
      </c>
      <c r="O111" s="96">
        <v>0</v>
      </c>
      <c r="P111" s="96">
        <v>0</v>
      </c>
      <c r="Q111" s="96">
        <v>0</v>
      </c>
      <c r="R111" s="88">
        <v>0</v>
      </c>
      <c r="S111" s="89">
        <v>0</v>
      </c>
      <c r="T111" s="88">
        <v>0</v>
      </c>
    </row>
    <row r="112" spans="1:20" ht="19.5" customHeight="1">
      <c r="A112" s="77" t="s">
        <v>101</v>
      </c>
      <c r="B112" s="77" t="s">
        <v>102</v>
      </c>
      <c r="C112" s="77" t="s">
        <v>102</v>
      </c>
      <c r="D112" s="77" t="s">
        <v>154</v>
      </c>
      <c r="E112" s="77" t="s">
        <v>105</v>
      </c>
      <c r="F112" s="96">
        <v>12.11</v>
      </c>
      <c r="G112" s="96">
        <v>0</v>
      </c>
      <c r="H112" s="96">
        <v>12.11</v>
      </c>
      <c r="I112" s="96">
        <v>0</v>
      </c>
      <c r="J112" s="88">
        <v>0</v>
      </c>
      <c r="K112" s="89">
        <v>0</v>
      </c>
      <c r="L112" s="96">
        <v>0</v>
      </c>
      <c r="M112" s="88">
        <v>0</v>
      </c>
      <c r="N112" s="89">
        <f t="shared" si="1"/>
        <v>0</v>
      </c>
      <c r="O112" s="96">
        <v>0</v>
      </c>
      <c r="P112" s="96">
        <v>0</v>
      </c>
      <c r="Q112" s="96">
        <v>0</v>
      </c>
      <c r="R112" s="88">
        <v>0</v>
      </c>
      <c r="S112" s="89">
        <v>0</v>
      </c>
      <c r="T112" s="88">
        <v>0</v>
      </c>
    </row>
    <row r="113" spans="1:20" ht="19.5" customHeight="1">
      <c r="A113" s="77" t="s">
        <v>101</v>
      </c>
      <c r="B113" s="77" t="s">
        <v>102</v>
      </c>
      <c r="C113" s="77" t="s">
        <v>138</v>
      </c>
      <c r="D113" s="77" t="s">
        <v>154</v>
      </c>
      <c r="E113" s="77" t="s">
        <v>139</v>
      </c>
      <c r="F113" s="96">
        <v>6.06</v>
      </c>
      <c r="G113" s="96">
        <v>0</v>
      </c>
      <c r="H113" s="96">
        <v>6.06</v>
      </c>
      <c r="I113" s="96">
        <v>0</v>
      </c>
      <c r="J113" s="88">
        <v>0</v>
      </c>
      <c r="K113" s="89">
        <v>0</v>
      </c>
      <c r="L113" s="96">
        <v>0</v>
      </c>
      <c r="M113" s="88">
        <v>0</v>
      </c>
      <c r="N113" s="89">
        <f t="shared" si="1"/>
        <v>0</v>
      </c>
      <c r="O113" s="96">
        <v>0</v>
      </c>
      <c r="P113" s="96">
        <v>0</v>
      </c>
      <c r="Q113" s="96">
        <v>0</v>
      </c>
      <c r="R113" s="88">
        <v>0</v>
      </c>
      <c r="S113" s="89">
        <v>0</v>
      </c>
      <c r="T113" s="88">
        <v>0</v>
      </c>
    </row>
    <row r="114" spans="1:20" ht="19.5" customHeight="1">
      <c r="A114" s="77" t="s">
        <v>101</v>
      </c>
      <c r="B114" s="77" t="s">
        <v>99</v>
      </c>
      <c r="C114" s="77" t="s">
        <v>89</v>
      </c>
      <c r="D114" s="77" t="s">
        <v>154</v>
      </c>
      <c r="E114" s="77" t="s">
        <v>140</v>
      </c>
      <c r="F114" s="96">
        <v>0.6</v>
      </c>
      <c r="G114" s="96">
        <v>0</v>
      </c>
      <c r="H114" s="96">
        <v>0.6</v>
      </c>
      <c r="I114" s="96">
        <v>0</v>
      </c>
      <c r="J114" s="88">
        <v>0</v>
      </c>
      <c r="K114" s="89">
        <v>0</v>
      </c>
      <c r="L114" s="96">
        <v>0</v>
      </c>
      <c r="M114" s="88">
        <v>0</v>
      </c>
      <c r="N114" s="89">
        <f t="shared" si="1"/>
        <v>0</v>
      </c>
      <c r="O114" s="96">
        <v>0</v>
      </c>
      <c r="P114" s="96">
        <v>0</v>
      </c>
      <c r="Q114" s="96">
        <v>0</v>
      </c>
      <c r="R114" s="88">
        <v>0</v>
      </c>
      <c r="S114" s="89">
        <v>0</v>
      </c>
      <c r="T114" s="88">
        <v>0</v>
      </c>
    </row>
    <row r="115" spans="1:20" ht="19.5" customHeight="1">
      <c r="A115" s="77" t="s">
        <v>106</v>
      </c>
      <c r="B115" s="77" t="s">
        <v>107</v>
      </c>
      <c r="C115" s="77" t="s">
        <v>91</v>
      </c>
      <c r="D115" s="77" t="s">
        <v>154</v>
      </c>
      <c r="E115" s="77" t="s">
        <v>108</v>
      </c>
      <c r="F115" s="96">
        <v>7.72</v>
      </c>
      <c r="G115" s="96">
        <v>0</v>
      </c>
      <c r="H115" s="96">
        <v>7.72</v>
      </c>
      <c r="I115" s="96">
        <v>0</v>
      </c>
      <c r="J115" s="88">
        <v>0</v>
      </c>
      <c r="K115" s="89">
        <v>0</v>
      </c>
      <c r="L115" s="96">
        <v>0</v>
      </c>
      <c r="M115" s="88">
        <v>0</v>
      </c>
      <c r="N115" s="89">
        <f t="shared" si="1"/>
        <v>0</v>
      </c>
      <c r="O115" s="96">
        <v>0</v>
      </c>
      <c r="P115" s="96">
        <v>0</v>
      </c>
      <c r="Q115" s="96">
        <v>0</v>
      </c>
      <c r="R115" s="88">
        <v>0</v>
      </c>
      <c r="S115" s="89">
        <v>0</v>
      </c>
      <c r="T115" s="88">
        <v>0</v>
      </c>
    </row>
    <row r="116" spans="1:20" ht="19.5" customHeight="1">
      <c r="A116" s="77" t="s">
        <v>110</v>
      </c>
      <c r="B116" s="77" t="s">
        <v>91</v>
      </c>
      <c r="C116" s="77" t="s">
        <v>89</v>
      </c>
      <c r="D116" s="77" t="s">
        <v>154</v>
      </c>
      <c r="E116" s="77" t="s">
        <v>111</v>
      </c>
      <c r="F116" s="96">
        <v>10.38</v>
      </c>
      <c r="G116" s="96">
        <v>0</v>
      </c>
      <c r="H116" s="96">
        <v>10.38</v>
      </c>
      <c r="I116" s="96">
        <v>0</v>
      </c>
      <c r="J116" s="88">
        <v>0</v>
      </c>
      <c r="K116" s="89">
        <v>0</v>
      </c>
      <c r="L116" s="96">
        <v>0</v>
      </c>
      <c r="M116" s="88">
        <v>0</v>
      </c>
      <c r="N116" s="89">
        <f t="shared" si="1"/>
        <v>0</v>
      </c>
      <c r="O116" s="96">
        <v>0</v>
      </c>
      <c r="P116" s="96">
        <v>0</v>
      </c>
      <c r="Q116" s="96">
        <v>0</v>
      </c>
      <c r="R116" s="88">
        <v>0</v>
      </c>
      <c r="S116" s="89">
        <v>0</v>
      </c>
      <c r="T116" s="88">
        <v>0</v>
      </c>
    </row>
    <row r="117" spans="1:20" ht="19.5" customHeight="1">
      <c r="A117" s="77" t="s">
        <v>110</v>
      </c>
      <c r="B117" s="77" t="s">
        <v>91</v>
      </c>
      <c r="C117" s="77" t="s">
        <v>85</v>
      </c>
      <c r="D117" s="77" t="s">
        <v>154</v>
      </c>
      <c r="E117" s="77" t="s">
        <v>112</v>
      </c>
      <c r="F117" s="96">
        <v>9.72</v>
      </c>
      <c r="G117" s="96">
        <v>0</v>
      </c>
      <c r="H117" s="96">
        <v>9.72</v>
      </c>
      <c r="I117" s="96">
        <v>0</v>
      </c>
      <c r="J117" s="88">
        <v>0</v>
      </c>
      <c r="K117" s="89">
        <v>0</v>
      </c>
      <c r="L117" s="96">
        <v>0</v>
      </c>
      <c r="M117" s="88">
        <v>0</v>
      </c>
      <c r="N117" s="89">
        <f t="shared" si="1"/>
        <v>0</v>
      </c>
      <c r="O117" s="96">
        <v>0</v>
      </c>
      <c r="P117" s="96">
        <v>0</v>
      </c>
      <c r="Q117" s="96">
        <v>0</v>
      </c>
      <c r="R117" s="88">
        <v>0</v>
      </c>
      <c r="S117" s="89">
        <v>0</v>
      </c>
      <c r="T117" s="88">
        <v>0</v>
      </c>
    </row>
    <row r="118" spans="1:20" ht="19.5" customHeight="1">
      <c r="A118" s="77" t="s">
        <v>38</v>
      </c>
      <c r="B118" s="77" t="s">
        <v>38</v>
      </c>
      <c r="C118" s="77" t="s">
        <v>38</v>
      </c>
      <c r="D118" s="77" t="s">
        <v>38</v>
      </c>
      <c r="E118" s="77" t="s">
        <v>158</v>
      </c>
      <c r="F118" s="96">
        <v>735.91</v>
      </c>
      <c r="G118" s="96">
        <v>360.14</v>
      </c>
      <c r="H118" s="96">
        <v>375.77</v>
      </c>
      <c r="I118" s="96">
        <v>0</v>
      </c>
      <c r="J118" s="88">
        <v>0</v>
      </c>
      <c r="K118" s="89">
        <v>0</v>
      </c>
      <c r="L118" s="96">
        <v>0</v>
      </c>
      <c r="M118" s="88">
        <v>0</v>
      </c>
      <c r="N118" s="89">
        <f t="shared" si="1"/>
        <v>0</v>
      </c>
      <c r="O118" s="96">
        <v>0</v>
      </c>
      <c r="P118" s="96">
        <v>0</v>
      </c>
      <c r="Q118" s="96">
        <v>0</v>
      </c>
      <c r="R118" s="88">
        <v>0</v>
      </c>
      <c r="S118" s="89">
        <v>0</v>
      </c>
      <c r="T118" s="88">
        <v>0</v>
      </c>
    </row>
    <row r="119" spans="1:20" ht="19.5" customHeight="1">
      <c r="A119" s="77" t="s">
        <v>83</v>
      </c>
      <c r="B119" s="77" t="s">
        <v>84</v>
      </c>
      <c r="C119" s="77" t="s">
        <v>85</v>
      </c>
      <c r="D119" s="77" t="s">
        <v>159</v>
      </c>
      <c r="E119" s="77" t="s">
        <v>87</v>
      </c>
      <c r="F119" s="96">
        <v>0.5</v>
      </c>
      <c r="G119" s="96">
        <v>0</v>
      </c>
      <c r="H119" s="96">
        <v>0.5</v>
      </c>
      <c r="I119" s="96">
        <v>0</v>
      </c>
      <c r="J119" s="88">
        <v>0</v>
      </c>
      <c r="K119" s="89">
        <v>0</v>
      </c>
      <c r="L119" s="96">
        <v>0</v>
      </c>
      <c r="M119" s="88">
        <v>0</v>
      </c>
      <c r="N119" s="89">
        <f t="shared" si="1"/>
        <v>0</v>
      </c>
      <c r="O119" s="96">
        <v>0</v>
      </c>
      <c r="P119" s="96">
        <v>0</v>
      </c>
      <c r="Q119" s="96">
        <v>0</v>
      </c>
      <c r="R119" s="88">
        <v>0</v>
      </c>
      <c r="S119" s="89">
        <v>0</v>
      </c>
      <c r="T119" s="88">
        <v>0</v>
      </c>
    </row>
    <row r="120" spans="1:20" ht="19.5" customHeight="1">
      <c r="A120" s="77" t="s">
        <v>88</v>
      </c>
      <c r="B120" s="77" t="s">
        <v>89</v>
      </c>
      <c r="C120" s="77" t="s">
        <v>95</v>
      </c>
      <c r="D120" s="77" t="s">
        <v>159</v>
      </c>
      <c r="E120" s="77" t="s">
        <v>96</v>
      </c>
      <c r="F120" s="96">
        <v>75.82</v>
      </c>
      <c r="G120" s="96">
        <v>75.82</v>
      </c>
      <c r="H120" s="96">
        <v>0</v>
      </c>
      <c r="I120" s="96">
        <v>0</v>
      </c>
      <c r="J120" s="88">
        <v>0</v>
      </c>
      <c r="K120" s="89">
        <v>0</v>
      </c>
      <c r="L120" s="96">
        <v>0</v>
      </c>
      <c r="M120" s="88">
        <v>0</v>
      </c>
      <c r="N120" s="89">
        <f t="shared" si="1"/>
        <v>0</v>
      </c>
      <c r="O120" s="96">
        <v>0</v>
      </c>
      <c r="P120" s="96">
        <v>0</v>
      </c>
      <c r="Q120" s="96">
        <v>0</v>
      </c>
      <c r="R120" s="88">
        <v>0</v>
      </c>
      <c r="S120" s="89">
        <v>0</v>
      </c>
      <c r="T120" s="88">
        <v>0</v>
      </c>
    </row>
    <row r="121" spans="1:20" ht="19.5" customHeight="1">
      <c r="A121" s="77" t="s">
        <v>88</v>
      </c>
      <c r="B121" s="77" t="s">
        <v>89</v>
      </c>
      <c r="C121" s="77" t="s">
        <v>97</v>
      </c>
      <c r="D121" s="77" t="s">
        <v>159</v>
      </c>
      <c r="E121" s="77" t="s">
        <v>98</v>
      </c>
      <c r="F121" s="96">
        <v>99.89</v>
      </c>
      <c r="G121" s="96">
        <v>0</v>
      </c>
      <c r="H121" s="96">
        <v>99.89</v>
      </c>
      <c r="I121" s="96">
        <v>0</v>
      </c>
      <c r="J121" s="88">
        <v>0</v>
      </c>
      <c r="K121" s="89">
        <v>0</v>
      </c>
      <c r="L121" s="96">
        <v>0</v>
      </c>
      <c r="M121" s="88">
        <v>0</v>
      </c>
      <c r="N121" s="89">
        <f t="shared" si="1"/>
        <v>0</v>
      </c>
      <c r="O121" s="96">
        <v>0</v>
      </c>
      <c r="P121" s="96">
        <v>0</v>
      </c>
      <c r="Q121" s="96">
        <v>0</v>
      </c>
      <c r="R121" s="88">
        <v>0</v>
      </c>
      <c r="S121" s="89">
        <v>0</v>
      </c>
      <c r="T121" s="88">
        <v>0</v>
      </c>
    </row>
    <row r="122" spans="1:20" ht="19.5" customHeight="1">
      <c r="A122" s="77" t="s">
        <v>88</v>
      </c>
      <c r="B122" s="77" t="s">
        <v>89</v>
      </c>
      <c r="C122" s="77" t="s">
        <v>99</v>
      </c>
      <c r="D122" s="77" t="s">
        <v>159</v>
      </c>
      <c r="E122" s="77" t="s">
        <v>100</v>
      </c>
      <c r="F122" s="96">
        <v>508.85</v>
      </c>
      <c r="G122" s="96">
        <v>284.32</v>
      </c>
      <c r="H122" s="96">
        <v>224.53</v>
      </c>
      <c r="I122" s="96">
        <v>0</v>
      </c>
      <c r="J122" s="88">
        <v>0</v>
      </c>
      <c r="K122" s="89">
        <v>0</v>
      </c>
      <c r="L122" s="96">
        <v>0</v>
      </c>
      <c r="M122" s="88">
        <v>0</v>
      </c>
      <c r="N122" s="89">
        <f t="shared" si="1"/>
        <v>0</v>
      </c>
      <c r="O122" s="96">
        <v>0</v>
      </c>
      <c r="P122" s="96">
        <v>0</v>
      </c>
      <c r="Q122" s="96">
        <v>0</v>
      </c>
      <c r="R122" s="88">
        <v>0</v>
      </c>
      <c r="S122" s="89">
        <v>0</v>
      </c>
      <c r="T122" s="88">
        <v>0</v>
      </c>
    </row>
    <row r="123" spans="1:20" ht="19.5" customHeight="1">
      <c r="A123" s="77" t="s">
        <v>101</v>
      </c>
      <c r="B123" s="77" t="s">
        <v>102</v>
      </c>
      <c r="C123" s="77" t="s">
        <v>102</v>
      </c>
      <c r="D123" s="77" t="s">
        <v>159</v>
      </c>
      <c r="E123" s="77" t="s">
        <v>105</v>
      </c>
      <c r="F123" s="96">
        <v>13.57</v>
      </c>
      <c r="G123" s="96">
        <v>0</v>
      </c>
      <c r="H123" s="96">
        <v>13.57</v>
      </c>
      <c r="I123" s="96">
        <v>0</v>
      </c>
      <c r="J123" s="88">
        <v>0</v>
      </c>
      <c r="K123" s="89">
        <v>0</v>
      </c>
      <c r="L123" s="96">
        <v>0</v>
      </c>
      <c r="M123" s="88">
        <v>0</v>
      </c>
      <c r="N123" s="89">
        <f t="shared" si="1"/>
        <v>0</v>
      </c>
      <c r="O123" s="96">
        <v>0</v>
      </c>
      <c r="P123" s="96">
        <v>0</v>
      </c>
      <c r="Q123" s="96">
        <v>0</v>
      </c>
      <c r="R123" s="88">
        <v>0</v>
      </c>
      <c r="S123" s="89">
        <v>0</v>
      </c>
      <c r="T123" s="88">
        <v>0</v>
      </c>
    </row>
    <row r="124" spans="1:20" ht="19.5" customHeight="1">
      <c r="A124" s="77" t="s">
        <v>101</v>
      </c>
      <c r="B124" s="77" t="s">
        <v>102</v>
      </c>
      <c r="C124" s="77" t="s">
        <v>138</v>
      </c>
      <c r="D124" s="77" t="s">
        <v>159</v>
      </c>
      <c r="E124" s="77" t="s">
        <v>139</v>
      </c>
      <c r="F124" s="96">
        <v>6.78</v>
      </c>
      <c r="G124" s="96">
        <v>0</v>
      </c>
      <c r="H124" s="96">
        <v>6.78</v>
      </c>
      <c r="I124" s="96">
        <v>0</v>
      </c>
      <c r="J124" s="88">
        <v>0</v>
      </c>
      <c r="K124" s="89">
        <v>0</v>
      </c>
      <c r="L124" s="96">
        <v>0</v>
      </c>
      <c r="M124" s="88">
        <v>0</v>
      </c>
      <c r="N124" s="89">
        <f t="shared" si="1"/>
        <v>0</v>
      </c>
      <c r="O124" s="96">
        <v>0</v>
      </c>
      <c r="P124" s="96">
        <v>0</v>
      </c>
      <c r="Q124" s="96">
        <v>0</v>
      </c>
      <c r="R124" s="88">
        <v>0</v>
      </c>
      <c r="S124" s="89">
        <v>0</v>
      </c>
      <c r="T124" s="88">
        <v>0</v>
      </c>
    </row>
    <row r="125" spans="1:20" ht="19.5" customHeight="1">
      <c r="A125" s="77" t="s">
        <v>106</v>
      </c>
      <c r="B125" s="77" t="s">
        <v>107</v>
      </c>
      <c r="C125" s="77" t="s">
        <v>91</v>
      </c>
      <c r="D125" s="77" t="s">
        <v>159</v>
      </c>
      <c r="E125" s="77" t="s">
        <v>108</v>
      </c>
      <c r="F125" s="96">
        <v>8.71</v>
      </c>
      <c r="G125" s="96">
        <v>0</v>
      </c>
      <c r="H125" s="96">
        <v>8.71</v>
      </c>
      <c r="I125" s="96">
        <v>0</v>
      </c>
      <c r="J125" s="88">
        <v>0</v>
      </c>
      <c r="K125" s="89">
        <v>0</v>
      </c>
      <c r="L125" s="96">
        <v>0</v>
      </c>
      <c r="M125" s="88">
        <v>0</v>
      </c>
      <c r="N125" s="89">
        <f t="shared" si="1"/>
        <v>0</v>
      </c>
      <c r="O125" s="96">
        <v>0</v>
      </c>
      <c r="P125" s="96">
        <v>0</v>
      </c>
      <c r="Q125" s="96">
        <v>0</v>
      </c>
      <c r="R125" s="88">
        <v>0</v>
      </c>
      <c r="S125" s="89">
        <v>0</v>
      </c>
      <c r="T125" s="88">
        <v>0</v>
      </c>
    </row>
    <row r="126" spans="1:20" ht="19.5" customHeight="1">
      <c r="A126" s="77" t="s">
        <v>110</v>
      </c>
      <c r="B126" s="77" t="s">
        <v>91</v>
      </c>
      <c r="C126" s="77" t="s">
        <v>89</v>
      </c>
      <c r="D126" s="77" t="s">
        <v>159</v>
      </c>
      <c r="E126" s="77" t="s">
        <v>111</v>
      </c>
      <c r="F126" s="96">
        <v>11.62</v>
      </c>
      <c r="G126" s="96">
        <v>0</v>
      </c>
      <c r="H126" s="96">
        <v>11.62</v>
      </c>
      <c r="I126" s="96">
        <v>0</v>
      </c>
      <c r="J126" s="88">
        <v>0</v>
      </c>
      <c r="K126" s="89">
        <v>0</v>
      </c>
      <c r="L126" s="96">
        <v>0</v>
      </c>
      <c r="M126" s="88">
        <v>0</v>
      </c>
      <c r="N126" s="89">
        <f t="shared" si="1"/>
        <v>0</v>
      </c>
      <c r="O126" s="96">
        <v>0</v>
      </c>
      <c r="P126" s="96">
        <v>0</v>
      </c>
      <c r="Q126" s="96">
        <v>0</v>
      </c>
      <c r="R126" s="88">
        <v>0</v>
      </c>
      <c r="S126" s="89">
        <v>0</v>
      </c>
      <c r="T126" s="88">
        <v>0</v>
      </c>
    </row>
    <row r="127" spans="1:20" ht="19.5" customHeight="1">
      <c r="A127" s="77" t="s">
        <v>110</v>
      </c>
      <c r="B127" s="77" t="s">
        <v>91</v>
      </c>
      <c r="C127" s="77" t="s">
        <v>85</v>
      </c>
      <c r="D127" s="77" t="s">
        <v>159</v>
      </c>
      <c r="E127" s="77" t="s">
        <v>112</v>
      </c>
      <c r="F127" s="96">
        <v>10.17</v>
      </c>
      <c r="G127" s="96">
        <v>0</v>
      </c>
      <c r="H127" s="96">
        <v>10.17</v>
      </c>
      <c r="I127" s="96">
        <v>0</v>
      </c>
      <c r="J127" s="88">
        <v>0</v>
      </c>
      <c r="K127" s="89">
        <v>0</v>
      </c>
      <c r="L127" s="96">
        <v>0</v>
      </c>
      <c r="M127" s="88">
        <v>0</v>
      </c>
      <c r="N127" s="89">
        <f t="shared" si="1"/>
        <v>0</v>
      </c>
      <c r="O127" s="96">
        <v>0</v>
      </c>
      <c r="P127" s="96">
        <v>0</v>
      </c>
      <c r="Q127" s="96">
        <v>0</v>
      </c>
      <c r="R127" s="88">
        <v>0</v>
      </c>
      <c r="S127" s="89">
        <v>0</v>
      </c>
      <c r="T127" s="88">
        <v>0</v>
      </c>
    </row>
    <row r="128" spans="1:20" ht="19.5" customHeight="1">
      <c r="A128" s="77" t="s">
        <v>38</v>
      </c>
      <c r="B128" s="77" t="s">
        <v>38</v>
      </c>
      <c r="C128" s="77" t="s">
        <v>38</v>
      </c>
      <c r="D128" s="77" t="s">
        <v>38</v>
      </c>
      <c r="E128" s="77" t="s">
        <v>160</v>
      </c>
      <c r="F128" s="96">
        <v>1962.67</v>
      </c>
      <c r="G128" s="96">
        <v>0</v>
      </c>
      <c r="H128" s="96">
        <v>1962.67</v>
      </c>
      <c r="I128" s="96">
        <v>0</v>
      </c>
      <c r="J128" s="88">
        <v>0</v>
      </c>
      <c r="K128" s="89">
        <v>0</v>
      </c>
      <c r="L128" s="96">
        <v>0</v>
      </c>
      <c r="M128" s="88">
        <v>0</v>
      </c>
      <c r="N128" s="89">
        <f t="shared" si="1"/>
        <v>0</v>
      </c>
      <c r="O128" s="96">
        <v>0</v>
      </c>
      <c r="P128" s="96">
        <v>0</v>
      </c>
      <c r="Q128" s="96">
        <v>0</v>
      </c>
      <c r="R128" s="88">
        <v>0</v>
      </c>
      <c r="S128" s="89">
        <v>0</v>
      </c>
      <c r="T128" s="88">
        <v>0</v>
      </c>
    </row>
    <row r="129" spans="1:20" ht="19.5" customHeight="1">
      <c r="A129" s="77" t="s">
        <v>88</v>
      </c>
      <c r="B129" s="77" t="s">
        <v>89</v>
      </c>
      <c r="C129" s="77" t="s">
        <v>99</v>
      </c>
      <c r="D129" s="77" t="s">
        <v>161</v>
      </c>
      <c r="E129" s="77" t="s">
        <v>100</v>
      </c>
      <c r="F129" s="96">
        <v>1189.93</v>
      </c>
      <c r="G129" s="96">
        <v>0</v>
      </c>
      <c r="H129" s="96">
        <v>1189.93</v>
      </c>
      <c r="I129" s="96">
        <v>0</v>
      </c>
      <c r="J129" s="88">
        <v>0</v>
      </c>
      <c r="K129" s="89">
        <v>0</v>
      </c>
      <c r="L129" s="96">
        <v>0</v>
      </c>
      <c r="M129" s="88">
        <v>0</v>
      </c>
      <c r="N129" s="89">
        <f t="shared" si="1"/>
        <v>0</v>
      </c>
      <c r="O129" s="96">
        <v>0</v>
      </c>
      <c r="P129" s="96">
        <v>0</v>
      </c>
      <c r="Q129" s="96">
        <v>0</v>
      </c>
      <c r="R129" s="88">
        <v>0</v>
      </c>
      <c r="S129" s="89">
        <v>0</v>
      </c>
      <c r="T129" s="88">
        <v>0</v>
      </c>
    </row>
    <row r="130" spans="1:20" ht="19.5" customHeight="1">
      <c r="A130" s="77" t="s">
        <v>101</v>
      </c>
      <c r="B130" s="77" t="s">
        <v>102</v>
      </c>
      <c r="C130" s="77" t="s">
        <v>91</v>
      </c>
      <c r="D130" s="77" t="s">
        <v>161</v>
      </c>
      <c r="E130" s="77" t="s">
        <v>104</v>
      </c>
      <c r="F130" s="96">
        <v>166.6</v>
      </c>
      <c r="G130" s="96">
        <v>0</v>
      </c>
      <c r="H130" s="96">
        <v>166.6</v>
      </c>
      <c r="I130" s="96">
        <v>0</v>
      </c>
      <c r="J130" s="88">
        <v>0</v>
      </c>
      <c r="K130" s="89">
        <v>0</v>
      </c>
      <c r="L130" s="96">
        <v>0</v>
      </c>
      <c r="M130" s="88">
        <v>0</v>
      </c>
      <c r="N130" s="89">
        <f t="shared" si="1"/>
        <v>0</v>
      </c>
      <c r="O130" s="96">
        <v>0</v>
      </c>
      <c r="P130" s="96">
        <v>0</v>
      </c>
      <c r="Q130" s="96">
        <v>0</v>
      </c>
      <c r="R130" s="88">
        <v>0</v>
      </c>
      <c r="S130" s="89">
        <v>0</v>
      </c>
      <c r="T130" s="88">
        <v>0</v>
      </c>
    </row>
    <row r="131" spans="1:20" ht="19.5" customHeight="1">
      <c r="A131" s="77" t="s">
        <v>101</v>
      </c>
      <c r="B131" s="77" t="s">
        <v>102</v>
      </c>
      <c r="C131" s="77" t="s">
        <v>102</v>
      </c>
      <c r="D131" s="77" t="s">
        <v>161</v>
      </c>
      <c r="E131" s="77" t="s">
        <v>105</v>
      </c>
      <c r="F131" s="96">
        <v>190.94</v>
      </c>
      <c r="G131" s="96">
        <v>0</v>
      </c>
      <c r="H131" s="96">
        <v>190.94</v>
      </c>
      <c r="I131" s="96">
        <v>0</v>
      </c>
      <c r="J131" s="88">
        <v>0</v>
      </c>
      <c r="K131" s="89">
        <v>0</v>
      </c>
      <c r="L131" s="96">
        <v>0</v>
      </c>
      <c r="M131" s="88">
        <v>0</v>
      </c>
      <c r="N131" s="89">
        <f t="shared" si="1"/>
        <v>0</v>
      </c>
      <c r="O131" s="96">
        <v>0</v>
      </c>
      <c r="P131" s="96">
        <v>0</v>
      </c>
      <c r="Q131" s="96">
        <v>0</v>
      </c>
      <c r="R131" s="88">
        <v>0</v>
      </c>
      <c r="S131" s="89">
        <v>0</v>
      </c>
      <c r="T131" s="88">
        <v>0</v>
      </c>
    </row>
    <row r="132" spans="1:20" ht="19.5" customHeight="1">
      <c r="A132" s="77" t="s">
        <v>101</v>
      </c>
      <c r="B132" s="77" t="s">
        <v>102</v>
      </c>
      <c r="C132" s="77" t="s">
        <v>138</v>
      </c>
      <c r="D132" s="77" t="s">
        <v>161</v>
      </c>
      <c r="E132" s="77" t="s">
        <v>139</v>
      </c>
      <c r="F132" s="96">
        <v>95.47</v>
      </c>
      <c r="G132" s="96">
        <v>0</v>
      </c>
      <c r="H132" s="96">
        <v>95.47</v>
      </c>
      <c r="I132" s="96">
        <v>0</v>
      </c>
      <c r="J132" s="88">
        <v>0</v>
      </c>
      <c r="K132" s="89">
        <v>0</v>
      </c>
      <c r="L132" s="96">
        <v>0</v>
      </c>
      <c r="M132" s="88">
        <v>0</v>
      </c>
      <c r="N132" s="89">
        <f t="shared" si="1"/>
        <v>0</v>
      </c>
      <c r="O132" s="96">
        <v>0</v>
      </c>
      <c r="P132" s="96">
        <v>0</v>
      </c>
      <c r="Q132" s="96">
        <v>0</v>
      </c>
      <c r="R132" s="88">
        <v>0</v>
      </c>
      <c r="S132" s="89">
        <v>0</v>
      </c>
      <c r="T132" s="88">
        <v>0</v>
      </c>
    </row>
    <row r="133" spans="1:20" ht="19.5" customHeight="1">
      <c r="A133" s="77" t="s">
        <v>101</v>
      </c>
      <c r="B133" s="77" t="s">
        <v>84</v>
      </c>
      <c r="C133" s="77" t="s">
        <v>89</v>
      </c>
      <c r="D133" s="77" t="s">
        <v>161</v>
      </c>
      <c r="E133" s="77" t="s">
        <v>162</v>
      </c>
      <c r="F133" s="96">
        <v>114.53</v>
      </c>
      <c r="G133" s="96">
        <v>0</v>
      </c>
      <c r="H133" s="96">
        <v>114.53</v>
      </c>
      <c r="I133" s="96">
        <v>0</v>
      </c>
      <c r="J133" s="88">
        <v>0</v>
      </c>
      <c r="K133" s="89">
        <v>0</v>
      </c>
      <c r="L133" s="96">
        <v>0</v>
      </c>
      <c r="M133" s="88">
        <v>0</v>
      </c>
      <c r="N133" s="89">
        <f t="shared" si="1"/>
        <v>0</v>
      </c>
      <c r="O133" s="96">
        <v>0</v>
      </c>
      <c r="P133" s="96">
        <v>0</v>
      </c>
      <c r="Q133" s="96">
        <v>0</v>
      </c>
      <c r="R133" s="88">
        <v>0</v>
      </c>
      <c r="S133" s="89">
        <v>0</v>
      </c>
      <c r="T133" s="88">
        <v>0</v>
      </c>
    </row>
    <row r="134" spans="1:20" ht="19.5" customHeight="1">
      <c r="A134" s="77" t="s">
        <v>101</v>
      </c>
      <c r="B134" s="77" t="s">
        <v>99</v>
      </c>
      <c r="C134" s="77" t="s">
        <v>89</v>
      </c>
      <c r="D134" s="77" t="s">
        <v>161</v>
      </c>
      <c r="E134" s="77" t="s">
        <v>140</v>
      </c>
      <c r="F134" s="96">
        <v>2.8</v>
      </c>
      <c r="G134" s="96">
        <v>0</v>
      </c>
      <c r="H134" s="96">
        <v>2.8</v>
      </c>
      <c r="I134" s="96">
        <v>0</v>
      </c>
      <c r="J134" s="88">
        <v>0</v>
      </c>
      <c r="K134" s="89">
        <v>0</v>
      </c>
      <c r="L134" s="96">
        <v>0</v>
      </c>
      <c r="M134" s="88">
        <v>0</v>
      </c>
      <c r="N134" s="89">
        <f t="shared" si="1"/>
        <v>0</v>
      </c>
      <c r="O134" s="96">
        <v>0</v>
      </c>
      <c r="P134" s="96">
        <v>0</v>
      </c>
      <c r="Q134" s="96">
        <v>0</v>
      </c>
      <c r="R134" s="88">
        <v>0</v>
      </c>
      <c r="S134" s="89">
        <v>0</v>
      </c>
      <c r="T134" s="88">
        <v>0</v>
      </c>
    </row>
    <row r="135" spans="1:20" ht="19.5" customHeight="1">
      <c r="A135" s="77" t="s">
        <v>106</v>
      </c>
      <c r="B135" s="77" t="s">
        <v>107</v>
      </c>
      <c r="C135" s="77" t="s">
        <v>91</v>
      </c>
      <c r="D135" s="77" t="s">
        <v>161</v>
      </c>
      <c r="E135" s="77" t="s">
        <v>108</v>
      </c>
      <c r="F135" s="96">
        <v>107.4</v>
      </c>
      <c r="G135" s="96">
        <v>0</v>
      </c>
      <c r="H135" s="96">
        <v>107.4</v>
      </c>
      <c r="I135" s="96">
        <v>0</v>
      </c>
      <c r="J135" s="88">
        <v>0</v>
      </c>
      <c r="K135" s="89">
        <v>0</v>
      </c>
      <c r="L135" s="96">
        <v>0</v>
      </c>
      <c r="M135" s="88">
        <v>0</v>
      </c>
      <c r="N135" s="89">
        <f aca="true" t="shared" si="2" ref="N135:N177">SUM(O135:R135)</f>
        <v>0</v>
      </c>
      <c r="O135" s="96">
        <v>0</v>
      </c>
      <c r="P135" s="96">
        <v>0</v>
      </c>
      <c r="Q135" s="96">
        <v>0</v>
      </c>
      <c r="R135" s="88">
        <v>0</v>
      </c>
      <c r="S135" s="89">
        <v>0</v>
      </c>
      <c r="T135" s="88">
        <v>0</v>
      </c>
    </row>
    <row r="136" spans="1:20" ht="19.5" customHeight="1">
      <c r="A136" s="77" t="s">
        <v>110</v>
      </c>
      <c r="B136" s="77" t="s">
        <v>91</v>
      </c>
      <c r="C136" s="77" t="s">
        <v>89</v>
      </c>
      <c r="D136" s="77" t="s">
        <v>161</v>
      </c>
      <c r="E136" s="77" t="s">
        <v>111</v>
      </c>
      <c r="F136" s="96">
        <v>95</v>
      </c>
      <c r="G136" s="96">
        <v>0</v>
      </c>
      <c r="H136" s="96">
        <v>95</v>
      </c>
      <c r="I136" s="96">
        <v>0</v>
      </c>
      <c r="J136" s="88">
        <v>0</v>
      </c>
      <c r="K136" s="89">
        <v>0</v>
      </c>
      <c r="L136" s="96">
        <v>0</v>
      </c>
      <c r="M136" s="88">
        <v>0</v>
      </c>
      <c r="N136" s="89">
        <f t="shared" si="2"/>
        <v>0</v>
      </c>
      <c r="O136" s="96">
        <v>0</v>
      </c>
      <c r="P136" s="96">
        <v>0</v>
      </c>
      <c r="Q136" s="96">
        <v>0</v>
      </c>
      <c r="R136" s="88">
        <v>0</v>
      </c>
      <c r="S136" s="89">
        <v>0</v>
      </c>
      <c r="T136" s="88">
        <v>0</v>
      </c>
    </row>
    <row r="137" spans="1:20" ht="19.5" customHeight="1">
      <c r="A137" s="77" t="s">
        <v>38</v>
      </c>
      <c r="B137" s="77" t="s">
        <v>38</v>
      </c>
      <c r="C137" s="77" t="s">
        <v>38</v>
      </c>
      <c r="D137" s="77" t="s">
        <v>38</v>
      </c>
      <c r="E137" s="77" t="s">
        <v>163</v>
      </c>
      <c r="F137" s="96">
        <v>2730.87</v>
      </c>
      <c r="G137" s="96">
        <v>0</v>
      </c>
      <c r="H137" s="96">
        <v>2191.96</v>
      </c>
      <c r="I137" s="96">
        <v>0</v>
      </c>
      <c r="J137" s="88">
        <v>0</v>
      </c>
      <c r="K137" s="89">
        <v>0</v>
      </c>
      <c r="L137" s="96">
        <v>0</v>
      </c>
      <c r="M137" s="88">
        <v>0</v>
      </c>
      <c r="N137" s="89">
        <f t="shared" si="2"/>
        <v>0</v>
      </c>
      <c r="O137" s="96">
        <v>0</v>
      </c>
      <c r="P137" s="96">
        <v>0</v>
      </c>
      <c r="Q137" s="96">
        <v>0</v>
      </c>
      <c r="R137" s="88">
        <v>0</v>
      </c>
      <c r="S137" s="89">
        <v>538.91</v>
      </c>
      <c r="T137" s="88">
        <v>0</v>
      </c>
    </row>
    <row r="138" spans="1:20" ht="19.5" customHeight="1">
      <c r="A138" s="77" t="s">
        <v>88</v>
      </c>
      <c r="B138" s="77" t="s">
        <v>89</v>
      </c>
      <c r="C138" s="77" t="s">
        <v>164</v>
      </c>
      <c r="D138" s="77" t="s">
        <v>165</v>
      </c>
      <c r="E138" s="77" t="s">
        <v>166</v>
      </c>
      <c r="F138" s="96">
        <v>2573.9</v>
      </c>
      <c r="G138" s="96">
        <v>0</v>
      </c>
      <c r="H138" s="96">
        <v>2064.99</v>
      </c>
      <c r="I138" s="96">
        <v>0</v>
      </c>
      <c r="J138" s="88">
        <v>0</v>
      </c>
      <c r="K138" s="89">
        <v>0</v>
      </c>
      <c r="L138" s="96">
        <v>0</v>
      </c>
      <c r="M138" s="88">
        <v>0</v>
      </c>
      <c r="N138" s="89">
        <f t="shared" si="2"/>
        <v>0</v>
      </c>
      <c r="O138" s="96">
        <v>0</v>
      </c>
      <c r="P138" s="96">
        <v>0</v>
      </c>
      <c r="Q138" s="96">
        <v>0</v>
      </c>
      <c r="R138" s="88">
        <v>0</v>
      </c>
      <c r="S138" s="89">
        <v>508.91</v>
      </c>
      <c r="T138" s="88">
        <v>0</v>
      </c>
    </row>
    <row r="139" spans="1:20" ht="19.5" customHeight="1">
      <c r="A139" s="77" t="s">
        <v>101</v>
      </c>
      <c r="B139" s="77" t="s">
        <v>102</v>
      </c>
      <c r="C139" s="77" t="s">
        <v>91</v>
      </c>
      <c r="D139" s="77" t="s">
        <v>165</v>
      </c>
      <c r="E139" s="77" t="s">
        <v>104</v>
      </c>
      <c r="F139" s="96">
        <v>156.97</v>
      </c>
      <c r="G139" s="96">
        <v>0</v>
      </c>
      <c r="H139" s="96">
        <v>126.97</v>
      </c>
      <c r="I139" s="96">
        <v>0</v>
      </c>
      <c r="J139" s="88">
        <v>0</v>
      </c>
      <c r="K139" s="89">
        <v>0</v>
      </c>
      <c r="L139" s="96">
        <v>0</v>
      </c>
      <c r="M139" s="88">
        <v>0</v>
      </c>
      <c r="N139" s="89">
        <f t="shared" si="2"/>
        <v>0</v>
      </c>
      <c r="O139" s="96">
        <v>0</v>
      </c>
      <c r="P139" s="96">
        <v>0</v>
      </c>
      <c r="Q139" s="96">
        <v>0</v>
      </c>
      <c r="R139" s="88">
        <v>0</v>
      </c>
      <c r="S139" s="89">
        <v>30</v>
      </c>
      <c r="T139" s="88">
        <v>0</v>
      </c>
    </row>
    <row r="140" spans="1:20" ht="19.5" customHeight="1">
      <c r="A140" s="77" t="s">
        <v>38</v>
      </c>
      <c r="B140" s="77" t="s">
        <v>38</v>
      </c>
      <c r="C140" s="77" t="s">
        <v>38</v>
      </c>
      <c r="D140" s="77" t="s">
        <v>38</v>
      </c>
      <c r="E140" s="77" t="s">
        <v>167</v>
      </c>
      <c r="F140" s="96">
        <v>1292.34</v>
      </c>
      <c r="G140" s="96">
        <v>119.69</v>
      </c>
      <c r="H140" s="96">
        <v>973.24</v>
      </c>
      <c r="I140" s="96">
        <v>0</v>
      </c>
      <c r="J140" s="88">
        <v>0</v>
      </c>
      <c r="K140" s="89">
        <v>199.41</v>
      </c>
      <c r="L140" s="96">
        <v>0</v>
      </c>
      <c r="M140" s="88">
        <v>0</v>
      </c>
      <c r="N140" s="89">
        <f t="shared" si="2"/>
        <v>0</v>
      </c>
      <c r="O140" s="96">
        <v>0</v>
      </c>
      <c r="P140" s="96">
        <v>0</v>
      </c>
      <c r="Q140" s="96">
        <v>0</v>
      </c>
      <c r="R140" s="88">
        <v>0</v>
      </c>
      <c r="S140" s="89">
        <v>0</v>
      </c>
      <c r="T140" s="88">
        <v>0</v>
      </c>
    </row>
    <row r="141" spans="1:20" ht="19.5" customHeight="1">
      <c r="A141" s="77" t="s">
        <v>83</v>
      </c>
      <c r="B141" s="77" t="s">
        <v>84</v>
      </c>
      <c r="C141" s="77" t="s">
        <v>85</v>
      </c>
      <c r="D141" s="77" t="s">
        <v>168</v>
      </c>
      <c r="E141" s="77" t="s">
        <v>87</v>
      </c>
      <c r="F141" s="96">
        <v>13</v>
      </c>
      <c r="G141" s="96">
        <v>0</v>
      </c>
      <c r="H141" s="96">
        <v>10</v>
      </c>
      <c r="I141" s="96">
        <v>0</v>
      </c>
      <c r="J141" s="88">
        <v>0</v>
      </c>
      <c r="K141" s="89">
        <v>3</v>
      </c>
      <c r="L141" s="96">
        <v>0</v>
      </c>
      <c r="M141" s="88">
        <v>0</v>
      </c>
      <c r="N141" s="89">
        <f t="shared" si="2"/>
        <v>0</v>
      </c>
      <c r="O141" s="96">
        <v>0</v>
      </c>
      <c r="P141" s="96">
        <v>0</v>
      </c>
      <c r="Q141" s="96">
        <v>0</v>
      </c>
      <c r="R141" s="88">
        <v>0</v>
      </c>
      <c r="S141" s="89">
        <v>0</v>
      </c>
      <c r="T141" s="88">
        <v>0</v>
      </c>
    </row>
    <row r="142" spans="1:20" ht="19.5" customHeight="1">
      <c r="A142" s="77" t="s">
        <v>169</v>
      </c>
      <c r="B142" s="77" t="s">
        <v>85</v>
      </c>
      <c r="C142" s="77" t="s">
        <v>89</v>
      </c>
      <c r="D142" s="77" t="s">
        <v>168</v>
      </c>
      <c r="E142" s="77" t="s">
        <v>170</v>
      </c>
      <c r="F142" s="96">
        <v>587.05</v>
      </c>
      <c r="G142" s="96">
        <v>0</v>
      </c>
      <c r="H142" s="96">
        <v>446.34</v>
      </c>
      <c r="I142" s="96">
        <v>0</v>
      </c>
      <c r="J142" s="88">
        <v>0</v>
      </c>
      <c r="K142" s="89">
        <v>140.71</v>
      </c>
      <c r="L142" s="96">
        <v>0</v>
      </c>
      <c r="M142" s="88">
        <v>0</v>
      </c>
      <c r="N142" s="89">
        <f t="shared" si="2"/>
        <v>0</v>
      </c>
      <c r="O142" s="96">
        <v>0</v>
      </c>
      <c r="P142" s="96">
        <v>0</v>
      </c>
      <c r="Q142" s="96">
        <v>0</v>
      </c>
      <c r="R142" s="88">
        <v>0</v>
      </c>
      <c r="S142" s="89">
        <v>0</v>
      </c>
      <c r="T142" s="88">
        <v>0</v>
      </c>
    </row>
    <row r="143" spans="1:20" ht="19.5" customHeight="1">
      <c r="A143" s="77" t="s">
        <v>169</v>
      </c>
      <c r="B143" s="77" t="s">
        <v>85</v>
      </c>
      <c r="C143" s="77" t="s">
        <v>91</v>
      </c>
      <c r="D143" s="77" t="s">
        <v>168</v>
      </c>
      <c r="E143" s="77" t="s">
        <v>171</v>
      </c>
      <c r="F143" s="96">
        <v>140.7</v>
      </c>
      <c r="G143" s="96">
        <v>35.97</v>
      </c>
      <c r="H143" s="96">
        <v>104.73</v>
      </c>
      <c r="I143" s="96">
        <v>0</v>
      </c>
      <c r="J143" s="88">
        <v>0</v>
      </c>
      <c r="K143" s="89">
        <v>0</v>
      </c>
      <c r="L143" s="96">
        <v>0</v>
      </c>
      <c r="M143" s="88">
        <v>0</v>
      </c>
      <c r="N143" s="89">
        <f t="shared" si="2"/>
        <v>0</v>
      </c>
      <c r="O143" s="96">
        <v>0</v>
      </c>
      <c r="P143" s="96">
        <v>0</v>
      </c>
      <c r="Q143" s="96">
        <v>0</v>
      </c>
      <c r="R143" s="88">
        <v>0</v>
      </c>
      <c r="S143" s="89">
        <v>0</v>
      </c>
      <c r="T143" s="88">
        <v>0</v>
      </c>
    </row>
    <row r="144" spans="1:20" ht="19.5" customHeight="1">
      <c r="A144" s="77" t="s">
        <v>169</v>
      </c>
      <c r="B144" s="77" t="s">
        <v>99</v>
      </c>
      <c r="C144" s="77" t="s">
        <v>99</v>
      </c>
      <c r="D144" s="77" t="s">
        <v>168</v>
      </c>
      <c r="E144" s="77" t="s">
        <v>172</v>
      </c>
      <c r="F144" s="96">
        <v>24.15</v>
      </c>
      <c r="G144" s="96">
        <v>24.15</v>
      </c>
      <c r="H144" s="96">
        <v>0</v>
      </c>
      <c r="I144" s="96">
        <v>0</v>
      </c>
      <c r="J144" s="88">
        <v>0</v>
      </c>
      <c r="K144" s="89">
        <v>0</v>
      </c>
      <c r="L144" s="96">
        <v>0</v>
      </c>
      <c r="M144" s="88">
        <v>0</v>
      </c>
      <c r="N144" s="89">
        <f t="shared" si="2"/>
        <v>0</v>
      </c>
      <c r="O144" s="96">
        <v>0</v>
      </c>
      <c r="P144" s="96">
        <v>0</v>
      </c>
      <c r="Q144" s="96">
        <v>0</v>
      </c>
      <c r="R144" s="88">
        <v>0</v>
      </c>
      <c r="S144" s="89">
        <v>0</v>
      </c>
      <c r="T144" s="88">
        <v>0</v>
      </c>
    </row>
    <row r="145" spans="1:20" ht="19.5" customHeight="1">
      <c r="A145" s="77" t="s">
        <v>88</v>
      </c>
      <c r="B145" s="77" t="s">
        <v>89</v>
      </c>
      <c r="C145" s="77" t="s">
        <v>107</v>
      </c>
      <c r="D145" s="77" t="s">
        <v>168</v>
      </c>
      <c r="E145" s="77" t="s">
        <v>156</v>
      </c>
      <c r="F145" s="96">
        <v>14.93</v>
      </c>
      <c r="G145" s="96">
        <v>14.93</v>
      </c>
      <c r="H145" s="96">
        <v>0</v>
      </c>
      <c r="I145" s="96">
        <v>0</v>
      </c>
      <c r="J145" s="88">
        <v>0</v>
      </c>
      <c r="K145" s="89">
        <v>0</v>
      </c>
      <c r="L145" s="96">
        <v>0</v>
      </c>
      <c r="M145" s="88">
        <v>0</v>
      </c>
      <c r="N145" s="89">
        <f t="shared" si="2"/>
        <v>0</v>
      </c>
      <c r="O145" s="96">
        <v>0</v>
      </c>
      <c r="P145" s="96">
        <v>0</v>
      </c>
      <c r="Q145" s="96">
        <v>0</v>
      </c>
      <c r="R145" s="88">
        <v>0</v>
      </c>
      <c r="S145" s="89">
        <v>0</v>
      </c>
      <c r="T145" s="88">
        <v>0</v>
      </c>
    </row>
    <row r="146" spans="1:20" ht="19.5" customHeight="1">
      <c r="A146" s="77" t="s">
        <v>88</v>
      </c>
      <c r="B146" s="77" t="s">
        <v>89</v>
      </c>
      <c r="C146" s="77" t="s">
        <v>99</v>
      </c>
      <c r="D146" s="77" t="s">
        <v>168</v>
      </c>
      <c r="E146" s="77" t="s">
        <v>100</v>
      </c>
      <c r="F146" s="96">
        <v>146.34</v>
      </c>
      <c r="G146" s="96">
        <v>44.64</v>
      </c>
      <c r="H146" s="96">
        <v>54.5</v>
      </c>
      <c r="I146" s="96">
        <v>0</v>
      </c>
      <c r="J146" s="88">
        <v>0</v>
      </c>
      <c r="K146" s="89">
        <v>47.2</v>
      </c>
      <c r="L146" s="96">
        <v>0</v>
      </c>
      <c r="M146" s="88">
        <v>0</v>
      </c>
      <c r="N146" s="89">
        <f t="shared" si="2"/>
        <v>0</v>
      </c>
      <c r="O146" s="96">
        <v>0</v>
      </c>
      <c r="P146" s="96">
        <v>0</v>
      </c>
      <c r="Q146" s="96">
        <v>0</v>
      </c>
      <c r="R146" s="88">
        <v>0</v>
      </c>
      <c r="S146" s="89">
        <v>0</v>
      </c>
      <c r="T146" s="88">
        <v>0</v>
      </c>
    </row>
    <row r="147" spans="1:20" ht="19.5" customHeight="1">
      <c r="A147" s="77" t="s">
        <v>101</v>
      </c>
      <c r="B147" s="77" t="s">
        <v>102</v>
      </c>
      <c r="C147" s="77" t="s">
        <v>91</v>
      </c>
      <c r="D147" s="77" t="s">
        <v>168</v>
      </c>
      <c r="E147" s="77" t="s">
        <v>104</v>
      </c>
      <c r="F147" s="96">
        <v>89.95</v>
      </c>
      <c r="G147" s="96">
        <v>0</v>
      </c>
      <c r="H147" s="96">
        <v>89.95</v>
      </c>
      <c r="I147" s="96">
        <v>0</v>
      </c>
      <c r="J147" s="88">
        <v>0</v>
      </c>
      <c r="K147" s="89">
        <v>0</v>
      </c>
      <c r="L147" s="96">
        <v>0</v>
      </c>
      <c r="M147" s="88">
        <v>0</v>
      </c>
      <c r="N147" s="89">
        <f t="shared" si="2"/>
        <v>0</v>
      </c>
      <c r="O147" s="96">
        <v>0</v>
      </c>
      <c r="P147" s="96">
        <v>0</v>
      </c>
      <c r="Q147" s="96">
        <v>0</v>
      </c>
      <c r="R147" s="88">
        <v>0</v>
      </c>
      <c r="S147" s="89">
        <v>0</v>
      </c>
      <c r="T147" s="88">
        <v>0</v>
      </c>
    </row>
    <row r="148" spans="1:20" ht="19.5" customHeight="1">
      <c r="A148" s="77" t="s">
        <v>101</v>
      </c>
      <c r="B148" s="77" t="s">
        <v>102</v>
      </c>
      <c r="C148" s="77" t="s">
        <v>102</v>
      </c>
      <c r="D148" s="77" t="s">
        <v>168</v>
      </c>
      <c r="E148" s="77" t="s">
        <v>105</v>
      </c>
      <c r="F148" s="96">
        <v>67.92</v>
      </c>
      <c r="G148" s="96">
        <v>0</v>
      </c>
      <c r="H148" s="96">
        <v>67.92</v>
      </c>
      <c r="I148" s="96">
        <v>0</v>
      </c>
      <c r="J148" s="88">
        <v>0</v>
      </c>
      <c r="K148" s="89">
        <v>0</v>
      </c>
      <c r="L148" s="96">
        <v>0</v>
      </c>
      <c r="M148" s="88">
        <v>0</v>
      </c>
      <c r="N148" s="89">
        <f t="shared" si="2"/>
        <v>0</v>
      </c>
      <c r="O148" s="96">
        <v>0</v>
      </c>
      <c r="P148" s="96">
        <v>0</v>
      </c>
      <c r="Q148" s="96">
        <v>0</v>
      </c>
      <c r="R148" s="88">
        <v>0</v>
      </c>
      <c r="S148" s="89">
        <v>0</v>
      </c>
      <c r="T148" s="88">
        <v>0</v>
      </c>
    </row>
    <row r="149" spans="1:20" ht="19.5" customHeight="1">
      <c r="A149" s="77" t="s">
        <v>101</v>
      </c>
      <c r="B149" s="77" t="s">
        <v>102</v>
      </c>
      <c r="C149" s="77" t="s">
        <v>138</v>
      </c>
      <c r="D149" s="77" t="s">
        <v>168</v>
      </c>
      <c r="E149" s="77" t="s">
        <v>139</v>
      </c>
      <c r="F149" s="96">
        <v>33.96</v>
      </c>
      <c r="G149" s="96">
        <v>0</v>
      </c>
      <c r="H149" s="96">
        <v>33.96</v>
      </c>
      <c r="I149" s="96">
        <v>0</v>
      </c>
      <c r="J149" s="88">
        <v>0</v>
      </c>
      <c r="K149" s="89">
        <v>0</v>
      </c>
      <c r="L149" s="96">
        <v>0</v>
      </c>
      <c r="M149" s="88">
        <v>0</v>
      </c>
      <c r="N149" s="89">
        <f t="shared" si="2"/>
        <v>0</v>
      </c>
      <c r="O149" s="96">
        <v>0</v>
      </c>
      <c r="P149" s="96">
        <v>0</v>
      </c>
      <c r="Q149" s="96">
        <v>0</v>
      </c>
      <c r="R149" s="88">
        <v>0</v>
      </c>
      <c r="S149" s="89">
        <v>0</v>
      </c>
      <c r="T149" s="88">
        <v>0</v>
      </c>
    </row>
    <row r="150" spans="1:20" ht="19.5" customHeight="1">
      <c r="A150" s="77" t="s">
        <v>101</v>
      </c>
      <c r="B150" s="77" t="s">
        <v>99</v>
      </c>
      <c r="C150" s="77" t="s">
        <v>89</v>
      </c>
      <c r="D150" s="77" t="s">
        <v>168</v>
      </c>
      <c r="E150" s="77" t="s">
        <v>140</v>
      </c>
      <c r="F150" s="96">
        <v>16.09</v>
      </c>
      <c r="G150" s="96">
        <v>0</v>
      </c>
      <c r="H150" s="96">
        <v>7.59</v>
      </c>
      <c r="I150" s="96">
        <v>0</v>
      </c>
      <c r="J150" s="88">
        <v>0</v>
      </c>
      <c r="K150" s="89">
        <v>8.5</v>
      </c>
      <c r="L150" s="96">
        <v>0</v>
      </c>
      <c r="M150" s="88">
        <v>0</v>
      </c>
      <c r="N150" s="89">
        <f t="shared" si="2"/>
        <v>0</v>
      </c>
      <c r="O150" s="96">
        <v>0</v>
      </c>
      <c r="P150" s="96">
        <v>0</v>
      </c>
      <c r="Q150" s="96">
        <v>0</v>
      </c>
      <c r="R150" s="88">
        <v>0</v>
      </c>
      <c r="S150" s="89">
        <v>0</v>
      </c>
      <c r="T150" s="88">
        <v>0</v>
      </c>
    </row>
    <row r="151" spans="1:20" ht="19.5" customHeight="1">
      <c r="A151" s="77" t="s">
        <v>106</v>
      </c>
      <c r="B151" s="77" t="s">
        <v>107</v>
      </c>
      <c r="C151" s="77" t="s">
        <v>91</v>
      </c>
      <c r="D151" s="77" t="s">
        <v>168</v>
      </c>
      <c r="E151" s="77" t="s">
        <v>108</v>
      </c>
      <c r="F151" s="96">
        <v>38.2</v>
      </c>
      <c r="G151" s="96">
        <v>0</v>
      </c>
      <c r="H151" s="96">
        <v>38.2</v>
      </c>
      <c r="I151" s="96">
        <v>0</v>
      </c>
      <c r="J151" s="88">
        <v>0</v>
      </c>
      <c r="K151" s="89">
        <v>0</v>
      </c>
      <c r="L151" s="96">
        <v>0</v>
      </c>
      <c r="M151" s="88">
        <v>0</v>
      </c>
      <c r="N151" s="89">
        <f t="shared" si="2"/>
        <v>0</v>
      </c>
      <c r="O151" s="96">
        <v>0</v>
      </c>
      <c r="P151" s="96">
        <v>0</v>
      </c>
      <c r="Q151" s="96">
        <v>0</v>
      </c>
      <c r="R151" s="88">
        <v>0</v>
      </c>
      <c r="S151" s="89">
        <v>0</v>
      </c>
      <c r="T151" s="88">
        <v>0</v>
      </c>
    </row>
    <row r="152" spans="1:20" ht="19.5" customHeight="1">
      <c r="A152" s="77" t="s">
        <v>110</v>
      </c>
      <c r="B152" s="77" t="s">
        <v>91</v>
      </c>
      <c r="C152" s="77" t="s">
        <v>89</v>
      </c>
      <c r="D152" s="77" t="s">
        <v>168</v>
      </c>
      <c r="E152" s="77" t="s">
        <v>111</v>
      </c>
      <c r="F152" s="96">
        <v>50.94</v>
      </c>
      <c r="G152" s="96">
        <v>0</v>
      </c>
      <c r="H152" s="96">
        <v>50.94</v>
      </c>
      <c r="I152" s="96">
        <v>0</v>
      </c>
      <c r="J152" s="88">
        <v>0</v>
      </c>
      <c r="K152" s="89">
        <v>0</v>
      </c>
      <c r="L152" s="96">
        <v>0</v>
      </c>
      <c r="M152" s="88">
        <v>0</v>
      </c>
      <c r="N152" s="89">
        <f t="shared" si="2"/>
        <v>0</v>
      </c>
      <c r="O152" s="96">
        <v>0</v>
      </c>
      <c r="P152" s="96">
        <v>0</v>
      </c>
      <c r="Q152" s="96">
        <v>0</v>
      </c>
      <c r="R152" s="88">
        <v>0</v>
      </c>
      <c r="S152" s="89">
        <v>0</v>
      </c>
      <c r="T152" s="88">
        <v>0</v>
      </c>
    </row>
    <row r="153" spans="1:20" ht="19.5" customHeight="1">
      <c r="A153" s="77" t="s">
        <v>110</v>
      </c>
      <c r="B153" s="77" t="s">
        <v>91</v>
      </c>
      <c r="C153" s="77" t="s">
        <v>85</v>
      </c>
      <c r="D153" s="77" t="s">
        <v>168</v>
      </c>
      <c r="E153" s="77" t="s">
        <v>112</v>
      </c>
      <c r="F153" s="96">
        <v>69.11</v>
      </c>
      <c r="G153" s="96">
        <v>0</v>
      </c>
      <c r="H153" s="96">
        <v>69.11</v>
      </c>
      <c r="I153" s="96">
        <v>0</v>
      </c>
      <c r="J153" s="88">
        <v>0</v>
      </c>
      <c r="K153" s="89">
        <v>0</v>
      </c>
      <c r="L153" s="96">
        <v>0</v>
      </c>
      <c r="M153" s="88">
        <v>0</v>
      </c>
      <c r="N153" s="89">
        <f t="shared" si="2"/>
        <v>0</v>
      </c>
      <c r="O153" s="96">
        <v>0</v>
      </c>
      <c r="P153" s="96">
        <v>0</v>
      </c>
      <c r="Q153" s="96">
        <v>0</v>
      </c>
      <c r="R153" s="88">
        <v>0</v>
      </c>
      <c r="S153" s="89">
        <v>0</v>
      </c>
      <c r="T153" s="88">
        <v>0</v>
      </c>
    </row>
    <row r="154" spans="1:20" ht="19.5" customHeight="1">
      <c r="A154" s="77" t="s">
        <v>38</v>
      </c>
      <c r="B154" s="77" t="s">
        <v>38</v>
      </c>
      <c r="C154" s="77" t="s">
        <v>38</v>
      </c>
      <c r="D154" s="77" t="s">
        <v>38</v>
      </c>
      <c r="E154" s="77" t="s">
        <v>173</v>
      </c>
      <c r="F154" s="96">
        <v>6485.43</v>
      </c>
      <c r="G154" s="96">
        <v>250</v>
      </c>
      <c r="H154" s="96">
        <v>2870.7</v>
      </c>
      <c r="I154" s="96">
        <v>0</v>
      </c>
      <c r="J154" s="88">
        <v>0</v>
      </c>
      <c r="K154" s="89">
        <v>0</v>
      </c>
      <c r="L154" s="96">
        <v>0</v>
      </c>
      <c r="M154" s="88">
        <v>1601</v>
      </c>
      <c r="N154" s="89">
        <f t="shared" si="2"/>
        <v>0</v>
      </c>
      <c r="O154" s="96">
        <v>0</v>
      </c>
      <c r="P154" s="96">
        <v>0</v>
      </c>
      <c r="Q154" s="96">
        <v>0</v>
      </c>
      <c r="R154" s="88">
        <v>0</v>
      </c>
      <c r="S154" s="89">
        <v>1763.73</v>
      </c>
      <c r="T154" s="88">
        <v>0</v>
      </c>
    </row>
    <row r="155" spans="1:20" ht="19.5" customHeight="1">
      <c r="A155" s="77" t="s">
        <v>38</v>
      </c>
      <c r="B155" s="77" t="s">
        <v>38</v>
      </c>
      <c r="C155" s="77" t="s">
        <v>38</v>
      </c>
      <c r="D155" s="77" t="s">
        <v>38</v>
      </c>
      <c r="E155" s="77" t="s">
        <v>174</v>
      </c>
      <c r="F155" s="96">
        <v>3282.24</v>
      </c>
      <c r="G155" s="96">
        <v>250</v>
      </c>
      <c r="H155" s="96">
        <v>1879.01</v>
      </c>
      <c r="I155" s="96">
        <v>0</v>
      </c>
      <c r="J155" s="88">
        <v>0</v>
      </c>
      <c r="K155" s="89">
        <v>0</v>
      </c>
      <c r="L155" s="96">
        <v>0</v>
      </c>
      <c r="M155" s="88">
        <v>0</v>
      </c>
      <c r="N155" s="89">
        <f t="shared" si="2"/>
        <v>0</v>
      </c>
      <c r="O155" s="96">
        <v>0</v>
      </c>
      <c r="P155" s="96">
        <v>0</v>
      </c>
      <c r="Q155" s="96">
        <v>0</v>
      </c>
      <c r="R155" s="88">
        <v>0</v>
      </c>
      <c r="S155" s="89">
        <v>1153.23</v>
      </c>
      <c r="T155" s="88">
        <v>0</v>
      </c>
    </row>
    <row r="156" spans="1:20" ht="19.5" customHeight="1">
      <c r="A156" s="77" t="s">
        <v>88</v>
      </c>
      <c r="B156" s="77" t="s">
        <v>89</v>
      </c>
      <c r="C156" s="77" t="s">
        <v>164</v>
      </c>
      <c r="D156" s="77" t="s">
        <v>175</v>
      </c>
      <c r="E156" s="77" t="s">
        <v>166</v>
      </c>
      <c r="F156" s="96">
        <v>2419.37</v>
      </c>
      <c r="G156" s="96">
        <v>0</v>
      </c>
      <c r="H156" s="96">
        <v>1266.14</v>
      </c>
      <c r="I156" s="96">
        <v>0</v>
      </c>
      <c r="J156" s="88">
        <v>0</v>
      </c>
      <c r="K156" s="89">
        <v>0</v>
      </c>
      <c r="L156" s="96">
        <v>0</v>
      </c>
      <c r="M156" s="88">
        <v>0</v>
      </c>
      <c r="N156" s="89">
        <f t="shared" si="2"/>
        <v>0</v>
      </c>
      <c r="O156" s="96">
        <v>0</v>
      </c>
      <c r="P156" s="96">
        <v>0</v>
      </c>
      <c r="Q156" s="96">
        <v>0</v>
      </c>
      <c r="R156" s="88">
        <v>0</v>
      </c>
      <c r="S156" s="89">
        <v>1153.23</v>
      </c>
      <c r="T156" s="88">
        <v>0</v>
      </c>
    </row>
    <row r="157" spans="1:20" ht="19.5" customHeight="1">
      <c r="A157" s="77" t="s">
        <v>88</v>
      </c>
      <c r="B157" s="77" t="s">
        <v>89</v>
      </c>
      <c r="C157" s="77" t="s">
        <v>99</v>
      </c>
      <c r="D157" s="77" t="s">
        <v>175</v>
      </c>
      <c r="E157" s="77" t="s">
        <v>100</v>
      </c>
      <c r="F157" s="96">
        <v>250</v>
      </c>
      <c r="G157" s="96">
        <v>250</v>
      </c>
      <c r="H157" s="96">
        <v>0</v>
      </c>
      <c r="I157" s="96">
        <v>0</v>
      </c>
      <c r="J157" s="88">
        <v>0</v>
      </c>
      <c r="K157" s="89">
        <v>0</v>
      </c>
      <c r="L157" s="96">
        <v>0</v>
      </c>
      <c r="M157" s="88">
        <v>0</v>
      </c>
      <c r="N157" s="89">
        <f t="shared" si="2"/>
        <v>0</v>
      </c>
      <c r="O157" s="96">
        <v>0</v>
      </c>
      <c r="P157" s="96">
        <v>0</v>
      </c>
      <c r="Q157" s="96">
        <v>0</v>
      </c>
      <c r="R157" s="88">
        <v>0</v>
      </c>
      <c r="S157" s="89">
        <v>0</v>
      </c>
      <c r="T157" s="88">
        <v>0</v>
      </c>
    </row>
    <row r="158" spans="1:20" ht="19.5" customHeight="1">
      <c r="A158" s="77" t="s">
        <v>101</v>
      </c>
      <c r="B158" s="77" t="s">
        <v>102</v>
      </c>
      <c r="C158" s="77" t="s">
        <v>91</v>
      </c>
      <c r="D158" s="77" t="s">
        <v>175</v>
      </c>
      <c r="E158" s="77" t="s">
        <v>104</v>
      </c>
      <c r="F158" s="96">
        <v>15.79</v>
      </c>
      <c r="G158" s="96">
        <v>0</v>
      </c>
      <c r="H158" s="96">
        <v>15.79</v>
      </c>
      <c r="I158" s="96">
        <v>0</v>
      </c>
      <c r="J158" s="88">
        <v>0</v>
      </c>
      <c r="K158" s="89">
        <v>0</v>
      </c>
      <c r="L158" s="96">
        <v>0</v>
      </c>
      <c r="M158" s="88">
        <v>0</v>
      </c>
      <c r="N158" s="89">
        <f t="shared" si="2"/>
        <v>0</v>
      </c>
      <c r="O158" s="96">
        <v>0</v>
      </c>
      <c r="P158" s="96">
        <v>0</v>
      </c>
      <c r="Q158" s="96">
        <v>0</v>
      </c>
      <c r="R158" s="88">
        <v>0</v>
      </c>
      <c r="S158" s="89">
        <v>0</v>
      </c>
      <c r="T158" s="88">
        <v>0</v>
      </c>
    </row>
    <row r="159" spans="1:20" ht="19.5" customHeight="1">
      <c r="A159" s="77" t="s">
        <v>101</v>
      </c>
      <c r="B159" s="77" t="s">
        <v>102</v>
      </c>
      <c r="C159" s="77" t="s">
        <v>102</v>
      </c>
      <c r="D159" s="77" t="s">
        <v>175</v>
      </c>
      <c r="E159" s="77" t="s">
        <v>105</v>
      </c>
      <c r="F159" s="96">
        <v>244.3</v>
      </c>
      <c r="G159" s="96">
        <v>0</v>
      </c>
      <c r="H159" s="96">
        <v>244.3</v>
      </c>
      <c r="I159" s="96">
        <v>0</v>
      </c>
      <c r="J159" s="88">
        <v>0</v>
      </c>
      <c r="K159" s="89">
        <v>0</v>
      </c>
      <c r="L159" s="96">
        <v>0</v>
      </c>
      <c r="M159" s="88">
        <v>0</v>
      </c>
      <c r="N159" s="89">
        <f t="shared" si="2"/>
        <v>0</v>
      </c>
      <c r="O159" s="96">
        <v>0</v>
      </c>
      <c r="P159" s="96">
        <v>0</v>
      </c>
      <c r="Q159" s="96">
        <v>0</v>
      </c>
      <c r="R159" s="88">
        <v>0</v>
      </c>
      <c r="S159" s="89">
        <v>0</v>
      </c>
      <c r="T159" s="88">
        <v>0</v>
      </c>
    </row>
    <row r="160" spans="1:20" ht="19.5" customHeight="1">
      <c r="A160" s="77" t="s">
        <v>101</v>
      </c>
      <c r="B160" s="77" t="s">
        <v>102</v>
      </c>
      <c r="C160" s="77" t="s">
        <v>138</v>
      </c>
      <c r="D160" s="77" t="s">
        <v>175</v>
      </c>
      <c r="E160" s="77" t="s">
        <v>139</v>
      </c>
      <c r="F160" s="96">
        <v>122.15</v>
      </c>
      <c r="G160" s="96">
        <v>0</v>
      </c>
      <c r="H160" s="96">
        <v>122.15</v>
      </c>
      <c r="I160" s="96">
        <v>0</v>
      </c>
      <c r="J160" s="88">
        <v>0</v>
      </c>
      <c r="K160" s="89">
        <v>0</v>
      </c>
      <c r="L160" s="96">
        <v>0</v>
      </c>
      <c r="M160" s="88">
        <v>0</v>
      </c>
      <c r="N160" s="89">
        <f t="shared" si="2"/>
        <v>0</v>
      </c>
      <c r="O160" s="96">
        <v>0</v>
      </c>
      <c r="P160" s="96">
        <v>0</v>
      </c>
      <c r="Q160" s="96">
        <v>0</v>
      </c>
      <c r="R160" s="88">
        <v>0</v>
      </c>
      <c r="S160" s="89">
        <v>0</v>
      </c>
      <c r="T160" s="88">
        <v>0</v>
      </c>
    </row>
    <row r="161" spans="1:20" ht="19.5" customHeight="1">
      <c r="A161" s="77" t="s">
        <v>101</v>
      </c>
      <c r="B161" s="77" t="s">
        <v>99</v>
      </c>
      <c r="C161" s="77" t="s">
        <v>89</v>
      </c>
      <c r="D161" s="77" t="s">
        <v>175</v>
      </c>
      <c r="E161" s="77" t="s">
        <v>140</v>
      </c>
      <c r="F161" s="96">
        <v>12.21</v>
      </c>
      <c r="G161" s="96">
        <v>0</v>
      </c>
      <c r="H161" s="96">
        <v>12.21</v>
      </c>
      <c r="I161" s="96">
        <v>0</v>
      </c>
      <c r="J161" s="88">
        <v>0</v>
      </c>
      <c r="K161" s="89">
        <v>0</v>
      </c>
      <c r="L161" s="96">
        <v>0</v>
      </c>
      <c r="M161" s="88">
        <v>0</v>
      </c>
      <c r="N161" s="89">
        <f t="shared" si="2"/>
        <v>0</v>
      </c>
      <c r="O161" s="96">
        <v>0</v>
      </c>
      <c r="P161" s="96">
        <v>0</v>
      </c>
      <c r="Q161" s="96">
        <v>0</v>
      </c>
      <c r="R161" s="88">
        <v>0</v>
      </c>
      <c r="S161" s="89">
        <v>0</v>
      </c>
      <c r="T161" s="88">
        <v>0</v>
      </c>
    </row>
    <row r="162" spans="1:20" ht="19.5" customHeight="1">
      <c r="A162" s="77" t="s">
        <v>106</v>
      </c>
      <c r="B162" s="77" t="s">
        <v>107</v>
      </c>
      <c r="C162" s="77" t="s">
        <v>91</v>
      </c>
      <c r="D162" s="77" t="s">
        <v>175</v>
      </c>
      <c r="E162" s="77" t="s">
        <v>108</v>
      </c>
      <c r="F162" s="96">
        <v>137.42</v>
      </c>
      <c r="G162" s="96">
        <v>0</v>
      </c>
      <c r="H162" s="96">
        <v>137.42</v>
      </c>
      <c r="I162" s="96">
        <v>0</v>
      </c>
      <c r="J162" s="88">
        <v>0</v>
      </c>
      <c r="K162" s="89">
        <v>0</v>
      </c>
      <c r="L162" s="96">
        <v>0</v>
      </c>
      <c r="M162" s="88">
        <v>0</v>
      </c>
      <c r="N162" s="89">
        <f t="shared" si="2"/>
        <v>0</v>
      </c>
      <c r="O162" s="96">
        <v>0</v>
      </c>
      <c r="P162" s="96">
        <v>0</v>
      </c>
      <c r="Q162" s="96">
        <v>0</v>
      </c>
      <c r="R162" s="88">
        <v>0</v>
      </c>
      <c r="S162" s="89">
        <v>0</v>
      </c>
      <c r="T162" s="88">
        <v>0</v>
      </c>
    </row>
    <row r="163" spans="1:20" ht="19.5" customHeight="1">
      <c r="A163" s="77" t="s">
        <v>110</v>
      </c>
      <c r="B163" s="77" t="s">
        <v>91</v>
      </c>
      <c r="C163" s="77" t="s">
        <v>89</v>
      </c>
      <c r="D163" s="77" t="s">
        <v>175</v>
      </c>
      <c r="E163" s="77" t="s">
        <v>111</v>
      </c>
      <c r="F163" s="96">
        <v>81</v>
      </c>
      <c r="G163" s="96">
        <v>0</v>
      </c>
      <c r="H163" s="96">
        <v>81</v>
      </c>
      <c r="I163" s="96">
        <v>0</v>
      </c>
      <c r="J163" s="88">
        <v>0</v>
      </c>
      <c r="K163" s="89">
        <v>0</v>
      </c>
      <c r="L163" s="96">
        <v>0</v>
      </c>
      <c r="M163" s="88">
        <v>0</v>
      </c>
      <c r="N163" s="89">
        <f t="shared" si="2"/>
        <v>0</v>
      </c>
      <c r="O163" s="96">
        <v>0</v>
      </c>
      <c r="P163" s="96">
        <v>0</v>
      </c>
      <c r="Q163" s="96">
        <v>0</v>
      </c>
      <c r="R163" s="88">
        <v>0</v>
      </c>
      <c r="S163" s="89">
        <v>0</v>
      </c>
      <c r="T163" s="88">
        <v>0</v>
      </c>
    </row>
    <row r="164" spans="1:20" ht="19.5" customHeight="1">
      <c r="A164" s="77" t="s">
        <v>38</v>
      </c>
      <c r="B164" s="77" t="s">
        <v>38</v>
      </c>
      <c r="C164" s="77" t="s">
        <v>38</v>
      </c>
      <c r="D164" s="77" t="s">
        <v>38</v>
      </c>
      <c r="E164" s="77" t="s">
        <v>176</v>
      </c>
      <c r="F164" s="96">
        <v>1480.41</v>
      </c>
      <c r="G164" s="96">
        <v>0</v>
      </c>
      <c r="H164" s="96">
        <v>869.91</v>
      </c>
      <c r="I164" s="96">
        <v>0</v>
      </c>
      <c r="J164" s="88">
        <v>0</v>
      </c>
      <c r="K164" s="89">
        <v>0</v>
      </c>
      <c r="L164" s="96">
        <v>0</v>
      </c>
      <c r="M164" s="88">
        <v>0</v>
      </c>
      <c r="N164" s="89">
        <f t="shared" si="2"/>
        <v>0</v>
      </c>
      <c r="O164" s="96">
        <v>0</v>
      </c>
      <c r="P164" s="96">
        <v>0</v>
      </c>
      <c r="Q164" s="96">
        <v>0</v>
      </c>
      <c r="R164" s="88">
        <v>0</v>
      </c>
      <c r="S164" s="89">
        <v>610.5</v>
      </c>
      <c r="T164" s="88">
        <v>0</v>
      </c>
    </row>
    <row r="165" spans="1:20" ht="19.5" customHeight="1">
      <c r="A165" s="77" t="s">
        <v>88</v>
      </c>
      <c r="B165" s="77" t="s">
        <v>89</v>
      </c>
      <c r="C165" s="77" t="s">
        <v>164</v>
      </c>
      <c r="D165" s="77" t="s">
        <v>177</v>
      </c>
      <c r="E165" s="77" t="s">
        <v>166</v>
      </c>
      <c r="F165" s="96">
        <v>1096.41</v>
      </c>
      <c r="G165" s="96">
        <v>0</v>
      </c>
      <c r="H165" s="96">
        <v>591.91</v>
      </c>
      <c r="I165" s="96">
        <v>0</v>
      </c>
      <c r="J165" s="88">
        <v>0</v>
      </c>
      <c r="K165" s="89">
        <v>0</v>
      </c>
      <c r="L165" s="96">
        <v>0</v>
      </c>
      <c r="M165" s="88">
        <v>0</v>
      </c>
      <c r="N165" s="89">
        <f t="shared" si="2"/>
        <v>0</v>
      </c>
      <c r="O165" s="96">
        <v>0</v>
      </c>
      <c r="P165" s="96">
        <v>0</v>
      </c>
      <c r="Q165" s="96">
        <v>0</v>
      </c>
      <c r="R165" s="88">
        <v>0</v>
      </c>
      <c r="S165" s="89">
        <v>504.5</v>
      </c>
      <c r="T165" s="88">
        <v>0</v>
      </c>
    </row>
    <row r="166" spans="1:20" ht="19.5" customHeight="1">
      <c r="A166" s="77" t="s">
        <v>101</v>
      </c>
      <c r="B166" s="77" t="s">
        <v>102</v>
      </c>
      <c r="C166" s="77" t="s">
        <v>102</v>
      </c>
      <c r="D166" s="77" t="s">
        <v>177</v>
      </c>
      <c r="E166" s="77" t="s">
        <v>105</v>
      </c>
      <c r="F166" s="96">
        <v>131</v>
      </c>
      <c r="G166" s="96">
        <v>0</v>
      </c>
      <c r="H166" s="96">
        <v>106</v>
      </c>
      <c r="I166" s="96">
        <v>0</v>
      </c>
      <c r="J166" s="88">
        <v>0</v>
      </c>
      <c r="K166" s="89">
        <v>0</v>
      </c>
      <c r="L166" s="96">
        <v>0</v>
      </c>
      <c r="M166" s="88">
        <v>0</v>
      </c>
      <c r="N166" s="89">
        <f t="shared" si="2"/>
        <v>0</v>
      </c>
      <c r="O166" s="96">
        <v>0</v>
      </c>
      <c r="P166" s="96">
        <v>0</v>
      </c>
      <c r="Q166" s="96">
        <v>0</v>
      </c>
      <c r="R166" s="88">
        <v>0</v>
      </c>
      <c r="S166" s="89">
        <v>25</v>
      </c>
      <c r="T166" s="88">
        <v>0</v>
      </c>
    </row>
    <row r="167" spans="1:20" ht="19.5" customHeight="1">
      <c r="A167" s="77" t="s">
        <v>101</v>
      </c>
      <c r="B167" s="77" t="s">
        <v>102</v>
      </c>
      <c r="C167" s="77" t="s">
        <v>138</v>
      </c>
      <c r="D167" s="77" t="s">
        <v>177</v>
      </c>
      <c r="E167" s="77" t="s">
        <v>139</v>
      </c>
      <c r="F167" s="96">
        <v>79</v>
      </c>
      <c r="G167" s="96">
        <v>0</v>
      </c>
      <c r="H167" s="96">
        <v>53</v>
      </c>
      <c r="I167" s="96">
        <v>0</v>
      </c>
      <c r="J167" s="88">
        <v>0</v>
      </c>
      <c r="K167" s="89">
        <v>0</v>
      </c>
      <c r="L167" s="96">
        <v>0</v>
      </c>
      <c r="M167" s="88">
        <v>0</v>
      </c>
      <c r="N167" s="89">
        <f t="shared" si="2"/>
        <v>0</v>
      </c>
      <c r="O167" s="96">
        <v>0</v>
      </c>
      <c r="P167" s="96">
        <v>0</v>
      </c>
      <c r="Q167" s="96">
        <v>0</v>
      </c>
      <c r="R167" s="88">
        <v>0</v>
      </c>
      <c r="S167" s="89">
        <v>26</v>
      </c>
      <c r="T167" s="88">
        <v>0</v>
      </c>
    </row>
    <row r="168" spans="1:20" ht="19.5" customHeight="1">
      <c r="A168" s="77" t="s">
        <v>106</v>
      </c>
      <c r="B168" s="77" t="s">
        <v>107</v>
      </c>
      <c r="C168" s="77" t="s">
        <v>91</v>
      </c>
      <c r="D168" s="77" t="s">
        <v>177</v>
      </c>
      <c r="E168" s="77" t="s">
        <v>108</v>
      </c>
      <c r="F168" s="96">
        <v>80</v>
      </c>
      <c r="G168" s="96">
        <v>0</v>
      </c>
      <c r="H168" s="96">
        <v>65</v>
      </c>
      <c r="I168" s="96">
        <v>0</v>
      </c>
      <c r="J168" s="88">
        <v>0</v>
      </c>
      <c r="K168" s="89">
        <v>0</v>
      </c>
      <c r="L168" s="96">
        <v>0</v>
      </c>
      <c r="M168" s="88">
        <v>0</v>
      </c>
      <c r="N168" s="89">
        <f t="shared" si="2"/>
        <v>0</v>
      </c>
      <c r="O168" s="96">
        <v>0</v>
      </c>
      <c r="P168" s="96">
        <v>0</v>
      </c>
      <c r="Q168" s="96">
        <v>0</v>
      </c>
      <c r="R168" s="88">
        <v>0</v>
      </c>
      <c r="S168" s="89">
        <v>15</v>
      </c>
      <c r="T168" s="88">
        <v>0</v>
      </c>
    </row>
    <row r="169" spans="1:20" ht="19.5" customHeight="1">
      <c r="A169" s="77" t="s">
        <v>110</v>
      </c>
      <c r="B169" s="77" t="s">
        <v>91</v>
      </c>
      <c r="C169" s="77" t="s">
        <v>89</v>
      </c>
      <c r="D169" s="77" t="s">
        <v>177</v>
      </c>
      <c r="E169" s="77" t="s">
        <v>111</v>
      </c>
      <c r="F169" s="96">
        <v>94</v>
      </c>
      <c r="G169" s="96">
        <v>0</v>
      </c>
      <c r="H169" s="96">
        <v>54</v>
      </c>
      <c r="I169" s="96">
        <v>0</v>
      </c>
      <c r="J169" s="88">
        <v>0</v>
      </c>
      <c r="K169" s="89">
        <v>0</v>
      </c>
      <c r="L169" s="96">
        <v>0</v>
      </c>
      <c r="M169" s="88">
        <v>0</v>
      </c>
      <c r="N169" s="89">
        <f t="shared" si="2"/>
        <v>0</v>
      </c>
      <c r="O169" s="96">
        <v>0</v>
      </c>
      <c r="P169" s="96">
        <v>0</v>
      </c>
      <c r="Q169" s="96">
        <v>0</v>
      </c>
      <c r="R169" s="88">
        <v>0</v>
      </c>
      <c r="S169" s="89">
        <v>40</v>
      </c>
      <c r="T169" s="88">
        <v>0</v>
      </c>
    </row>
    <row r="170" spans="1:20" ht="19.5" customHeight="1">
      <c r="A170" s="77" t="s">
        <v>38</v>
      </c>
      <c r="B170" s="77" t="s">
        <v>38</v>
      </c>
      <c r="C170" s="77" t="s">
        <v>38</v>
      </c>
      <c r="D170" s="77" t="s">
        <v>38</v>
      </c>
      <c r="E170" s="77" t="s">
        <v>178</v>
      </c>
      <c r="F170" s="96">
        <v>1722.78</v>
      </c>
      <c r="G170" s="96">
        <v>0</v>
      </c>
      <c r="H170" s="96">
        <v>121.78</v>
      </c>
      <c r="I170" s="96">
        <v>0</v>
      </c>
      <c r="J170" s="88">
        <v>0</v>
      </c>
      <c r="K170" s="89">
        <v>0</v>
      </c>
      <c r="L170" s="96">
        <v>0</v>
      </c>
      <c r="M170" s="88">
        <v>1601</v>
      </c>
      <c r="N170" s="89">
        <f t="shared" si="2"/>
        <v>0</v>
      </c>
      <c r="O170" s="96">
        <v>0</v>
      </c>
      <c r="P170" s="96">
        <v>0</v>
      </c>
      <c r="Q170" s="96">
        <v>0</v>
      </c>
      <c r="R170" s="88">
        <v>0</v>
      </c>
      <c r="S170" s="89">
        <v>0</v>
      </c>
      <c r="T170" s="88">
        <v>0</v>
      </c>
    </row>
    <row r="171" spans="1:20" ht="19.5" customHeight="1">
      <c r="A171" s="77" t="s">
        <v>83</v>
      </c>
      <c r="B171" s="77" t="s">
        <v>84</v>
      </c>
      <c r="C171" s="77" t="s">
        <v>85</v>
      </c>
      <c r="D171" s="77" t="s">
        <v>179</v>
      </c>
      <c r="E171" s="77" t="s">
        <v>87</v>
      </c>
      <c r="F171" s="96">
        <v>1</v>
      </c>
      <c r="G171" s="96">
        <v>0</v>
      </c>
      <c r="H171" s="96">
        <v>1</v>
      </c>
      <c r="I171" s="96">
        <v>0</v>
      </c>
      <c r="J171" s="88">
        <v>0</v>
      </c>
      <c r="K171" s="89">
        <v>0</v>
      </c>
      <c r="L171" s="96">
        <v>0</v>
      </c>
      <c r="M171" s="88">
        <v>0</v>
      </c>
      <c r="N171" s="89">
        <f t="shared" si="2"/>
        <v>0</v>
      </c>
      <c r="O171" s="96">
        <v>0</v>
      </c>
      <c r="P171" s="96">
        <v>0</v>
      </c>
      <c r="Q171" s="96">
        <v>0</v>
      </c>
      <c r="R171" s="88">
        <v>0</v>
      </c>
      <c r="S171" s="89">
        <v>0</v>
      </c>
      <c r="T171" s="88">
        <v>0</v>
      </c>
    </row>
    <row r="172" spans="1:20" ht="19.5" customHeight="1">
      <c r="A172" s="77" t="s">
        <v>88</v>
      </c>
      <c r="B172" s="77" t="s">
        <v>89</v>
      </c>
      <c r="C172" s="77" t="s">
        <v>97</v>
      </c>
      <c r="D172" s="77" t="s">
        <v>179</v>
      </c>
      <c r="E172" s="77" t="s">
        <v>98</v>
      </c>
      <c r="F172" s="96">
        <v>101.55</v>
      </c>
      <c r="G172" s="96">
        <v>0</v>
      </c>
      <c r="H172" s="96">
        <v>101.55</v>
      </c>
      <c r="I172" s="96">
        <v>0</v>
      </c>
      <c r="J172" s="88">
        <v>0</v>
      </c>
      <c r="K172" s="89">
        <v>0</v>
      </c>
      <c r="L172" s="96">
        <v>0</v>
      </c>
      <c r="M172" s="88">
        <v>0</v>
      </c>
      <c r="N172" s="89">
        <f t="shared" si="2"/>
        <v>0</v>
      </c>
      <c r="O172" s="96">
        <v>0</v>
      </c>
      <c r="P172" s="96">
        <v>0</v>
      </c>
      <c r="Q172" s="96">
        <v>0</v>
      </c>
      <c r="R172" s="88">
        <v>0</v>
      </c>
      <c r="S172" s="89">
        <v>0</v>
      </c>
      <c r="T172" s="88">
        <v>0</v>
      </c>
    </row>
    <row r="173" spans="1:20" ht="19.5" customHeight="1">
      <c r="A173" s="77" t="s">
        <v>88</v>
      </c>
      <c r="B173" s="77" t="s">
        <v>89</v>
      </c>
      <c r="C173" s="77" t="s">
        <v>99</v>
      </c>
      <c r="D173" s="77" t="s">
        <v>179</v>
      </c>
      <c r="E173" s="77" t="s">
        <v>100</v>
      </c>
      <c r="F173" s="96">
        <v>1608.2</v>
      </c>
      <c r="G173" s="96">
        <v>0</v>
      </c>
      <c r="H173" s="96">
        <v>7.2</v>
      </c>
      <c r="I173" s="96">
        <v>0</v>
      </c>
      <c r="J173" s="88">
        <v>0</v>
      </c>
      <c r="K173" s="89">
        <v>0</v>
      </c>
      <c r="L173" s="96">
        <v>0</v>
      </c>
      <c r="M173" s="88">
        <v>1601</v>
      </c>
      <c r="N173" s="89">
        <f t="shared" si="2"/>
        <v>0</v>
      </c>
      <c r="O173" s="96">
        <v>0</v>
      </c>
      <c r="P173" s="96">
        <v>0</v>
      </c>
      <c r="Q173" s="96">
        <v>0</v>
      </c>
      <c r="R173" s="88">
        <v>0</v>
      </c>
      <c r="S173" s="89">
        <v>0</v>
      </c>
      <c r="T173" s="88">
        <v>0</v>
      </c>
    </row>
    <row r="174" spans="1:20" ht="19.5" customHeight="1">
      <c r="A174" s="77" t="s">
        <v>101</v>
      </c>
      <c r="B174" s="77" t="s">
        <v>102</v>
      </c>
      <c r="C174" s="77" t="s">
        <v>102</v>
      </c>
      <c r="D174" s="77" t="s">
        <v>179</v>
      </c>
      <c r="E174" s="77" t="s">
        <v>105</v>
      </c>
      <c r="F174" s="96">
        <v>3.23</v>
      </c>
      <c r="G174" s="96">
        <v>0</v>
      </c>
      <c r="H174" s="96">
        <v>3.23</v>
      </c>
      <c r="I174" s="96">
        <v>0</v>
      </c>
      <c r="J174" s="88">
        <v>0</v>
      </c>
      <c r="K174" s="89">
        <v>0</v>
      </c>
      <c r="L174" s="96">
        <v>0</v>
      </c>
      <c r="M174" s="88">
        <v>0</v>
      </c>
      <c r="N174" s="89">
        <f t="shared" si="2"/>
        <v>0</v>
      </c>
      <c r="O174" s="96">
        <v>0</v>
      </c>
      <c r="P174" s="96">
        <v>0</v>
      </c>
      <c r="Q174" s="96">
        <v>0</v>
      </c>
      <c r="R174" s="88">
        <v>0</v>
      </c>
      <c r="S174" s="89">
        <v>0</v>
      </c>
      <c r="T174" s="88">
        <v>0</v>
      </c>
    </row>
    <row r="175" spans="1:20" ht="19.5" customHeight="1">
      <c r="A175" s="77" t="s">
        <v>101</v>
      </c>
      <c r="B175" s="77" t="s">
        <v>102</v>
      </c>
      <c r="C175" s="77" t="s">
        <v>138</v>
      </c>
      <c r="D175" s="77" t="s">
        <v>179</v>
      </c>
      <c r="E175" s="77" t="s">
        <v>139</v>
      </c>
      <c r="F175" s="96">
        <v>2</v>
      </c>
      <c r="G175" s="96">
        <v>0</v>
      </c>
      <c r="H175" s="96">
        <v>2</v>
      </c>
      <c r="I175" s="96">
        <v>0</v>
      </c>
      <c r="J175" s="88">
        <v>0</v>
      </c>
      <c r="K175" s="89">
        <v>0</v>
      </c>
      <c r="L175" s="96">
        <v>0</v>
      </c>
      <c r="M175" s="88">
        <v>0</v>
      </c>
      <c r="N175" s="89">
        <f t="shared" si="2"/>
        <v>0</v>
      </c>
      <c r="O175" s="96">
        <v>0</v>
      </c>
      <c r="P175" s="96">
        <v>0</v>
      </c>
      <c r="Q175" s="96">
        <v>0</v>
      </c>
      <c r="R175" s="88">
        <v>0</v>
      </c>
      <c r="S175" s="89">
        <v>0</v>
      </c>
      <c r="T175" s="88">
        <v>0</v>
      </c>
    </row>
    <row r="176" spans="1:20" ht="19.5" customHeight="1">
      <c r="A176" s="77" t="s">
        <v>106</v>
      </c>
      <c r="B176" s="77" t="s">
        <v>107</v>
      </c>
      <c r="C176" s="77" t="s">
        <v>91</v>
      </c>
      <c r="D176" s="77" t="s">
        <v>179</v>
      </c>
      <c r="E176" s="77" t="s">
        <v>108</v>
      </c>
      <c r="F176" s="96">
        <v>2</v>
      </c>
      <c r="G176" s="96">
        <v>0</v>
      </c>
      <c r="H176" s="96">
        <v>2</v>
      </c>
      <c r="I176" s="96">
        <v>0</v>
      </c>
      <c r="J176" s="88">
        <v>0</v>
      </c>
      <c r="K176" s="89">
        <v>0</v>
      </c>
      <c r="L176" s="96">
        <v>0</v>
      </c>
      <c r="M176" s="88">
        <v>0</v>
      </c>
      <c r="N176" s="89">
        <f t="shared" si="2"/>
        <v>0</v>
      </c>
      <c r="O176" s="96">
        <v>0</v>
      </c>
      <c r="P176" s="96">
        <v>0</v>
      </c>
      <c r="Q176" s="96">
        <v>0</v>
      </c>
      <c r="R176" s="88">
        <v>0</v>
      </c>
      <c r="S176" s="89">
        <v>0</v>
      </c>
      <c r="T176" s="88">
        <v>0</v>
      </c>
    </row>
    <row r="177" spans="1:20" ht="19.5" customHeight="1">
      <c r="A177" s="77" t="s">
        <v>110</v>
      </c>
      <c r="B177" s="77" t="s">
        <v>91</v>
      </c>
      <c r="C177" s="77" t="s">
        <v>89</v>
      </c>
      <c r="D177" s="77" t="s">
        <v>179</v>
      </c>
      <c r="E177" s="77" t="s">
        <v>111</v>
      </c>
      <c r="F177" s="96">
        <v>4.8</v>
      </c>
      <c r="G177" s="96">
        <v>0</v>
      </c>
      <c r="H177" s="96">
        <v>4.8</v>
      </c>
      <c r="I177" s="96">
        <v>0</v>
      </c>
      <c r="J177" s="88">
        <v>0</v>
      </c>
      <c r="K177" s="89">
        <v>0</v>
      </c>
      <c r="L177" s="96">
        <v>0</v>
      </c>
      <c r="M177" s="88">
        <v>0</v>
      </c>
      <c r="N177" s="89">
        <f t="shared" si="2"/>
        <v>0</v>
      </c>
      <c r="O177" s="96">
        <v>0</v>
      </c>
      <c r="P177" s="96">
        <v>0</v>
      </c>
      <c r="Q177" s="96">
        <v>0</v>
      </c>
      <c r="R177" s="88">
        <v>0</v>
      </c>
      <c r="S177" s="89">
        <v>0</v>
      </c>
      <c r="T177" s="88">
        <v>0</v>
      </c>
    </row>
  </sheetData>
  <sheetProtection/>
  <mergeCells count="22">
    <mergeCell ref="A2:T2"/>
    <mergeCell ref="A4:E4"/>
    <mergeCell ref="K4:L4"/>
    <mergeCell ref="N4:R4"/>
    <mergeCell ref="A5:C5"/>
    <mergeCell ref="D5:D6"/>
    <mergeCell ref="E5:E6"/>
    <mergeCell ref="F4:F6"/>
    <mergeCell ref="G4:G6"/>
    <mergeCell ref="H4:H6"/>
    <mergeCell ref="I4:I6"/>
    <mergeCell ref="J4:J6"/>
    <mergeCell ref="K5:K6"/>
    <mergeCell ref="L5:L6"/>
    <mergeCell ref="M4:M6"/>
    <mergeCell ref="N5:N6"/>
    <mergeCell ref="O5:O6"/>
    <mergeCell ref="P5:P6"/>
    <mergeCell ref="Q5:Q6"/>
    <mergeCell ref="R5:R6"/>
    <mergeCell ref="S4:S6"/>
    <mergeCell ref="T4:T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68"/>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77"/>
  <sheetViews>
    <sheetView showGridLines="0" showZeros="0" workbookViewId="0" topLeftCell="A1">
      <selection activeCell="A1" sqref="A1"/>
    </sheetView>
  </sheetViews>
  <sheetFormatPr defaultColWidth="9"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 min="13" max="16384" width="9.33203125" style="0" bestFit="1" customWidth="1"/>
  </cols>
  <sheetData>
    <row r="1" spans="1:10" ht="19.5" customHeight="1">
      <c r="A1" s="90"/>
      <c r="B1" s="180"/>
      <c r="C1" s="180"/>
      <c r="D1" s="180"/>
      <c r="E1" s="180"/>
      <c r="F1" s="180"/>
      <c r="G1" s="180"/>
      <c r="H1" s="180"/>
      <c r="I1" s="180"/>
      <c r="J1" s="193" t="s">
        <v>180</v>
      </c>
    </row>
    <row r="2" spans="1:10" ht="19.5" customHeight="1">
      <c r="A2" s="67" t="s">
        <v>181</v>
      </c>
      <c r="B2" s="67"/>
      <c r="C2" s="67"/>
      <c r="D2" s="67"/>
      <c r="E2" s="67"/>
      <c r="F2" s="67"/>
      <c r="G2" s="67"/>
      <c r="H2" s="67"/>
      <c r="I2" s="67"/>
      <c r="J2" s="67"/>
    </row>
    <row r="3" spans="1:10" ht="19.5" customHeight="1">
      <c r="A3" s="150" t="s">
        <v>0</v>
      </c>
      <c r="B3" s="150"/>
      <c r="C3" s="150"/>
      <c r="D3" s="150"/>
      <c r="E3" s="150"/>
      <c r="F3" s="187"/>
      <c r="G3" s="187"/>
      <c r="H3" s="187"/>
      <c r="I3" s="187"/>
      <c r="J3" s="80" t="s">
        <v>5</v>
      </c>
    </row>
    <row r="4" spans="1:10" ht="19.5" customHeight="1">
      <c r="A4" s="151" t="s">
        <v>57</v>
      </c>
      <c r="B4" s="153"/>
      <c r="C4" s="153"/>
      <c r="D4" s="153"/>
      <c r="E4" s="152"/>
      <c r="F4" s="188" t="s">
        <v>58</v>
      </c>
      <c r="G4" s="189" t="s">
        <v>182</v>
      </c>
      <c r="H4" s="190" t="s">
        <v>183</v>
      </c>
      <c r="I4" s="190" t="s">
        <v>184</v>
      </c>
      <c r="J4" s="184" t="s">
        <v>185</v>
      </c>
    </row>
    <row r="5" spans="1:10" ht="19.5" customHeight="1">
      <c r="A5" s="151" t="s">
        <v>68</v>
      </c>
      <c r="B5" s="153"/>
      <c r="C5" s="152"/>
      <c r="D5" s="181" t="s">
        <v>69</v>
      </c>
      <c r="E5" s="191" t="s">
        <v>186</v>
      </c>
      <c r="F5" s="189"/>
      <c r="G5" s="189"/>
      <c r="H5" s="190"/>
      <c r="I5" s="190"/>
      <c r="J5" s="184"/>
    </row>
    <row r="6" spans="1:10" ht="15" customHeight="1">
      <c r="A6" s="182" t="s">
        <v>78</v>
      </c>
      <c r="B6" s="182" t="s">
        <v>79</v>
      </c>
      <c r="C6" s="183" t="s">
        <v>80</v>
      </c>
      <c r="D6" s="184"/>
      <c r="E6" s="192"/>
      <c r="F6" s="189"/>
      <c r="G6" s="189"/>
      <c r="H6" s="190"/>
      <c r="I6" s="190"/>
      <c r="J6" s="184"/>
    </row>
    <row r="7" spans="1:10" ht="19.5" customHeight="1">
      <c r="A7" s="185" t="s">
        <v>38</v>
      </c>
      <c r="B7" s="185" t="s">
        <v>38</v>
      </c>
      <c r="C7" s="185" t="s">
        <v>38</v>
      </c>
      <c r="D7" s="186" t="s">
        <v>38</v>
      </c>
      <c r="E7" s="186" t="s">
        <v>58</v>
      </c>
      <c r="F7" s="167">
        <f aca="true" t="shared" si="0" ref="F7:F70">SUM(G7:J7)</f>
        <v>58759.490000000005</v>
      </c>
      <c r="G7" s="167">
        <v>29760.2</v>
      </c>
      <c r="H7" s="167">
        <v>28999.29</v>
      </c>
      <c r="I7" s="167">
        <v>0</v>
      </c>
      <c r="J7" s="194">
        <v>0</v>
      </c>
    </row>
    <row r="8" spans="1:10" ht="19.5" customHeight="1">
      <c r="A8" s="185" t="s">
        <v>38</v>
      </c>
      <c r="B8" s="185" t="s">
        <v>38</v>
      </c>
      <c r="C8" s="185" t="s">
        <v>38</v>
      </c>
      <c r="D8" s="186" t="s">
        <v>38</v>
      </c>
      <c r="E8" s="186" t="s">
        <v>81</v>
      </c>
      <c r="F8" s="167">
        <f t="shared" si="0"/>
        <v>11710.36</v>
      </c>
      <c r="G8" s="167">
        <v>3693.26</v>
      </c>
      <c r="H8" s="167">
        <v>8017.1</v>
      </c>
      <c r="I8" s="167">
        <v>0</v>
      </c>
      <c r="J8" s="194">
        <v>0</v>
      </c>
    </row>
    <row r="9" spans="1:10" ht="19.5" customHeight="1">
      <c r="A9" s="185" t="s">
        <v>38</v>
      </c>
      <c r="B9" s="185" t="s">
        <v>38</v>
      </c>
      <c r="C9" s="185" t="s">
        <v>38</v>
      </c>
      <c r="D9" s="186" t="s">
        <v>38</v>
      </c>
      <c r="E9" s="186" t="s">
        <v>82</v>
      </c>
      <c r="F9" s="167">
        <f t="shared" si="0"/>
        <v>11710.36</v>
      </c>
      <c r="G9" s="167">
        <v>3693.26</v>
      </c>
      <c r="H9" s="167">
        <v>8017.1</v>
      </c>
      <c r="I9" s="167">
        <v>0</v>
      </c>
      <c r="J9" s="194">
        <v>0</v>
      </c>
    </row>
    <row r="10" spans="1:10" ht="19.5" customHeight="1">
      <c r="A10" s="185" t="s">
        <v>83</v>
      </c>
      <c r="B10" s="185" t="s">
        <v>84</v>
      </c>
      <c r="C10" s="185" t="s">
        <v>85</v>
      </c>
      <c r="D10" s="186" t="s">
        <v>86</v>
      </c>
      <c r="E10" s="186" t="s">
        <v>87</v>
      </c>
      <c r="F10" s="167">
        <f t="shared" si="0"/>
        <v>405</v>
      </c>
      <c r="G10" s="167">
        <v>405</v>
      </c>
      <c r="H10" s="167">
        <v>0</v>
      </c>
      <c r="I10" s="167">
        <v>0</v>
      </c>
      <c r="J10" s="194">
        <v>0</v>
      </c>
    </row>
    <row r="11" spans="1:10" ht="19.5" customHeight="1">
      <c r="A11" s="185" t="s">
        <v>88</v>
      </c>
      <c r="B11" s="185" t="s">
        <v>89</v>
      </c>
      <c r="C11" s="185" t="s">
        <v>89</v>
      </c>
      <c r="D11" s="186" t="s">
        <v>86</v>
      </c>
      <c r="E11" s="186" t="s">
        <v>90</v>
      </c>
      <c r="F11" s="167">
        <f t="shared" si="0"/>
        <v>2182.61</v>
      </c>
      <c r="G11" s="167">
        <v>2182.61</v>
      </c>
      <c r="H11" s="167">
        <v>0</v>
      </c>
      <c r="I11" s="167">
        <v>0</v>
      </c>
      <c r="J11" s="194">
        <v>0</v>
      </c>
    </row>
    <row r="12" spans="1:10" ht="19.5" customHeight="1">
      <c r="A12" s="185" t="s">
        <v>88</v>
      </c>
      <c r="B12" s="185" t="s">
        <v>89</v>
      </c>
      <c r="C12" s="185" t="s">
        <v>91</v>
      </c>
      <c r="D12" s="186" t="s">
        <v>86</v>
      </c>
      <c r="E12" s="186" t="s">
        <v>92</v>
      </c>
      <c r="F12" s="167">
        <f t="shared" si="0"/>
        <v>728.78</v>
      </c>
      <c r="G12" s="167">
        <v>165</v>
      </c>
      <c r="H12" s="167">
        <v>563.78</v>
      </c>
      <c r="I12" s="167">
        <v>0</v>
      </c>
      <c r="J12" s="194">
        <v>0</v>
      </c>
    </row>
    <row r="13" spans="1:10" ht="19.5" customHeight="1">
      <c r="A13" s="185" t="s">
        <v>88</v>
      </c>
      <c r="B13" s="185" t="s">
        <v>89</v>
      </c>
      <c r="C13" s="185" t="s">
        <v>93</v>
      </c>
      <c r="D13" s="186" t="s">
        <v>86</v>
      </c>
      <c r="E13" s="186" t="s">
        <v>94</v>
      </c>
      <c r="F13" s="167">
        <f t="shared" si="0"/>
        <v>384</v>
      </c>
      <c r="G13" s="167">
        <v>0</v>
      </c>
      <c r="H13" s="167">
        <v>384</v>
      </c>
      <c r="I13" s="167">
        <v>0</v>
      </c>
      <c r="J13" s="194">
        <v>0</v>
      </c>
    </row>
    <row r="14" spans="1:10" ht="19.5" customHeight="1">
      <c r="A14" s="185" t="s">
        <v>88</v>
      </c>
      <c r="B14" s="185" t="s">
        <v>89</v>
      </c>
      <c r="C14" s="185" t="s">
        <v>95</v>
      </c>
      <c r="D14" s="186" t="s">
        <v>86</v>
      </c>
      <c r="E14" s="186" t="s">
        <v>96</v>
      </c>
      <c r="F14" s="167">
        <f t="shared" si="0"/>
        <v>2421.84</v>
      </c>
      <c r="G14" s="167">
        <v>0</v>
      </c>
      <c r="H14" s="167">
        <v>2421.84</v>
      </c>
      <c r="I14" s="167">
        <v>0</v>
      </c>
      <c r="J14" s="194">
        <v>0</v>
      </c>
    </row>
    <row r="15" spans="1:10" ht="19.5" customHeight="1">
      <c r="A15" s="185" t="s">
        <v>88</v>
      </c>
      <c r="B15" s="185" t="s">
        <v>89</v>
      </c>
      <c r="C15" s="185" t="s">
        <v>97</v>
      </c>
      <c r="D15" s="186" t="s">
        <v>86</v>
      </c>
      <c r="E15" s="186" t="s">
        <v>98</v>
      </c>
      <c r="F15" s="167">
        <f t="shared" si="0"/>
        <v>2481.19</v>
      </c>
      <c r="G15" s="167">
        <v>0</v>
      </c>
      <c r="H15" s="167">
        <v>2481.19</v>
      </c>
      <c r="I15" s="167">
        <v>0</v>
      </c>
      <c r="J15" s="194">
        <v>0</v>
      </c>
    </row>
    <row r="16" spans="1:10" ht="19.5" customHeight="1">
      <c r="A16" s="185" t="s">
        <v>88</v>
      </c>
      <c r="B16" s="185" t="s">
        <v>89</v>
      </c>
      <c r="C16" s="185" t="s">
        <v>99</v>
      </c>
      <c r="D16" s="186" t="s">
        <v>86</v>
      </c>
      <c r="E16" s="186" t="s">
        <v>100</v>
      </c>
      <c r="F16" s="167">
        <f t="shared" si="0"/>
        <v>2166.29</v>
      </c>
      <c r="G16" s="167">
        <v>0</v>
      </c>
      <c r="H16" s="167">
        <v>2166.29</v>
      </c>
      <c r="I16" s="167">
        <v>0</v>
      </c>
      <c r="J16" s="194">
        <v>0</v>
      </c>
    </row>
    <row r="17" spans="1:10" ht="19.5" customHeight="1">
      <c r="A17" s="185" t="s">
        <v>101</v>
      </c>
      <c r="B17" s="185" t="s">
        <v>102</v>
      </c>
      <c r="C17" s="185" t="s">
        <v>89</v>
      </c>
      <c r="D17" s="186" t="s">
        <v>86</v>
      </c>
      <c r="E17" s="186" t="s">
        <v>103</v>
      </c>
      <c r="F17" s="167">
        <f t="shared" si="0"/>
        <v>173.29</v>
      </c>
      <c r="G17" s="167">
        <v>173.29</v>
      </c>
      <c r="H17" s="167">
        <v>0</v>
      </c>
      <c r="I17" s="167">
        <v>0</v>
      </c>
      <c r="J17" s="194">
        <v>0</v>
      </c>
    </row>
    <row r="18" spans="1:10" ht="19.5" customHeight="1">
      <c r="A18" s="185" t="s">
        <v>101</v>
      </c>
      <c r="B18" s="185" t="s">
        <v>102</v>
      </c>
      <c r="C18" s="185" t="s">
        <v>91</v>
      </c>
      <c r="D18" s="186" t="s">
        <v>86</v>
      </c>
      <c r="E18" s="186" t="s">
        <v>104</v>
      </c>
      <c r="F18" s="167">
        <f t="shared" si="0"/>
        <v>32.29</v>
      </c>
      <c r="G18" s="167">
        <v>32.29</v>
      </c>
      <c r="H18" s="167">
        <v>0</v>
      </c>
      <c r="I18" s="167">
        <v>0</v>
      </c>
      <c r="J18" s="194">
        <v>0</v>
      </c>
    </row>
    <row r="19" spans="1:10" ht="19.5" customHeight="1">
      <c r="A19" s="185" t="s">
        <v>101</v>
      </c>
      <c r="B19" s="185" t="s">
        <v>102</v>
      </c>
      <c r="C19" s="185" t="s">
        <v>102</v>
      </c>
      <c r="D19" s="186" t="s">
        <v>86</v>
      </c>
      <c r="E19" s="186" t="s">
        <v>105</v>
      </c>
      <c r="F19" s="167">
        <f t="shared" si="0"/>
        <v>202.3</v>
      </c>
      <c r="G19" s="167">
        <v>202.3</v>
      </c>
      <c r="H19" s="167">
        <v>0</v>
      </c>
      <c r="I19" s="167">
        <v>0</v>
      </c>
      <c r="J19" s="194">
        <v>0</v>
      </c>
    </row>
    <row r="20" spans="1:10" ht="19.5" customHeight="1">
      <c r="A20" s="185" t="s">
        <v>106</v>
      </c>
      <c r="B20" s="185" t="s">
        <v>107</v>
      </c>
      <c r="C20" s="185" t="s">
        <v>91</v>
      </c>
      <c r="D20" s="186" t="s">
        <v>86</v>
      </c>
      <c r="E20" s="186" t="s">
        <v>108</v>
      </c>
      <c r="F20" s="167">
        <f t="shared" si="0"/>
        <v>156.18</v>
      </c>
      <c r="G20" s="167">
        <v>156.18</v>
      </c>
      <c r="H20" s="167">
        <v>0</v>
      </c>
      <c r="I20" s="167">
        <v>0</v>
      </c>
      <c r="J20" s="194">
        <v>0</v>
      </c>
    </row>
    <row r="21" spans="1:10" ht="19.5" customHeight="1">
      <c r="A21" s="185" t="s">
        <v>106</v>
      </c>
      <c r="B21" s="185" t="s">
        <v>107</v>
      </c>
      <c r="C21" s="185" t="s">
        <v>85</v>
      </c>
      <c r="D21" s="186" t="s">
        <v>86</v>
      </c>
      <c r="E21" s="186" t="s">
        <v>109</v>
      </c>
      <c r="F21" s="167">
        <f t="shared" si="0"/>
        <v>45.59</v>
      </c>
      <c r="G21" s="167">
        <v>45.59</v>
      </c>
      <c r="H21" s="167">
        <v>0</v>
      </c>
      <c r="I21" s="167">
        <v>0</v>
      </c>
      <c r="J21" s="194">
        <v>0</v>
      </c>
    </row>
    <row r="22" spans="1:10" ht="19.5" customHeight="1">
      <c r="A22" s="185" t="s">
        <v>110</v>
      </c>
      <c r="B22" s="185" t="s">
        <v>91</v>
      </c>
      <c r="C22" s="185" t="s">
        <v>89</v>
      </c>
      <c r="D22" s="186" t="s">
        <v>86</v>
      </c>
      <c r="E22" s="186" t="s">
        <v>111</v>
      </c>
      <c r="F22" s="167">
        <f t="shared" si="0"/>
        <v>208.24</v>
      </c>
      <c r="G22" s="167">
        <v>208.24</v>
      </c>
      <c r="H22" s="167">
        <v>0</v>
      </c>
      <c r="I22" s="167">
        <v>0</v>
      </c>
      <c r="J22" s="194">
        <v>0</v>
      </c>
    </row>
    <row r="23" spans="1:10" ht="19.5" customHeight="1">
      <c r="A23" s="185" t="s">
        <v>110</v>
      </c>
      <c r="B23" s="185" t="s">
        <v>91</v>
      </c>
      <c r="C23" s="185" t="s">
        <v>85</v>
      </c>
      <c r="D23" s="186" t="s">
        <v>86</v>
      </c>
      <c r="E23" s="186" t="s">
        <v>112</v>
      </c>
      <c r="F23" s="167">
        <f t="shared" si="0"/>
        <v>122.76</v>
      </c>
      <c r="G23" s="167">
        <v>122.76</v>
      </c>
      <c r="H23" s="167">
        <v>0</v>
      </c>
      <c r="I23" s="167">
        <v>0</v>
      </c>
      <c r="J23" s="194">
        <v>0</v>
      </c>
    </row>
    <row r="24" spans="1:10" ht="19.5" customHeight="1">
      <c r="A24" s="185" t="s">
        <v>38</v>
      </c>
      <c r="B24" s="185" t="s">
        <v>38</v>
      </c>
      <c r="C24" s="185" t="s">
        <v>38</v>
      </c>
      <c r="D24" s="186" t="s">
        <v>38</v>
      </c>
      <c r="E24" s="186" t="s">
        <v>113</v>
      </c>
      <c r="F24" s="167">
        <f t="shared" si="0"/>
        <v>1144</v>
      </c>
      <c r="G24" s="167">
        <v>828.48</v>
      </c>
      <c r="H24" s="167">
        <v>315.52</v>
      </c>
      <c r="I24" s="167">
        <v>0</v>
      </c>
      <c r="J24" s="194">
        <v>0</v>
      </c>
    </row>
    <row r="25" spans="1:10" ht="19.5" customHeight="1">
      <c r="A25" s="185" t="s">
        <v>38</v>
      </c>
      <c r="B25" s="185" t="s">
        <v>38</v>
      </c>
      <c r="C25" s="185" t="s">
        <v>38</v>
      </c>
      <c r="D25" s="186" t="s">
        <v>38</v>
      </c>
      <c r="E25" s="186" t="s">
        <v>114</v>
      </c>
      <c r="F25" s="167">
        <f t="shared" si="0"/>
        <v>580.91</v>
      </c>
      <c r="G25" s="167">
        <v>302.39</v>
      </c>
      <c r="H25" s="167">
        <v>278.52</v>
      </c>
      <c r="I25" s="167">
        <v>0</v>
      </c>
      <c r="J25" s="194">
        <v>0</v>
      </c>
    </row>
    <row r="26" spans="1:10" ht="19.5" customHeight="1">
      <c r="A26" s="185" t="s">
        <v>83</v>
      </c>
      <c r="B26" s="185" t="s">
        <v>84</v>
      </c>
      <c r="C26" s="185" t="s">
        <v>85</v>
      </c>
      <c r="D26" s="186" t="s">
        <v>115</v>
      </c>
      <c r="E26" s="186" t="s">
        <v>87</v>
      </c>
      <c r="F26" s="167">
        <f t="shared" si="0"/>
        <v>30</v>
      </c>
      <c r="G26" s="167">
        <v>30</v>
      </c>
      <c r="H26" s="167">
        <v>0</v>
      </c>
      <c r="I26" s="167">
        <v>0</v>
      </c>
      <c r="J26" s="194">
        <v>0</v>
      </c>
    </row>
    <row r="27" spans="1:10" ht="19.5" customHeight="1">
      <c r="A27" s="185" t="s">
        <v>88</v>
      </c>
      <c r="B27" s="185" t="s">
        <v>89</v>
      </c>
      <c r="C27" s="185" t="s">
        <v>116</v>
      </c>
      <c r="D27" s="186" t="s">
        <v>115</v>
      </c>
      <c r="E27" s="186" t="s">
        <v>117</v>
      </c>
      <c r="F27" s="167">
        <f t="shared" si="0"/>
        <v>484.03</v>
      </c>
      <c r="G27" s="167">
        <v>205.51</v>
      </c>
      <c r="H27" s="167">
        <v>278.52</v>
      </c>
      <c r="I27" s="167">
        <v>0</v>
      </c>
      <c r="J27" s="194">
        <v>0</v>
      </c>
    </row>
    <row r="28" spans="1:10" ht="19.5" customHeight="1">
      <c r="A28" s="185" t="s">
        <v>101</v>
      </c>
      <c r="B28" s="185" t="s">
        <v>102</v>
      </c>
      <c r="C28" s="185" t="s">
        <v>102</v>
      </c>
      <c r="D28" s="186" t="s">
        <v>115</v>
      </c>
      <c r="E28" s="186" t="s">
        <v>105</v>
      </c>
      <c r="F28" s="167">
        <f t="shared" si="0"/>
        <v>15.94</v>
      </c>
      <c r="G28" s="167">
        <v>15.94</v>
      </c>
      <c r="H28" s="167">
        <v>0</v>
      </c>
      <c r="I28" s="167">
        <v>0</v>
      </c>
      <c r="J28" s="194">
        <v>0</v>
      </c>
    </row>
    <row r="29" spans="1:10" ht="19.5" customHeight="1">
      <c r="A29" s="185" t="s">
        <v>106</v>
      </c>
      <c r="B29" s="185" t="s">
        <v>107</v>
      </c>
      <c r="C29" s="185" t="s">
        <v>91</v>
      </c>
      <c r="D29" s="186" t="s">
        <v>115</v>
      </c>
      <c r="E29" s="186" t="s">
        <v>108</v>
      </c>
      <c r="F29" s="167">
        <f t="shared" si="0"/>
        <v>12.35</v>
      </c>
      <c r="G29" s="167">
        <v>12.35</v>
      </c>
      <c r="H29" s="167">
        <v>0</v>
      </c>
      <c r="I29" s="167">
        <v>0</v>
      </c>
      <c r="J29" s="194">
        <v>0</v>
      </c>
    </row>
    <row r="30" spans="1:10" ht="19.5" customHeight="1">
      <c r="A30" s="185" t="s">
        <v>106</v>
      </c>
      <c r="B30" s="185" t="s">
        <v>107</v>
      </c>
      <c r="C30" s="185" t="s">
        <v>85</v>
      </c>
      <c r="D30" s="186" t="s">
        <v>115</v>
      </c>
      <c r="E30" s="186" t="s">
        <v>109</v>
      </c>
      <c r="F30" s="167">
        <f t="shared" si="0"/>
        <v>2.58</v>
      </c>
      <c r="G30" s="167">
        <v>2.58</v>
      </c>
      <c r="H30" s="167">
        <v>0</v>
      </c>
      <c r="I30" s="167">
        <v>0</v>
      </c>
      <c r="J30" s="194">
        <v>0</v>
      </c>
    </row>
    <row r="31" spans="1:10" ht="19.5" customHeight="1">
      <c r="A31" s="185" t="s">
        <v>110</v>
      </c>
      <c r="B31" s="185" t="s">
        <v>91</v>
      </c>
      <c r="C31" s="185" t="s">
        <v>89</v>
      </c>
      <c r="D31" s="186" t="s">
        <v>115</v>
      </c>
      <c r="E31" s="186" t="s">
        <v>111</v>
      </c>
      <c r="F31" s="167">
        <f t="shared" si="0"/>
        <v>16.46</v>
      </c>
      <c r="G31" s="167">
        <v>16.46</v>
      </c>
      <c r="H31" s="167">
        <v>0</v>
      </c>
      <c r="I31" s="167">
        <v>0</v>
      </c>
      <c r="J31" s="194">
        <v>0</v>
      </c>
    </row>
    <row r="32" spans="1:10" ht="19.5" customHeight="1">
      <c r="A32" s="185" t="s">
        <v>110</v>
      </c>
      <c r="B32" s="185" t="s">
        <v>91</v>
      </c>
      <c r="C32" s="185" t="s">
        <v>85</v>
      </c>
      <c r="D32" s="186" t="s">
        <v>115</v>
      </c>
      <c r="E32" s="186" t="s">
        <v>112</v>
      </c>
      <c r="F32" s="167">
        <f t="shared" si="0"/>
        <v>19.55</v>
      </c>
      <c r="G32" s="167">
        <v>19.55</v>
      </c>
      <c r="H32" s="167">
        <v>0</v>
      </c>
      <c r="I32" s="167">
        <v>0</v>
      </c>
      <c r="J32" s="194">
        <v>0</v>
      </c>
    </row>
    <row r="33" spans="1:10" ht="19.5" customHeight="1">
      <c r="A33" s="185" t="s">
        <v>38</v>
      </c>
      <c r="B33" s="185" t="s">
        <v>38</v>
      </c>
      <c r="C33" s="185" t="s">
        <v>38</v>
      </c>
      <c r="D33" s="186" t="s">
        <v>38</v>
      </c>
      <c r="E33" s="186" t="s">
        <v>118</v>
      </c>
      <c r="F33" s="167">
        <f t="shared" si="0"/>
        <v>563.09</v>
      </c>
      <c r="G33" s="167">
        <v>526.09</v>
      </c>
      <c r="H33" s="167">
        <v>37</v>
      </c>
      <c r="I33" s="167">
        <v>0</v>
      </c>
      <c r="J33" s="194">
        <v>0</v>
      </c>
    </row>
    <row r="34" spans="1:10" ht="19.5" customHeight="1">
      <c r="A34" s="185" t="s">
        <v>83</v>
      </c>
      <c r="B34" s="185" t="s">
        <v>84</v>
      </c>
      <c r="C34" s="185" t="s">
        <v>85</v>
      </c>
      <c r="D34" s="186" t="s">
        <v>119</v>
      </c>
      <c r="E34" s="186" t="s">
        <v>87</v>
      </c>
      <c r="F34" s="167">
        <f t="shared" si="0"/>
        <v>21</v>
      </c>
      <c r="G34" s="167">
        <v>21</v>
      </c>
      <c r="H34" s="167">
        <v>0</v>
      </c>
      <c r="I34" s="167">
        <v>0</v>
      </c>
      <c r="J34" s="194">
        <v>0</v>
      </c>
    </row>
    <row r="35" spans="1:10" ht="19.5" customHeight="1">
      <c r="A35" s="185" t="s">
        <v>88</v>
      </c>
      <c r="B35" s="185" t="s">
        <v>89</v>
      </c>
      <c r="C35" s="185" t="s">
        <v>89</v>
      </c>
      <c r="D35" s="186" t="s">
        <v>119</v>
      </c>
      <c r="E35" s="186" t="s">
        <v>90</v>
      </c>
      <c r="F35" s="167">
        <f t="shared" si="0"/>
        <v>339.21</v>
      </c>
      <c r="G35" s="167">
        <v>339.21</v>
      </c>
      <c r="H35" s="167">
        <v>0</v>
      </c>
      <c r="I35" s="167">
        <v>0</v>
      </c>
      <c r="J35" s="194">
        <v>0</v>
      </c>
    </row>
    <row r="36" spans="1:10" ht="19.5" customHeight="1">
      <c r="A36" s="185" t="s">
        <v>88</v>
      </c>
      <c r="B36" s="185" t="s">
        <v>89</v>
      </c>
      <c r="C36" s="185" t="s">
        <v>116</v>
      </c>
      <c r="D36" s="186" t="s">
        <v>119</v>
      </c>
      <c r="E36" s="186" t="s">
        <v>117</v>
      </c>
      <c r="F36" s="167">
        <f t="shared" si="0"/>
        <v>20.05</v>
      </c>
      <c r="G36" s="167">
        <v>20.05</v>
      </c>
      <c r="H36" s="167">
        <v>0</v>
      </c>
      <c r="I36" s="167">
        <v>0</v>
      </c>
      <c r="J36" s="194">
        <v>0</v>
      </c>
    </row>
    <row r="37" spans="1:10" ht="19.5" customHeight="1">
      <c r="A37" s="185" t="s">
        <v>88</v>
      </c>
      <c r="B37" s="185" t="s">
        <v>89</v>
      </c>
      <c r="C37" s="185" t="s">
        <v>97</v>
      </c>
      <c r="D37" s="186" t="s">
        <v>119</v>
      </c>
      <c r="E37" s="186" t="s">
        <v>98</v>
      </c>
      <c r="F37" s="167">
        <f t="shared" si="0"/>
        <v>37</v>
      </c>
      <c r="G37" s="167">
        <v>0</v>
      </c>
      <c r="H37" s="167">
        <v>37</v>
      </c>
      <c r="I37" s="167">
        <v>0</v>
      </c>
      <c r="J37" s="194">
        <v>0</v>
      </c>
    </row>
    <row r="38" spans="1:10" ht="19.5" customHeight="1">
      <c r="A38" s="185" t="s">
        <v>101</v>
      </c>
      <c r="B38" s="185" t="s">
        <v>102</v>
      </c>
      <c r="C38" s="185" t="s">
        <v>102</v>
      </c>
      <c r="D38" s="186" t="s">
        <v>119</v>
      </c>
      <c r="E38" s="186" t="s">
        <v>105</v>
      </c>
      <c r="F38" s="167">
        <f t="shared" si="0"/>
        <v>40.86</v>
      </c>
      <c r="G38" s="167">
        <v>40.86</v>
      </c>
      <c r="H38" s="167">
        <v>0</v>
      </c>
      <c r="I38" s="167">
        <v>0</v>
      </c>
      <c r="J38" s="194">
        <v>0</v>
      </c>
    </row>
    <row r="39" spans="1:10" ht="19.5" customHeight="1">
      <c r="A39" s="185" t="s">
        <v>106</v>
      </c>
      <c r="B39" s="185" t="s">
        <v>107</v>
      </c>
      <c r="C39" s="185" t="s">
        <v>91</v>
      </c>
      <c r="D39" s="186" t="s">
        <v>119</v>
      </c>
      <c r="E39" s="186" t="s">
        <v>108</v>
      </c>
      <c r="F39" s="167">
        <f t="shared" si="0"/>
        <v>31.82</v>
      </c>
      <c r="G39" s="167">
        <v>31.82</v>
      </c>
      <c r="H39" s="167">
        <v>0</v>
      </c>
      <c r="I39" s="167">
        <v>0</v>
      </c>
      <c r="J39" s="194">
        <v>0</v>
      </c>
    </row>
    <row r="40" spans="1:10" ht="19.5" customHeight="1">
      <c r="A40" s="185" t="s">
        <v>106</v>
      </c>
      <c r="B40" s="185" t="s">
        <v>107</v>
      </c>
      <c r="C40" s="185" t="s">
        <v>85</v>
      </c>
      <c r="D40" s="186" t="s">
        <v>119</v>
      </c>
      <c r="E40" s="186" t="s">
        <v>109</v>
      </c>
      <c r="F40" s="167">
        <f t="shared" si="0"/>
        <v>6.62</v>
      </c>
      <c r="G40" s="167">
        <v>6.62</v>
      </c>
      <c r="H40" s="167">
        <v>0</v>
      </c>
      <c r="I40" s="167">
        <v>0</v>
      </c>
      <c r="J40" s="194">
        <v>0</v>
      </c>
    </row>
    <row r="41" spans="1:10" ht="19.5" customHeight="1">
      <c r="A41" s="185" t="s">
        <v>110</v>
      </c>
      <c r="B41" s="185" t="s">
        <v>91</v>
      </c>
      <c r="C41" s="185" t="s">
        <v>89</v>
      </c>
      <c r="D41" s="186" t="s">
        <v>119</v>
      </c>
      <c r="E41" s="186" t="s">
        <v>111</v>
      </c>
      <c r="F41" s="167">
        <f t="shared" si="0"/>
        <v>42.43</v>
      </c>
      <c r="G41" s="167">
        <v>42.43</v>
      </c>
      <c r="H41" s="167">
        <v>0</v>
      </c>
      <c r="I41" s="167">
        <v>0</v>
      </c>
      <c r="J41" s="194">
        <v>0</v>
      </c>
    </row>
    <row r="42" spans="1:10" ht="19.5" customHeight="1">
      <c r="A42" s="185" t="s">
        <v>110</v>
      </c>
      <c r="B42" s="185" t="s">
        <v>91</v>
      </c>
      <c r="C42" s="185" t="s">
        <v>85</v>
      </c>
      <c r="D42" s="186" t="s">
        <v>119</v>
      </c>
      <c r="E42" s="186" t="s">
        <v>112</v>
      </c>
      <c r="F42" s="167">
        <f t="shared" si="0"/>
        <v>24.1</v>
      </c>
      <c r="G42" s="167">
        <v>24.1</v>
      </c>
      <c r="H42" s="167">
        <v>0</v>
      </c>
      <c r="I42" s="167">
        <v>0</v>
      </c>
      <c r="J42" s="194">
        <v>0</v>
      </c>
    </row>
    <row r="43" spans="1:10" ht="19.5" customHeight="1">
      <c r="A43" s="185" t="s">
        <v>38</v>
      </c>
      <c r="B43" s="185" t="s">
        <v>38</v>
      </c>
      <c r="C43" s="185" t="s">
        <v>38</v>
      </c>
      <c r="D43" s="186" t="s">
        <v>38</v>
      </c>
      <c r="E43" s="186" t="s">
        <v>120</v>
      </c>
      <c r="F43" s="167">
        <f t="shared" si="0"/>
        <v>810.81</v>
      </c>
      <c r="G43" s="167">
        <v>185.93</v>
      </c>
      <c r="H43" s="167">
        <v>624.88</v>
      </c>
      <c r="I43" s="167">
        <v>0</v>
      </c>
      <c r="J43" s="194">
        <v>0</v>
      </c>
    </row>
    <row r="44" spans="1:10" ht="19.5" customHeight="1">
      <c r="A44" s="185" t="s">
        <v>38</v>
      </c>
      <c r="B44" s="185" t="s">
        <v>38</v>
      </c>
      <c r="C44" s="185" t="s">
        <v>38</v>
      </c>
      <c r="D44" s="186" t="s">
        <v>38</v>
      </c>
      <c r="E44" s="186" t="s">
        <v>121</v>
      </c>
      <c r="F44" s="167">
        <f t="shared" si="0"/>
        <v>810.81</v>
      </c>
      <c r="G44" s="167">
        <v>185.93</v>
      </c>
      <c r="H44" s="167">
        <v>624.88</v>
      </c>
      <c r="I44" s="167">
        <v>0</v>
      </c>
      <c r="J44" s="194">
        <v>0</v>
      </c>
    </row>
    <row r="45" spans="1:10" ht="19.5" customHeight="1">
      <c r="A45" s="185" t="s">
        <v>83</v>
      </c>
      <c r="B45" s="185" t="s">
        <v>84</v>
      </c>
      <c r="C45" s="185" t="s">
        <v>85</v>
      </c>
      <c r="D45" s="186" t="s">
        <v>122</v>
      </c>
      <c r="E45" s="186" t="s">
        <v>87</v>
      </c>
      <c r="F45" s="167">
        <f t="shared" si="0"/>
        <v>3.2</v>
      </c>
      <c r="G45" s="167">
        <v>3.2</v>
      </c>
      <c r="H45" s="167">
        <v>0</v>
      </c>
      <c r="I45" s="167">
        <v>0</v>
      </c>
      <c r="J45" s="194">
        <v>0</v>
      </c>
    </row>
    <row r="46" spans="1:10" ht="19.5" customHeight="1">
      <c r="A46" s="185" t="s">
        <v>88</v>
      </c>
      <c r="B46" s="185" t="s">
        <v>89</v>
      </c>
      <c r="C46" s="185" t="s">
        <v>85</v>
      </c>
      <c r="D46" s="186" t="s">
        <v>122</v>
      </c>
      <c r="E46" s="186" t="s">
        <v>123</v>
      </c>
      <c r="F46" s="167">
        <f t="shared" si="0"/>
        <v>162.64999999999998</v>
      </c>
      <c r="G46" s="167">
        <v>153.42</v>
      </c>
      <c r="H46" s="167">
        <v>9.23</v>
      </c>
      <c r="I46" s="167">
        <v>0</v>
      </c>
      <c r="J46" s="194">
        <v>0</v>
      </c>
    </row>
    <row r="47" spans="1:10" ht="19.5" customHeight="1">
      <c r="A47" s="185" t="s">
        <v>88</v>
      </c>
      <c r="B47" s="185" t="s">
        <v>89</v>
      </c>
      <c r="C47" s="185" t="s">
        <v>99</v>
      </c>
      <c r="D47" s="186" t="s">
        <v>122</v>
      </c>
      <c r="E47" s="186" t="s">
        <v>100</v>
      </c>
      <c r="F47" s="167">
        <f t="shared" si="0"/>
        <v>615.65</v>
      </c>
      <c r="G47" s="167">
        <v>0</v>
      </c>
      <c r="H47" s="167">
        <v>615.65</v>
      </c>
      <c r="I47" s="167">
        <v>0</v>
      </c>
      <c r="J47" s="194">
        <v>0</v>
      </c>
    </row>
    <row r="48" spans="1:10" ht="19.5" customHeight="1">
      <c r="A48" s="185" t="s">
        <v>101</v>
      </c>
      <c r="B48" s="185" t="s">
        <v>102</v>
      </c>
      <c r="C48" s="185" t="s">
        <v>102</v>
      </c>
      <c r="D48" s="186" t="s">
        <v>122</v>
      </c>
      <c r="E48" s="186" t="s">
        <v>105</v>
      </c>
      <c r="F48" s="167">
        <f t="shared" si="0"/>
        <v>6.7</v>
      </c>
      <c r="G48" s="167">
        <v>6.7</v>
      </c>
      <c r="H48" s="167">
        <v>0</v>
      </c>
      <c r="I48" s="167">
        <v>0</v>
      </c>
      <c r="J48" s="194">
        <v>0</v>
      </c>
    </row>
    <row r="49" spans="1:10" ht="19.5" customHeight="1">
      <c r="A49" s="185" t="s">
        <v>106</v>
      </c>
      <c r="B49" s="185" t="s">
        <v>107</v>
      </c>
      <c r="C49" s="185" t="s">
        <v>89</v>
      </c>
      <c r="D49" s="186" t="s">
        <v>122</v>
      </c>
      <c r="E49" s="186" t="s">
        <v>124</v>
      </c>
      <c r="F49" s="167">
        <f t="shared" si="0"/>
        <v>5.44</v>
      </c>
      <c r="G49" s="167">
        <v>5.44</v>
      </c>
      <c r="H49" s="167">
        <v>0</v>
      </c>
      <c r="I49" s="167">
        <v>0</v>
      </c>
      <c r="J49" s="194">
        <v>0</v>
      </c>
    </row>
    <row r="50" spans="1:10" ht="19.5" customHeight="1">
      <c r="A50" s="185" t="s">
        <v>110</v>
      </c>
      <c r="B50" s="185" t="s">
        <v>91</v>
      </c>
      <c r="C50" s="185" t="s">
        <v>89</v>
      </c>
      <c r="D50" s="186" t="s">
        <v>122</v>
      </c>
      <c r="E50" s="186" t="s">
        <v>111</v>
      </c>
      <c r="F50" s="167">
        <f t="shared" si="0"/>
        <v>7.26</v>
      </c>
      <c r="G50" s="167">
        <v>7.26</v>
      </c>
      <c r="H50" s="167">
        <v>0</v>
      </c>
      <c r="I50" s="167">
        <v>0</v>
      </c>
      <c r="J50" s="194">
        <v>0</v>
      </c>
    </row>
    <row r="51" spans="1:10" ht="19.5" customHeight="1">
      <c r="A51" s="185" t="s">
        <v>110</v>
      </c>
      <c r="B51" s="185" t="s">
        <v>91</v>
      </c>
      <c r="C51" s="185" t="s">
        <v>85</v>
      </c>
      <c r="D51" s="186" t="s">
        <v>122</v>
      </c>
      <c r="E51" s="186" t="s">
        <v>112</v>
      </c>
      <c r="F51" s="167">
        <f t="shared" si="0"/>
        <v>9.91</v>
      </c>
      <c r="G51" s="167">
        <v>9.91</v>
      </c>
      <c r="H51" s="167">
        <v>0</v>
      </c>
      <c r="I51" s="167">
        <v>0</v>
      </c>
      <c r="J51" s="194">
        <v>0</v>
      </c>
    </row>
    <row r="52" spans="1:10" ht="19.5" customHeight="1">
      <c r="A52" s="185" t="s">
        <v>38</v>
      </c>
      <c r="B52" s="185" t="s">
        <v>38</v>
      </c>
      <c r="C52" s="185" t="s">
        <v>38</v>
      </c>
      <c r="D52" s="186" t="s">
        <v>38</v>
      </c>
      <c r="E52" s="186" t="s">
        <v>125</v>
      </c>
      <c r="F52" s="167">
        <f t="shared" si="0"/>
        <v>17930.03</v>
      </c>
      <c r="G52" s="167">
        <v>10344.03</v>
      </c>
      <c r="H52" s="167">
        <v>7586</v>
      </c>
      <c r="I52" s="167">
        <v>0</v>
      </c>
      <c r="J52" s="194">
        <v>0</v>
      </c>
    </row>
    <row r="53" spans="1:10" ht="19.5" customHeight="1">
      <c r="A53" s="185" t="s">
        <v>38</v>
      </c>
      <c r="B53" s="185" t="s">
        <v>38</v>
      </c>
      <c r="C53" s="185" t="s">
        <v>38</v>
      </c>
      <c r="D53" s="186" t="s">
        <v>38</v>
      </c>
      <c r="E53" s="186" t="s">
        <v>126</v>
      </c>
      <c r="F53" s="167">
        <f t="shared" si="0"/>
        <v>17930.03</v>
      </c>
      <c r="G53" s="167">
        <v>10344.03</v>
      </c>
      <c r="H53" s="167">
        <v>7586</v>
      </c>
      <c r="I53" s="167">
        <v>0</v>
      </c>
      <c r="J53" s="194">
        <v>0</v>
      </c>
    </row>
    <row r="54" spans="1:10" ht="19.5" customHeight="1">
      <c r="A54" s="185" t="s">
        <v>83</v>
      </c>
      <c r="B54" s="185" t="s">
        <v>85</v>
      </c>
      <c r="C54" s="185" t="s">
        <v>102</v>
      </c>
      <c r="D54" s="186" t="s">
        <v>127</v>
      </c>
      <c r="E54" s="186" t="s">
        <v>128</v>
      </c>
      <c r="F54" s="167">
        <f t="shared" si="0"/>
        <v>17523.03</v>
      </c>
      <c r="G54" s="167">
        <v>9939.03</v>
      </c>
      <c r="H54" s="167">
        <v>7584</v>
      </c>
      <c r="I54" s="167">
        <v>0</v>
      </c>
      <c r="J54" s="194">
        <v>0</v>
      </c>
    </row>
    <row r="55" spans="1:10" ht="19.5" customHeight="1">
      <c r="A55" s="185" t="s">
        <v>83</v>
      </c>
      <c r="B55" s="185" t="s">
        <v>84</v>
      </c>
      <c r="C55" s="185" t="s">
        <v>85</v>
      </c>
      <c r="D55" s="186" t="s">
        <v>127</v>
      </c>
      <c r="E55" s="186" t="s">
        <v>87</v>
      </c>
      <c r="F55" s="167">
        <f t="shared" si="0"/>
        <v>407</v>
      </c>
      <c r="G55" s="167">
        <v>405</v>
      </c>
      <c r="H55" s="167">
        <v>2</v>
      </c>
      <c r="I55" s="167">
        <v>0</v>
      </c>
      <c r="J55" s="194">
        <v>0</v>
      </c>
    </row>
    <row r="56" spans="1:10" ht="19.5" customHeight="1">
      <c r="A56" s="185" t="s">
        <v>38</v>
      </c>
      <c r="B56" s="185" t="s">
        <v>38</v>
      </c>
      <c r="C56" s="185" t="s">
        <v>38</v>
      </c>
      <c r="D56" s="186" t="s">
        <v>38</v>
      </c>
      <c r="E56" s="186" t="s">
        <v>129</v>
      </c>
      <c r="F56" s="167">
        <f t="shared" si="0"/>
        <v>1806.56</v>
      </c>
      <c r="G56" s="167">
        <v>1679.86</v>
      </c>
      <c r="H56" s="167">
        <v>126.7</v>
      </c>
      <c r="I56" s="167">
        <v>0</v>
      </c>
      <c r="J56" s="194">
        <v>0</v>
      </c>
    </row>
    <row r="57" spans="1:10" ht="19.5" customHeight="1">
      <c r="A57" s="185" t="s">
        <v>38</v>
      </c>
      <c r="B57" s="185" t="s">
        <v>38</v>
      </c>
      <c r="C57" s="185" t="s">
        <v>38</v>
      </c>
      <c r="D57" s="186" t="s">
        <v>38</v>
      </c>
      <c r="E57" s="186" t="s">
        <v>130</v>
      </c>
      <c r="F57" s="167">
        <f t="shared" si="0"/>
        <v>1806.56</v>
      </c>
      <c r="G57" s="167">
        <v>1679.86</v>
      </c>
      <c r="H57" s="167">
        <v>126.7</v>
      </c>
      <c r="I57" s="167">
        <v>0</v>
      </c>
      <c r="J57" s="194">
        <v>0</v>
      </c>
    </row>
    <row r="58" spans="1:10" ht="19.5" customHeight="1">
      <c r="A58" s="185" t="s">
        <v>83</v>
      </c>
      <c r="B58" s="185" t="s">
        <v>85</v>
      </c>
      <c r="C58" s="185" t="s">
        <v>91</v>
      </c>
      <c r="D58" s="186" t="s">
        <v>131</v>
      </c>
      <c r="E58" s="186" t="s">
        <v>132</v>
      </c>
      <c r="F58" s="167">
        <f t="shared" si="0"/>
        <v>1781.56</v>
      </c>
      <c r="G58" s="167">
        <v>1654.86</v>
      </c>
      <c r="H58" s="167">
        <v>126.7</v>
      </c>
      <c r="I58" s="167">
        <v>0</v>
      </c>
      <c r="J58" s="194">
        <v>0</v>
      </c>
    </row>
    <row r="59" spans="1:10" ht="19.5" customHeight="1">
      <c r="A59" s="185" t="s">
        <v>83</v>
      </c>
      <c r="B59" s="185" t="s">
        <v>84</v>
      </c>
      <c r="C59" s="185" t="s">
        <v>85</v>
      </c>
      <c r="D59" s="186" t="s">
        <v>131</v>
      </c>
      <c r="E59" s="186" t="s">
        <v>87</v>
      </c>
      <c r="F59" s="167">
        <f t="shared" si="0"/>
        <v>25</v>
      </c>
      <c r="G59" s="167">
        <v>25</v>
      </c>
      <c r="H59" s="167">
        <v>0</v>
      </c>
      <c r="I59" s="167">
        <v>0</v>
      </c>
      <c r="J59" s="194">
        <v>0</v>
      </c>
    </row>
    <row r="60" spans="1:10" ht="19.5" customHeight="1">
      <c r="A60" s="185" t="s">
        <v>38</v>
      </c>
      <c r="B60" s="185" t="s">
        <v>38</v>
      </c>
      <c r="C60" s="185" t="s">
        <v>38</v>
      </c>
      <c r="D60" s="186" t="s">
        <v>38</v>
      </c>
      <c r="E60" s="186" t="s">
        <v>133</v>
      </c>
      <c r="F60" s="167">
        <f t="shared" si="0"/>
        <v>18872.3</v>
      </c>
      <c r="G60" s="167">
        <v>8868.21</v>
      </c>
      <c r="H60" s="167">
        <v>10004.09</v>
      </c>
      <c r="I60" s="167">
        <v>0</v>
      </c>
      <c r="J60" s="194">
        <v>0</v>
      </c>
    </row>
    <row r="61" spans="1:10" ht="19.5" customHeight="1">
      <c r="A61" s="185" t="s">
        <v>38</v>
      </c>
      <c r="B61" s="185" t="s">
        <v>38</v>
      </c>
      <c r="C61" s="185" t="s">
        <v>38</v>
      </c>
      <c r="D61" s="186" t="s">
        <v>38</v>
      </c>
      <c r="E61" s="186" t="s">
        <v>134</v>
      </c>
      <c r="F61" s="167">
        <f t="shared" si="0"/>
        <v>8292.48</v>
      </c>
      <c r="G61" s="167">
        <v>3311.78</v>
      </c>
      <c r="H61" s="167">
        <v>4980.7</v>
      </c>
      <c r="I61" s="167">
        <v>0</v>
      </c>
      <c r="J61" s="194">
        <v>0</v>
      </c>
    </row>
    <row r="62" spans="1:10" ht="19.5" customHeight="1">
      <c r="A62" s="185" t="s">
        <v>83</v>
      </c>
      <c r="B62" s="185" t="s">
        <v>84</v>
      </c>
      <c r="C62" s="185" t="s">
        <v>85</v>
      </c>
      <c r="D62" s="186" t="s">
        <v>135</v>
      </c>
      <c r="E62" s="186" t="s">
        <v>87</v>
      </c>
      <c r="F62" s="167">
        <f t="shared" si="0"/>
        <v>15</v>
      </c>
      <c r="G62" s="167">
        <v>15</v>
      </c>
      <c r="H62" s="167">
        <v>0</v>
      </c>
      <c r="I62" s="167">
        <v>0</v>
      </c>
      <c r="J62" s="194">
        <v>0</v>
      </c>
    </row>
    <row r="63" spans="1:10" ht="19.5" customHeight="1">
      <c r="A63" s="185" t="s">
        <v>88</v>
      </c>
      <c r="B63" s="185" t="s">
        <v>89</v>
      </c>
      <c r="C63" s="185" t="s">
        <v>136</v>
      </c>
      <c r="D63" s="186" t="s">
        <v>135</v>
      </c>
      <c r="E63" s="186" t="s">
        <v>137</v>
      </c>
      <c r="F63" s="167">
        <f t="shared" si="0"/>
        <v>6326.879999999999</v>
      </c>
      <c r="G63" s="167">
        <v>2203.48</v>
      </c>
      <c r="H63" s="167">
        <v>4123.4</v>
      </c>
      <c r="I63" s="167">
        <v>0</v>
      </c>
      <c r="J63" s="194">
        <v>0</v>
      </c>
    </row>
    <row r="64" spans="1:10" ht="19.5" customHeight="1">
      <c r="A64" s="185" t="s">
        <v>88</v>
      </c>
      <c r="B64" s="185" t="s">
        <v>89</v>
      </c>
      <c r="C64" s="185" t="s">
        <v>99</v>
      </c>
      <c r="D64" s="186" t="s">
        <v>135</v>
      </c>
      <c r="E64" s="186" t="s">
        <v>100</v>
      </c>
      <c r="F64" s="167">
        <f t="shared" si="0"/>
        <v>857.3</v>
      </c>
      <c r="G64" s="167">
        <v>0</v>
      </c>
      <c r="H64" s="167">
        <v>857.3</v>
      </c>
      <c r="I64" s="167">
        <v>0</v>
      </c>
      <c r="J64" s="194">
        <v>0</v>
      </c>
    </row>
    <row r="65" spans="1:10" ht="19.5" customHeight="1">
      <c r="A65" s="185" t="s">
        <v>101</v>
      </c>
      <c r="B65" s="185" t="s">
        <v>102</v>
      </c>
      <c r="C65" s="185" t="s">
        <v>91</v>
      </c>
      <c r="D65" s="186" t="s">
        <v>135</v>
      </c>
      <c r="E65" s="186" t="s">
        <v>104</v>
      </c>
      <c r="F65" s="167">
        <f t="shared" si="0"/>
        <v>88.92</v>
      </c>
      <c r="G65" s="167">
        <v>88.92</v>
      </c>
      <c r="H65" s="167">
        <v>0</v>
      </c>
      <c r="I65" s="167">
        <v>0</v>
      </c>
      <c r="J65" s="194">
        <v>0</v>
      </c>
    </row>
    <row r="66" spans="1:10" ht="19.5" customHeight="1">
      <c r="A66" s="185" t="s">
        <v>101</v>
      </c>
      <c r="B66" s="185" t="s">
        <v>102</v>
      </c>
      <c r="C66" s="185" t="s">
        <v>102</v>
      </c>
      <c r="D66" s="186" t="s">
        <v>135</v>
      </c>
      <c r="E66" s="186" t="s">
        <v>105</v>
      </c>
      <c r="F66" s="167">
        <f t="shared" si="0"/>
        <v>309.78</v>
      </c>
      <c r="G66" s="167">
        <v>309.78</v>
      </c>
      <c r="H66" s="167">
        <v>0</v>
      </c>
      <c r="I66" s="167">
        <v>0</v>
      </c>
      <c r="J66" s="194">
        <v>0</v>
      </c>
    </row>
    <row r="67" spans="1:10" ht="19.5" customHeight="1">
      <c r="A67" s="185" t="s">
        <v>101</v>
      </c>
      <c r="B67" s="185" t="s">
        <v>102</v>
      </c>
      <c r="C67" s="185" t="s">
        <v>138</v>
      </c>
      <c r="D67" s="186" t="s">
        <v>135</v>
      </c>
      <c r="E67" s="186" t="s">
        <v>139</v>
      </c>
      <c r="F67" s="167">
        <f t="shared" si="0"/>
        <v>154.89</v>
      </c>
      <c r="G67" s="167">
        <v>154.89</v>
      </c>
      <c r="H67" s="167">
        <v>0</v>
      </c>
      <c r="I67" s="167">
        <v>0</v>
      </c>
      <c r="J67" s="194">
        <v>0</v>
      </c>
    </row>
    <row r="68" spans="1:10" ht="19.5" customHeight="1">
      <c r="A68" s="185" t="s">
        <v>101</v>
      </c>
      <c r="B68" s="185" t="s">
        <v>99</v>
      </c>
      <c r="C68" s="185" t="s">
        <v>89</v>
      </c>
      <c r="D68" s="186" t="s">
        <v>135</v>
      </c>
      <c r="E68" s="186" t="s">
        <v>140</v>
      </c>
      <c r="F68" s="167">
        <f t="shared" si="0"/>
        <v>15.49</v>
      </c>
      <c r="G68" s="167">
        <v>15.49</v>
      </c>
      <c r="H68" s="167">
        <v>0</v>
      </c>
      <c r="I68" s="167">
        <v>0</v>
      </c>
      <c r="J68" s="194">
        <v>0</v>
      </c>
    </row>
    <row r="69" spans="1:10" ht="19.5" customHeight="1">
      <c r="A69" s="185" t="s">
        <v>106</v>
      </c>
      <c r="B69" s="185" t="s">
        <v>107</v>
      </c>
      <c r="C69" s="185" t="s">
        <v>91</v>
      </c>
      <c r="D69" s="186" t="s">
        <v>135</v>
      </c>
      <c r="E69" s="186" t="s">
        <v>108</v>
      </c>
      <c r="F69" s="167">
        <f t="shared" si="0"/>
        <v>174.25</v>
      </c>
      <c r="G69" s="167">
        <v>174.25</v>
      </c>
      <c r="H69" s="167">
        <v>0</v>
      </c>
      <c r="I69" s="167">
        <v>0</v>
      </c>
      <c r="J69" s="194">
        <v>0</v>
      </c>
    </row>
    <row r="70" spans="1:10" ht="19.5" customHeight="1">
      <c r="A70" s="185" t="s">
        <v>110</v>
      </c>
      <c r="B70" s="185" t="s">
        <v>91</v>
      </c>
      <c r="C70" s="185" t="s">
        <v>89</v>
      </c>
      <c r="D70" s="186" t="s">
        <v>135</v>
      </c>
      <c r="E70" s="186" t="s">
        <v>111</v>
      </c>
      <c r="F70" s="167">
        <f t="shared" si="0"/>
        <v>232.31</v>
      </c>
      <c r="G70" s="167">
        <v>232.31</v>
      </c>
      <c r="H70" s="167">
        <v>0</v>
      </c>
      <c r="I70" s="167">
        <v>0</v>
      </c>
      <c r="J70" s="194">
        <v>0</v>
      </c>
    </row>
    <row r="71" spans="1:10" ht="19.5" customHeight="1">
      <c r="A71" s="185" t="s">
        <v>110</v>
      </c>
      <c r="B71" s="185" t="s">
        <v>91</v>
      </c>
      <c r="C71" s="185" t="s">
        <v>85</v>
      </c>
      <c r="D71" s="186" t="s">
        <v>135</v>
      </c>
      <c r="E71" s="186" t="s">
        <v>112</v>
      </c>
      <c r="F71" s="167">
        <f aca="true" t="shared" si="1" ref="F71:F134">SUM(G71:J71)</f>
        <v>117.66</v>
      </c>
      <c r="G71" s="167">
        <v>117.66</v>
      </c>
      <c r="H71" s="167">
        <v>0</v>
      </c>
      <c r="I71" s="167">
        <v>0</v>
      </c>
      <c r="J71" s="194">
        <v>0</v>
      </c>
    </row>
    <row r="72" spans="1:10" ht="19.5" customHeight="1">
      <c r="A72" s="185" t="s">
        <v>38</v>
      </c>
      <c r="B72" s="185" t="s">
        <v>38</v>
      </c>
      <c r="C72" s="185" t="s">
        <v>38</v>
      </c>
      <c r="D72" s="186" t="s">
        <v>38</v>
      </c>
      <c r="E72" s="186" t="s">
        <v>141</v>
      </c>
      <c r="F72" s="167">
        <f t="shared" si="1"/>
        <v>62.94</v>
      </c>
      <c r="G72" s="167">
        <v>62.94</v>
      </c>
      <c r="H72" s="167">
        <v>0</v>
      </c>
      <c r="I72" s="167">
        <v>0</v>
      </c>
      <c r="J72" s="194">
        <v>0</v>
      </c>
    </row>
    <row r="73" spans="1:10" ht="19.5" customHeight="1">
      <c r="A73" s="185" t="s">
        <v>88</v>
      </c>
      <c r="B73" s="185" t="s">
        <v>89</v>
      </c>
      <c r="C73" s="185" t="s">
        <v>136</v>
      </c>
      <c r="D73" s="186" t="s">
        <v>142</v>
      </c>
      <c r="E73" s="186" t="s">
        <v>137</v>
      </c>
      <c r="F73" s="167">
        <f t="shared" si="1"/>
        <v>44.29</v>
      </c>
      <c r="G73" s="167">
        <v>44.29</v>
      </c>
      <c r="H73" s="167">
        <v>0</v>
      </c>
      <c r="I73" s="167">
        <v>0</v>
      </c>
      <c r="J73" s="194">
        <v>0</v>
      </c>
    </row>
    <row r="74" spans="1:10" ht="19.5" customHeight="1">
      <c r="A74" s="185" t="s">
        <v>101</v>
      </c>
      <c r="B74" s="185" t="s">
        <v>102</v>
      </c>
      <c r="C74" s="185" t="s">
        <v>102</v>
      </c>
      <c r="D74" s="186" t="s">
        <v>142</v>
      </c>
      <c r="E74" s="186" t="s">
        <v>105</v>
      </c>
      <c r="F74" s="167">
        <f t="shared" si="1"/>
        <v>6.07</v>
      </c>
      <c r="G74" s="167">
        <v>6.07</v>
      </c>
      <c r="H74" s="167">
        <v>0</v>
      </c>
      <c r="I74" s="167">
        <v>0</v>
      </c>
      <c r="J74" s="194">
        <v>0</v>
      </c>
    </row>
    <row r="75" spans="1:10" ht="19.5" customHeight="1">
      <c r="A75" s="185" t="s">
        <v>101</v>
      </c>
      <c r="B75" s="185" t="s">
        <v>102</v>
      </c>
      <c r="C75" s="185" t="s">
        <v>138</v>
      </c>
      <c r="D75" s="186" t="s">
        <v>142</v>
      </c>
      <c r="E75" s="186" t="s">
        <v>139</v>
      </c>
      <c r="F75" s="167">
        <f t="shared" si="1"/>
        <v>3.04</v>
      </c>
      <c r="G75" s="167">
        <v>3.04</v>
      </c>
      <c r="H75" s="167">
        <v>0</v>
      </c>
      <c r="I75" s="167">
        <v>0</v>
      </c>
      <c r="J75" s="194">
        <v>0</v>
      </c>
    </row>
    <row r="76" spans="1:10" ht="19.5" customHeight="1">
      <c r="A76" s="185" t="s">
        <v>101</v>
      </c>
      <c r="B76" s="185" t="s">
        <v>99</v>
      </c>
      <c r="C76" s="185" t="s">
        <v>89</v>
      </c>
      <c r="D76" s="186" t="s">
        <v>142</v>
      </c>
      <c r="E76" s="186" t="s">
        <v>140</v>
      </c>
      <c r="F76" s="167">
        <f t="shared" si="1"/>
        <v>0.31</v>
      </c>
      <c r="G76" s="167">
        <v>0.31</v>
      </c>
      <c r="H76" s="167">
        <v>0</v>
      </c>
      <c r="I76" s="167">
        <v>0</v>
      </c>
      <c r="J76" s="194">
        <v>0</v>
      </c>
    </row>
    <row r="77" spans="1:10" ht="19.5" customHeight="1">
      <c r="A77" s="185" t="s">
        <v>106</v>
      </c>
      <c r="B77" s="185" t="s">
        <v>107</v>
      </c>
      <c r="C77" s="185" t="s">
        <v>91</v>
      </c>
      <c r="D77" s="186" t="s">
        <v>142</v>
      </c>
      <c r="E77" s="186" t="s">
        <v>108</v>
      </c>
      <c r="F77" s="167">
        <f t="shared" si="1"/>
        <v>3.42</v>
      </c>
      <c r="G77" s="167">
        <v>3.42</v>
      </c>
      <c r="H77" s="167">
        <v>0</v>
      </c>
      <c r="I77" s="167">
        <v>0</v>
      </c>
      <c r="J77" s="194">
        <v>0</v>
      </c>
    </row>
    <row r="78" spans="1:10" ht="19.5" customHeight="1">
      <c r="A78" s="185" t="s">
        <v>110</v>
      </c>
      <c r="B78" s="185" t="s">
        <v>91</v>
      </c>
      <c r="C78" s="185" t="s">
        <v>89</v>
      </c>
      <c r="D78" s="186" t="s">
        <v>142</v>
      </c>
      <c r="E78" s="186" t="s">
        <v>111</v>
      </c>
      <c r="F78" s="167">
        <f t="shared" si="1"/>
        <v>4.56</v>
      </c>
      <c r="G78" s="167">
        <v>4.56</v>
      </c>
      <c r="H78" s="167">
        <v>0</v>
      </c>
      <c r="I78" s="167">
        <v>0</v>
      </c>
      <c r="J78" s="194">
        <v>0</v>
      </c>
    </row>
    <row r="79" spans="1:10" ht="19.5" customHeight="1">
      <c r="A79" s="185" t="s">
        <v>110</v>
      </c>
      <c r="B79" s="185" t="s">
        <v>91</v>
      </c>
      <c r="C79" s="185" t="s">
        <v>85</v>
      </c>
      <c r="D79" s="186" t="s">
        <v>142</v>
      </c>
      <c r="E79" s="186" t="s">
        <v>112</v>
      </c>
      <c r="F79" s="167">
        <f t="shared" si="1"/>
        <v>1.25</v>
      </c>
      <c r="G79" s="167">
        <v>1.25</v>
      </c>
      <c r="H79" s="167">
        <v>0</v>
      </c>
      <c r="I79" s="167">
        <v>0</v>
      </c>
      <c r="J79" s="194">
        <v>0</v>
      </c>
    </row>
    <row r="80" spans="1:10" ht="19.5" customHeight="1">
      <c r="A80" s="185" t="s">
        <v>38</v>
      </c>
      <c r="B80" s="185" t="s">
        <v>38</v>
      </c>
      <c r="C80" s="185" t="s">
        <v>38</v>
      </c>
      <c r="D80" s="186" t="s">
        <v>38</v>
      </c>
      <c r="E80" s="186" t="s">
        <v>143</v>
      </c>
      <c r="F80" s="167">
        <f t="shared" si="1"/>
        <v>1969.47</v>
      </c>
      <c r="G80" s="167">
        <v>1199.68</v>
      </c>
      <c r="H80" s="167">
        <v>769.79</v>
      </c>
      <c r="I80" s="167">
        <v>0</v>
      </c>
      <c r="J80" s="194">
        <v>0</v>
      </c>
    </row>
    <row r="81" spans="1:10" ht="19.5" customHeight="1">
      <c r="A81" s="185" t="s">
        <v>88</v>
      </c>
      <c r="B81" s="185" t="s">
        <v>89</v>
      </c>
      <c r="C81" s="185" t="s">
        <v>144</v>
      </c>
      <c r="D81" s="186" t="s">
        <v>145</v>
      </c>
      <c r="E81" s="186" t="s">
        <v>146</v>
      </c>
      <c r="F81" s="167">
        <f t="shared" si="1"/>
        <v>1297.56</v>
      </c>
      <c r="G81" s="167">
        <v>769.75</v>
      </c>
      <c r="H81" s="167">
        <v>527.81</v>
      </c>
      <c r="I81" s="167">
        <v>0</v>
      </c>
      <c r="J81" s="194">
        <v>0</v>
      </c>
    </row>
    <row r="82" spans="1:10" ht="19.5" customHeight="1">
      <c r="A82" s="185" t="s">
        <v>88</v>
      </c>
      <c r="B82" s="185" t="s">
        <v>89</v>
      </c>
      <c r="C82" s="185" t="s">
        <v>99</v>
      </c>
      <c r="D82" s="186" t="s">
        <v>145</v>
      </c>
      <c r="E82" s="186" t="s">
        <v>100</v>
      </c>
      <c r="F82" s="167">
        <f t="shared" si="1"/>
        <v>234.98</v>
      </c>
      <c r="G82" s="167">
        <v>0</v>
      </c>
      <c r="H82" s="167">
        <v>234.98</v>
      </c>
      <c r="I82" s="167">
        <v>0</v>
      </c>
      <c r="J82" s="194">
        <v>0</v>
      </c>
    </row>
    <row r="83" spans="1:10" ht="19.5" customHeight="1">
      <c r="A83" s="185" t="s">
        <v>88</v>
      </c>
      <c r="B83" s="185" t="s">
        <v>91</v>
      </c>
      <c r="C83" s="185" t="s">
        <v>136</v>
      </c>
      <c r="D83" s="186" t="s">
        <v>145</v>
      </c>
      <c r="E83" s="186" t="s">
        <v>147</v>
      </c>
      <c r="F83" s="167">
        <f t="shared" si="1"/>
        <v>7</v>
      </c>
      <c r="G83" s="167">
        <v>0</v>
      </c>
      <c r="H83" s="167">
        <v>7</v>
      </c>
      <c r="I83" s="167">
        <v>0</v>
      </c>
      <c r="J83" s="194">
        <v>0</v>
      </c>
    </row>
    <row r="84" spans="1:10" ht="19.5" customHeight="1">
      <c r="A84" s="185" t="s">
        <v>101</v>
      </c>
      <c r="B84" s="185" t="s">
        <v>102</v>
      </c>
      <c r="C84" s="185" t="s">
        <v>91</v>
      </c>
      <c r="D84" s="186" t="s">
        <v>145</v>
      </c>
      <c r="E84" s="186" t="s">
        <v>104</v>
      </c>
      <c r="F84" s="167">
        <f t="shared" si="1"/>
        <v>49.46</v>
      </c>
      <c r="G84" s="167">
        <v>49.46</v>
      </c>
      <c r="H84" s="167">
        <v>0</v>
      </c>
      <c r="I84" s="167">
        <v>0</v>
      </c>
      <c r="J84" s="194">
        <v>0</v>
      </c>
    </row>
    <row r="85" spans="1:10" ht="19.5" customHeight="1">
      <c r="A85" s="185" t="s">
        <v>101</v>
      </c>
      <c r="B85" s="185" t="s">
        <v>102</v>
      </c>
      <c r="C85" s="185" t="s">
        <v>102</v>
      </c>
      <c r="D85" s="186" t="s">
        <v>145</v>
      </c>
      <c r="E85" s="186" t="s">
        <v>105</v>
      </c>
      <c r="F85" s="167">
        <f t="shared" si="1"/>
        <v>97.68</v>
      </c>
      <c r="G85" s="167">
        <v>97.68</v>
      </c>
      <c r="H85" s="167">
        <v>0</v>
      </c>
      <c r="I85" s="167">
        <v>0</v>
      </c>
      <c r="J85" s="194">
        <v>0</v>
      </c>
    </row>
    <row r="86" spans="1:10" ht="19.5" customHeight="1">
      <c r="A86" s="185" t="s">
        <v>101</v>
      </c>
      <c r="B86" s="185" t="s">
        <v>102</v>
      </c>
      <c r="C86" s="185" t="s">
        <v>138</v>
      </c>
      <c r="D86" s="186" t="s">
        <v>145</v>
      </c>
      <c r="E86" s="186" t="s">
        <v>139</v>
      </c>
      <c r="F86" s="167">
        <f t="shared" si="1"/>
        <v>48.84</v>
      </c>
      <c r="G86" s="167">
        <v>48.84</v>
      </c>
      <c r="H86" s="167">
        <v>0</v>
      </c>
      <c r="I86" s="167">
        <v>0</v>
      </c>
      <c r="J86" s="194">
        <v>0</v>
      </c>
    </row>
    <row r="87" spans="1:10" ht="19.5" customHeight="1">
      <c r="A87" s="185" t="s">
        <v>101</v>
      </c>
      <c r="B87" s="185" t="s">
        <v>99</v>
      </c>
      <c r="C87" s="185" t="s">
        <v>89</v>
      </c>
      <c r="D87" s="186" t="s">
        <v>145</v>
      </c>
      <c r="E87" s="186" t="s">
        <v>140</v>
      </c>
      <c r="F87" s="167">
        <f t="shared" si="1"/>
        <v>4.88</v>
      </c>
      <c r="G87" s="167">
        <v>4.88</v>
      </c>
      <c r="H87" s="167">
        <v>0</v>
      </c>
      <c r="I87" s="167">
        <v>0</v>
      </c>
      <c r="J87" s="194">
        <v>0</v>
      </c>
    </row>
    <row r="88" spans="1:10" ht="19.5" customHeight="1">
      <c r="A88" s="185" t="s">
        <v>106</v>
      </c>
      <c r="B88" s="185" t="s">
        <v>107</v>
      </c>
      <c r="C88" s="185" t="s">
        <v>91</v>
      </c>
      <c r="D88" s="186" t="s">
        <v>145</v>
      </c>
      <c r="E88" s="186" t="s">
        <v>108</v>
      </c>
      <c r="F88" s="167">
        <f t="shared" si="1"/>
        <v>67.6</v>
      </c>
      <c r="G88" s="167">
        <v>67.6</v>
      </c>
      <c r="H88" s="167">
        <v>0</v>
      </c>
      <c r="I88" s="167">
        <v>0</v>
      </c>
      <c r="J88" s="194">
        <v>0</v>
      </c>
    </row>
    <row r="89" spans="1:10" ht="19.5" customHeight="1">
      <c r="A89" s="185" t="s">
        <v>110</v>
      </c>
      <c r="B89" s="185" t="s">
        <v>91</v>
      </c>
      <c r="C89" s="185" t="s">
        <v>89</v>
      </c>
      <c r="D89" s="186" t="s">
        <v>145</v>
      </c>
      <c r="E89" s="186" t="s">
        <v>111</v>
      </c>
      <c r="F89" s="167">
        <f t="shared" si="1"/>
        <v>70</v>
      </c>
      <c r="G89" s="167">
        <v>70</v>
      </c>
      <c r="H89" s="167">
        <v>0</v>
      </c>
      <c r="I89" s="167">
        <v>0</v>
      </c>
      <c r="J89" s="194">
        <v>0</v>
      </c>
    </row>
    <row r="90" spans="1:10" ht="19.5" customHeight="1">
      <c r="A90" s="185" t="s">
        <v>110</v>
      </c>
      <c r="B90" s="185" t="s">
        <v>91</v>
      </c>
      <c r="C90" s="185" t="s">
        <v>85</v>
      </c>
      <c r="D90" s="186" t="s">
        <v>145</v>
      </c>
      <c r="E90" s="186" t="s">
        <v>112</v>
      </c>
      <c r="F90" s="167">
        <f t="shared" si="1"/>
        <v>91.47</v>
      </c>
      <c r="G90" s="167">
        <v>91.47</v>
      </c>
      <c r="H90" s="167">
        <v>0</v>
      </c>
      <c r="I90" s="167">
        <v>0</v>
      </c>
      <c r="J90" s="194">
        <v>0</v>
      </c>
    </row>
    <row r="91" spans="1:10" ht="19.5" customHeight="1">
      <c r="A91" s="185" t="s">
        <v>38</v>
      </c>
      <c r="B91" s="185" t="s">
        <v>38</v>
      </c>
      <c r="C91" s="185" t="s">
        <v>38</v>
      </c>
      <c r="D91" s="186" t="s">
        <v>38</v>
      </c>
      <c r="E91" s="186" t="s">
        <v>148</v>
      </c>
      <c r="F91" s="167">
        <f t="shared" si="1"/>
        <v>237.07</v>
      </c>
      <c r="G91" s="167">
        <v>232.06</v>
      </c>
      <c r="H91" s="167">
        <v>5.01</v>
      </c>
      <c r="I91" s="167">
        <v>0</v>
      </c>
      <c r="J91" s="194">
        <v>0</v>
      </c>
    </row>
    <row r="92" spans="1:10" ht="19.5" customHeight="1">
      <c r="A92" s="185" t="s">
        <v>88</v>
      </c>
      <c r="B92" s="185" t="s">
        <v>89</v>
      </c>
      <c r="C92" s="185" t="s">
        <v>99</v>
      </c>
      <c r="D92" s="186" t="s">
        <v>149</v>
      </c>
      <c r="E92" s="186" t="s">
        <v>100</v>
      </c>
      <c r="F92" s="167">
        <f t="shared" si="1"/>
        <v>156.28</v>
      </c>
      <c r="G92" s="167">
        <v>151.27</v>
      </c>
      <c r="H92" s="167">
        <v>5.01</v>
      </c>
      <c r="I92" s="167">
        <v>0</v>
      </c>
      <c r="J92" s="194">
        <v>0</v>
      </c>
    </row>
    <row r="93" spans="1:10" ht="19.5" customHeight="1">
      <c r="A93" s="185" t="s">
        <v>101</v>
      </c>
      <c r="B93" s="185" t="s">
        <v>102</v>
      </c>
      <c r="C93" s="185" t="s">
        <v>91</v>
      </c>
      <c r="D93" s="186" t="s">
        <v>149</v>
      </c>
      <c r="E93" s="186" t="s">
        <v>104</v>
      </c>
      <c r="F93" s="167">
        <f t="shared" si="1"/>
        <v>15.9</v>
      </c>
      <c r="G93" s="167">
        <v>15.9</v>
      </c>
      <c r="H93" s="167">
        <v>0</v>
      </c>
      <c r="I93" s="167">
        <v>0</v>
      </c>
      <c r="J93" s="194">
        <v>0</v>
      </c>
    </row>
    <row r="94" spans="1:10" ht="19.5" customHeight="1">
      <c r="A94" s="185" t="s">
        <v>101</v>
      </c>
      <c r="B94" s="185" t="s">
        <v>102</v>
      </c>
      <c r="C94" s="185" t="s">
        <v>102</v>
      </c>
      <c r="D94" s="186" t="s">
        <v>149</v>
      </c>
      <c r="E94" s="186" t="s">
        <v>105</v>
      </c>
      <c r="F94" s="167">
        <f t="shared" si="1"/>
        <v>19.86</v>
      </c>
      <c r="G94" s="167">
        <v>19.86</v>
      </c>
      <c r="H94" s="167">
        <v>0</v>
      </c>
      <c r="I94" s="167">
        <v>0</v>
      </c>
      <c r="J94" s="194">
        <v>0</v>
      </c>
    </row>
    <row r="95" spans="1:10" ht="19.5" customHeight="1">
      <c r="A95" s="185" t="s">
        <v>101</v>
      </c>
      <c r="B95" s="185" t="s">
        <v>102</v>
      </c>
      <c r="C95" s="185" t="s">
        <v>138</v>
      </c>
      <c r="D95" s="186" t="s">
        <v>149</v>
      </c>
      <c r="E95" s="186" t="s">
        <v>139</v>
      </c>
      <c r="F95" s="167">
        <f t="shared" si="1"/>
        <v>9.93</v>
      </c>
      <c r="G95" s="167">
        <v>9.93</v>
      </c>
      <c r="H95" s="167">
        <v>0</v>
      </c>
      <c r="I95" s="167">
        <v>0</v>
      </c>
      <c r="J95" s="194">
        <v>0</v>
      </c>
    </row>
    <row r="96" spans="1:10" ht="19.5" customHeight="1">
      <c r="A96" s="185" t="s">
        <v>101</v>
      </c>
      <c r="B96" s="185" t="s">
        <v>99</v>
      </c>
      <c r="C96" s="185" t="s">
        <v>89</v>
      </c>
      <c r="D96" s="186" t="s">
        <v>149</v>
      </c>
      <c r="E96" s="186" t="s">
        <v>140</v>
      </c>
      <c r="F96" s="167">
        <f t="shared" si="1"/>
        <v>4.22</v>
      </c>
      <c r="G96" s="167">
        <v>4.22</v>
      </c>
      <c r="H96" s="167">
        <v>0</v>
      </c>
      <c r="I96" s="167">
        <v>0</v>
      </c>
      <c r="J96" s="194">
        <v>0</v>
      </c>
    </row>
    <row r="97" spans="1:10" ht="19.5" customHeight="1">
      <c r="A97" s="185" t="s">
        <v>106</v>
      </c>
      <c r="B97" s="185" t="s">
        <v>107</v>
      </c>
      <c r="C97" s="185" t="s">
        <v>91</v>
      </c>
      <c r="D97" s="186" t="s">
        <v>149</v>
      </c>
      <c r="E97" s="186" t="s">
        <v>108</v>
      </c>
      <c r="F97" s="167">
        <f t="shared" si="1"/>
        <v>11.18</v>
      </c>
      <c r="G97" s="167">
        <v>11.18</v>
      </c>
      <c r="H97" s="167">
        <v>0</v>
      </c>
      <c r="I97" s="167">
        <v>0</v>
      </c>
      <c r="J97" s="194">
        <v>0</v>
      </c>
    </row>
    <row r="98" spans="1:10" ht="19.5" customHeight="1">
      <c r="A98" s="185" t="s">
        <v>110</v>
      </c>
      <c r="B98" s="185" t="s">
        <v>91</v>
      </c>
      <c r="C98" s="185" t="s">
        <v>89</v>
      </c>
      <c r="D98" s="186" t="s">
        <v>149</v>
      </c>
      <c r="E98" s="186" t="s">
        <v>111</v>
      </c>
      <c r="F98" s="167">
        <f t="shared" si="1"/>
        <v>14.9</v>
      </c>
      <c r="G98" s="167">
        <v>14.9</v>
      </c>
      <c r="H98" s="167">
        <v>0</v>
      </c>
      <c r="I98" s="167">
        <v>0</v>
      </c>
      <c r="J98" s="194">
        <v>0</v>
      </c>
    </row>
    <row r="99" spans="1:10" ht="19.5" customHeight="1">
      <c r="A99" s="185" t="s">
        <v>110</v>
      </c>
      <c r="B99" s="185" t="s">
        <v>91</v>
      </c>
      <c r="C99" s="185" t="s">
        <v>85</v>
      </c>
      <c r="D99" s="186" t="s">
        <v>149</v>
      </c>
      <c r="E99" s="186" t="s">
        <v>112</v>
      </c>
      <c r="F99" s="167">
        <f t="shared" si="1"/>
        <v>4.8</v>
      </c>
      <c r="G99" s="167">
        <v>4.8</v>
      </c>
      <c r="H99" s="167">
        <v>0</v>
      </c>
      <c r="I99" s="167">
        <v>0</v>
      </c>
      <c r="J99" s="194">
        <v>0</v>
      </c>
    </row>
    <row r="100" spans="1:10" ht="19.5" customHeight="1">
      <c r="A100" s="185" t="s">
        <v>38</v>
      </c>
      <c r="B100" s="185" t="s">
        <v>38</v>
      </c>
      <c r="C100" s="185" t="s">
        <v>38</v>
      </c>
      <c r="D100" s="186" t="s">
        <v>38</v>
      </c>
      <c r="E100" s="186" t="s">
        <v>150</v>
      </c>
      <c r="F100" s="167">
        <f t="shared" si="1"/>
        <v>448.17</v>
      </c>
      <c r="G100" s="167">
        <v>375.86</v>
      </c>
      <c r="H100" s="167">
        <v>72.31</v>
      </c>
      <c r="I100" s="167">
        <v>0</v>
      </c>
      <c r="J100" s="194">
        <v>0</v>
      </c>
    </row>
    <row r="101" spans="1:10" ht="19.5" customHeight="1">
      <c r="A101" s="185" t="s">
        <v>88</v>
      </c>
      <c r="B101" s="185" t="s">
        <v>89</v>
      </c>
      <c r="C101" s="185" t="s">
        <v>99</v>
      </c>
      <c r="D101" s="186" t="s">
        <v>151</v>
      </c>
      <c r="E101" s="186" t="s">
        <v>100</v>
      </c>
      <c r="F101" s="167">
        <f t="shared" si="1"/>
        <v>321.43</v>
      </c>
      <c r="G101" s="167">
        <v>249.12</v>
      </c>
      <c r="H101" s="167">
        <v>72.31</v>
      </c>
      <c r="I101" s="167">
        <v>0</v>
      </c>
      <c r="J101" s="194">
        <v>0</v>
      </c>
    </row>
    <row r="102" spans="1:10" ht="19.5" customHeight="1">
      <c r="A102" s="185" t="s">
        <v>101</v>
      </c>
      <c r="B102" s="185" t="s">
        <v>102</v>
      </c>
      <c r="C102" s="185" t="s">
        <v>102</v>
      </c>
      <c r="D102" s="186" t="s">
        <v>151</v>
      </c>
      <c r="E102" s="186" t="s">
        <v>105</v>
      </c>
      <c r="F102" s="167">
        <f t="shared" si="1"/>
        <v>19</v>
      </c>
      <c r="G102" s="167">
        <v>19</v>
      </c>
      <c r="H102" s="167">
        <v>0</v>
      </c>
      <c r="I102" s="167">
        <v>0</v>
      </c>
      <c r="J102" s="194">
        <v>0</v>
      </c>
    </row>
    <row r="103" spans="1:10" ht="19.5" customHeight="1">
      <c r="A103" s="185" t="s">
        <v>101</v>
      </c>
      <c r="B103" s="185" t="s">
        <v>102</v>
      </c>
      <c r="C103" s="185" t="s">
        <v>138</v>
      </c>
      <c r="D103" s="186" t="s">
        <v>151</v>
      </c>
      <c r="E103" s="186" t="s">
        <v>139</v>
      </c>
      <c r="F103" s="167">
        <f t="shared" si="1"/>
        <v>9</v>
      </c>
      <c r="G103" s="167">
        <v>9</v>
      </c>
      <c r="H103" s="167">
        <v>0</v>
      </c>
      <c r="I103" s="167">
        <v>0</v>
      </c>
      <c r="J103" s="194">
        <v>0</v>
      </c>
    </row>
    <row r="104" spans="1:10" ht="19.5" customHeight="1">
      <c r="A104" s="185" t="s">
        <v>106</v>
      </c>
      <c r="B104" s="185" t="s">
        <v>107</v>
      </c>
      <c r="C104" s="185" t="s">
        <v>91</v>
      </c>
      <c r="D104" s="186" t="s">
        <v>151</v>
      </c>
      <c r="E104" s="186" t="s">
        <v>108</v>
      </c>
      <c r="F104" s="167">
        <f t="shared" si="1"/>
        <v>11.21</v>
      </c>
      <c r="G104" s="167">
        <v>11.21</v>
      </c>
      <c r="H104" s="167">
        <v>0</v>
      </c>
      <c r="I104" s="167">
        <v>0</v>
      </c>
      <c r="J104" s="194">
        <v>0</v>
      </c>
    </row>
    <row r="105" spans="1:10" ht="19.5" customHeight="1">
      <c r="A105" s="185" t="s">
        <v>110</v>
      </c>
      <c r="B105" s="185" t="s">
        <v>91</v>
      </c>
      <c r="C105" s="185" t="s">
        <v>89</v>
      </c>
      <c r="D105" s="186" t="s">
        <v>151</v>
      </c>
      <c r="E105" s="186" t="s">
        <v>111</v>
      </c>
      <c r="F105" s="167">
        <f t="shared" si="1"/>
        <v>13.26</v>
      </c>
      <c r="G105" s="167">
        <v>13.26</v>
      </c>
      <c r="H105" s="167">
        <v>0</v>
      </c>
      <c r="I105" s="167">
        <v>0</v>
      </c>
      <c r="J105" s="194">
        <v>0</v>
      </c>
    </row>
    <row r="106" spans="1:10" ht="19.5" customHeight="1">
      <c r="A106" s="185" t="s">
        <v>110</v>
      </c>
      <c r="B106" s="185" t="s">
        <v>91</v>
      </c>
      <c r="C106" s="185" t="s">
        <v>85</v>
      </c>
      <c r="D106" s="186" t="s">
        <v>151</v>
      </c>
      <c r="E106" s="186" t="s">
        <v>112</v>
      </c>
      <c r="F106" s="167">
        <f t="shared" si="1"/>
        <v>74.27</v>
      </c>
      <c r="G106" s="167">
        <v>74.27</v>
      </c>
      <c r="H106" s="167">
        <v>0</v>
      </c>
      <c r="I106" s="167">
        <v>0</v>
      </c>
      <c r="J106" s="194">
        <v>0</v>
      </c>
    </row>
    <row r="107" spans="1:10" ht="19.5" customHeight="1">
      <c r="A107" s="185" t="s">
        <v>38</v>
      </c>
      <c r="B107" s="185" t="s">
        <v>38</v>
      </c>
      <c r="C107" s="185" t="s">
        <v>38</v>
      </c>
      <c r="D107" s="186" t="s">
        <v>38</v>
      </c>
      <c r="E107" s="186" t="s">
        <v>152</v>
      </c>
      <c r="F107" s="167">
        <f t="shared" si="1"/>
        <v>1140.3799999999999</v>
      </c>
      <c r="G107" s="167">
        <v>254.34</v>
      </c>
      <c r="H107" s="167">
        <v>886.04</v>
      </c>
      <c r="I107" s="167">
        <v>0</v>
      </c>
      <c r="J107" s="194">
        <v>0</v>
      </c>
    </row>
    <row r="108" spans="1:10" ht="19.5" customHeight="1">
      <c r="A108" s="185" t="s">
        <v>153</v>
      </c>
      <c r="B108" s="185" t="s">
        <v>89</v>
      </c>
      <c r="C108" s="185" t="s">
        <v>99</v>
      </c>
      <c r="D108" s="186" t="s">
        <v>154</v>
      </c>
      <c r="E108" s="186" t="s">
        <v>155</v>
      </c>
      <c r="F108" s="167">
        <f t="shared" si="1"/>
        <v>76.55</v>
      </c>
      <c r="G108" s="167">
        <v>0</v>
      </c>
      <c r="H108" s="167">
        <v>76.55</v>
      </c>
      <c r="I108" s="167">
        <v>0</v>
      </c>
      <c r="J108" s="194">
        <v>0</v>
      </c>
    </row>
    <row r="109" spans="1:10" ht="19.5" customHeight="1">
      <c r="A109" s="185" t="s">
        <v>88</v>
      </c>
      <c r="B109" s="185" t="s">
        <v>89</v>
      </c>
      <c r="C109" s="185" t="s">
        <v>107</v>
      </c>
      <c r="D109" s="186" t="s">
        <v>154</v>
      </c>
      <c r="E109" s="186" t="s">
        <v>156</v>
      </c>
      <c r="F109" s="167">
        <f t="shared" si="1"/>
        <v>865.36</v>
      </c>
      <c r="G109" s="167">
        <v>207.75</v>
      </c>
      <c r="H109" s="167">
        <v>657.61</v>
      </c>
      <c r="I109" s="167">
        <v>0</v>
      </c>
      <c r="J109" s="194">
        <v>0</v>
      </c>
    </row>
    <row r="110" spans="1:10" ht="19.5" customHeight="1">
      <c r="A110" s="185" t="s">
        <v>88</v>
      </c>
      <c r="B110" s="185" t="s">
        <v>89</v>
      </c>
      <c r="C110" s="185" t="s">
        <v>99</v>
      </c>
      <c r="D110" s="186" t="s">
        <v>154</v>
      </c>
      <c r="E110" s="186" t="s">
        <v>100</v>
      </c>
      <c r="F110" s="167">
        <f t="shared" si="1"/>
        <v>117.4</v>
      </c>
      <c r="G110" s="167">
        <v>0</v>
      </c>
      <c r="H110" s="167">
        <v>117.4</v>
      </c>
      <c r="I110" s="167">
        <v>0</v>
      </c>
      <c r="J110" s="194">
        <v>0</v>
      </c>
    </row>
    <row r="111" spans="1:10" ht="19.5" customHeight="1">
      <c r="A111" s="185" t="s">
        <v>88</v>
      </c>
      <c r="B111" s="185" t="s">
        <v>99</v>
      </c>
      <c r="C111" s="185" t="s">
        <v>85</v>
      </c>
      <c r="D111" s="186" t="s">
        <v>154</v>
      </c>
      <c r="E111" s="186" t="s">
        <v>157</v>
      </c>
      <c r="F111" s="167">
        <f t="shared" si="1"/>
        <v>34.48</v>
      </c>
      <c r="G111" s="167">
        <v>0</v>
      </c>
      <c r="H111" s="167">
        <v>34.48</v>
      </c>
      <c r="I111" s="167">
        <v>0</v>
      </c>
      <c r="J111" s="194">
        <v>0</v>
      </c>
    </row>
    <row r="112" spans="1:10" ht="19.5" customHeight="1">
      <c r="A112" s="185" t="s">
        <v>101</v>
      </c>
      <c r="B112" s="185" t="s">
        <v>102</v>
      </c>
      <c r="C112" s="185" t="s">
        <v>102</v>
      </c>
      <c r="D112" s="186" t="s">
        <v>154</v>
      </c>
      <c r="E112" s="186" t="s">
        <v>105</v>
      </c>
      <c r="F112" s="167">
        <f t="shared" si="1"/>
        <v>12.11</v>
      </c>
      <c r="G112" s="167">
        <v>12.11</v>
      </c>
      <c r="H112" s="167">
        <v>0</v>
      </c>
      <c r="I112" s="167">
        <v>0</v>
      </c>
      <c r="J112" s="194">
        <v>0</v>
      </c>
    </row>
    <row r="113" spans="1:10" ht="19.5" customHeight="1">
      <c r="A113" s="185" t="s">
        <v>101</v>
      </c>
      <c r="B113" s="185" t="s">
        <v>102</v>
      </c>
      <c r="C113" s="185" t="s">
        <v>138</v>
      </c>
      <c r="D113" s="186" t="s">
        <v>154</v>
      </c>
      <c r="E113" s="186" t="s">
        <v>139</v>
      </c>
      <c r="F113" s="167">
        <f t="shared" si="1"/>
        <v>6.06</v>
      </c>
      <c r="G113" s="167">
        <v>6.06</v>
      </c>
      <c r="H113" s="167">
        <v>0</v>
      </c>
      <c r="I113" s="167">
        <v>0</v>
      </c>
      <c r="J113" s="194">
        <v>0</v>
      </c>
    </row>
    <row r="114" spans="1:10" ht="19.5" customHeight="1">
      <c r="A114" s="185" t="s">
        <v>101</v>
      </c>
      <c r="B114" s="185" t="s">
        <v>99</v>
      </c>
      <c r="C114" s="185" t="s">
        <v>89</v>
      </c>
      <c r="D114" s="186" t="s">
        <v>154</v>
      </c>
      <c r="E114" s="186" t="s">
        <v>140</v>
      </c>
      <c r="F114" s="167">
        <f t="shared" si="1"/>
        <v>0.6</v>
      </c>
      <c r="G114" s="167">
        <v>0.6</v>
      </c>
      <c r="H114" s="167">
        <v>0</v>
      </c>
      <c r="I114" s="167">
        <v>0</v>
      </c>
      <c r="J114" s="194">
        <v>0</v>
      </c>
    </row>
    <row r="115" spans="1:10" ht="19.5" customHeight="1">
      <c r="A115" s="185" t="s">
        <v>106</v>
      </c>
      <c r="B115" s="185" t="s">
        <v>107</v>
      </c>
      <c r="C115" s="185" t="s">
        <v>91</v>
      </c>
      <c r="D115" s="186" t="s">
        <v>154</v>
      </c>
      <c r="E115" s="186" t="s">
        <v>108</v>
      </c>
      <c r="F115" s="167">
        <f t="shared" si="1"/>
        <v>7.72</v>
      </c>
      <c r="G115" s="167">
        <v>7.72</v>
      </c>
      <c r="H115" s="167">
        <v>0</v>
      </c>
      <c r="I115" s="167">
        <v>0</v>
      </c>
      <c r="J115" s="194">
        <v>0</v>
      </c>
    </row>
    <row r="116" spans="1:10" ht="19.5" customHeight="1">
      <c r="A116" s="185" t="s">
        <v>110</v>
      </c>
      <c r="B116" s="185" t="s">
        <v>91</v>
      </c>
      <c r="C116" s="185" t="s">
        <v>89</v>
      </c>
      <c r="D116" s="186" t="s">
        <v>154</v>
      </c>
      <c r="E116" s="186" t="s">
        <v>111</v>
      </c>
      <c r="F116" s="167">
        <f t="shared" si="1"/>
        <v>10.38</v>
      </c>
      <c r="G116" s="167">
        <v>10.38</v>
      </c>
      <c r="H116" s="167">
        <v>0</v>
      </c>
      <c r="I116" s="167">
        <v>0</v>
      </c>
      <c r="J116" s="194">
        <v>0</v>
      </c>
    </row>
    <row r="117" spans="1:10" ht="19.5" customHeight="1">
      <c r="A117" s="185" t="s">
        <v>110</v>
      </c>
      <c r="B117" s="185" t="s">
        <v>91</v>
      </c>
      <c r="C117" s="185" t="s">
        <v>85</v>
      </c>
      <c r="D117" s="186" t="s">
        <v>154</v>
      </c>
      <c r="E117" s="186" t="s">
        <v>112</v>
      </c>
      <c r="F117" s="167">
        <f t="shared" si="1"/>
        <v>9.72</v>
      </c>
      <c r="G117" s="167">
        <v>9.72</v>
      </c>
      <c r="H117" s="167">
        <v>0</v>
      </c>
      <c r="I117" s="167">
        <v>0</v>
      </c>
      <c r="J117" s="194">
        <v>0</v>
      </c>
    </row>
    <row r="118" spans="1:10" ht="19.5" customHeight="1">
      <c r="A118" s="185" t="s">
        <v>38</v>
      </c>
      <c r="B118" s="185" t="s">
        <v>38</v>
      </c>
      <c r="C118" s="185" t="s">
        <v>38</v>
      </c>
      <c r="D118" s="186" t="s">
        <v>38</v>
      </c>
      <c r="E118" s="186" t="s">
        <v>158</v>
      </c>
      <c r="F118" s="167">
        <f t="shared" si="1"/>
        <v>735.91</v>
      </c>
      <c r="G118" s="167">
        <v>179.79</v>
      </c>
      <c r="H118" s="167">
        <v>556.12</v>
      </c>
      <c r="I118" s="167">
        <v>0</v>
      </c>
      <c r="J118" s="194">
        <v>0</v>
      </c>
    </row>
    <row r="119" spans="1:10" ht="19.5" customHeight="1">
      <c r="A119" s="185" t="s">
        <v>83</v>
      </c>
      <c r="B119" s="185" t="s">
        <v>84</v>
      </c>
      <c r="C119" s="185" t="s">
        <v>85</v>
      </c>
      <c r="D119" s="186" t="s">
        <v>159</v>
      </c>
      <c r="E119" s="186" t="s">
        <v>87</v>
      </c>
      <c r="F119" s="167">
        <f t="shared" si="1"/>
        <v>0.5</v>
      </c>
      <c r="G119" s="167">
        <v>0.5</v>
      </c>
      <c r="H119" s="167">
        <v>0</v>
      </c>
      <c r="I119" s="167">
        <v>0</v>
      </c>
      <c r="J119" s="194">
        <v>0</v>
      </c>
    </row>
    <row r="120" spans="1:10" ht="19.5" customHeight="1">
      <c r="A120" s="185" t="s">
        <v>88</v>
      </c>
      <c r="B120" s="185" t="s">
        <v>89</v>
      </c>
      <c r="C120" s="185" t="s">
        <v>95</v>
      </c>
      <c r="D120" s="186" t="s">
        <v>159</v>
      </c>
      <c r="E120" s="186" t="s">
        <v>96</v>
      </c>
      <c r="F120" s="167">
        <f t="shared" si="1"/>
        <v>75.82</v>
      </c>
      <c r="G120" s="167">
        <v>0</v>
      </c>
      <c r="H120" s="167">
        <v>75.82</v>
      </c>
      <c r="I120" s="167">
        <v>0</v>
      </c>
      <c r="J120" s="194">
        <v>0</v>
      </c>
    </row>
    <row r="121" spans="1:10" ht="19.5" customHeight="1">
      <c r="A121" s="185" t="s">
        <v>88</v>
      </c>
      <c r="B121" s="185" t="s">
        <v>89</v>
      </c>
      <c r="C121" s="185" t="s">
        <v>97</v>
      </c>
      <c r="D121" s="186" t="s">
        <v>159</v>
      </c>
      <c r="E121" s="186" t="s">
        <v>98</v>
      </c>
      <c r="F121" s="167">
        <f t="shared" si="1"/>
        <v>99.89</v>
      </c>
      <c r="G121" s="167">
        <v>99.89</v>
      </c>
      <c r="H121" s="167">
        <v>0</v>
      </c>
      <c r="I121" s="167">
        <v>0</v>
      </c>
      <c r="J121" s="194">
        <v>0</v>
      </c>
    </row>
    <row r="122" spans="1:10" ht="19.5" customHeight="1">
      <c r="A122" s="185" t="s">
        <v>88</v>
      </c>
      <c r="B122" s="185" t="s">
        <v>89</v>
      </c>
      <c r="C122" s="185" t="s">
        <v>99</v>
      </c>
      <c r="D122" s="186" t="s">
        <v>159</v>
      </c>
      <c r="E122" s="186" t="s">
        <v>100</v>
      </c>
      <c r="F122" s="167">
        <f t="shared" si="1"/>
        <v>508.85</v>
      </c>
      <c r="G122" s="167">
        <v>28.55</v>
      </c>
      <c r="H122" s="167">
        <v>480.3</v>
      </c>
      <c r="I122" s="167">
        <v>0</v>
      </c>
      <c r="J122" s="194">
        <v>0</v>
      </c>
    </row>
    <row r="123" spans="1:10" ht="19.5" customHeight="1">
      <c r="A123" s="185" t="s">
        <v>101</v>
      </c>
      <c r="B123" s="185" t="s">
        <v>102</v>
      </c>
      <c r="C123" s="185" t="s">
        <v>102</v>
      </c>
      <c r="D123" s="186" t="s">
        <v>159</v>
      </c>
      <c r="E123" s="186" t="s">
        <v>105</v>
      </c>
      <c r="F123" s="167">
        <f t="shared" si="1"/>
        <v>13.57</v>
      </c>
      <c r="G123" s="167">
        <v>13.57</v>
      </c>
      <c r="H123" s="167">
        <v>0</v>
      </c>
      <c r="I123" s="167">
        <v>0</v>
      </c>
      <c r="J123" s="194">
        <v>0</v>
      </c>
    </row>
    <row r="124" spans="1:10" ht="19.5" customHeight="1">
      <c r="A124" s="185" t="s">
        <v>101</v>
      </c>
      <c r="B124" s="185" t="s">
        <v>102</v>
      </c>
      <c r="C124" s="185" t="s">
        <v>138</v>
      </c>
      <c r="D124" s="186" t="s">
        <v>159</v>
      </c>
      <c r="E124" s="186" t="s">
        <v>139</v>
      </c>
      <c r="F124" s="167">
        <f t="shared" si="1"/>
        <v>6.78</v>
      </c>
      <c r="G124" s="167">
        <v>6.78</v>
      </c>
      <c r="H124" s="167">
        <v>0</v>
      </c>
      <c r="I124" s="167">
        <v>0</v>
      </c>
      <c r="J124" s="194">
        <v>0</v>
      </c>
    </row>
    <row r="125" spans="1:10" ht="19.5" customHeight="1">
      <c r="A125" s="185" t="s">
        <v>106</v>
      </c>
      <c r="B125" s="185" t="s">
        <v>107</v>
      </c>
      <c r="C125" s="185" t="s">
        <v>91</v>
      </c>
      <c r="D125" s="186" t="s">
        <v>159</v>
      </c>
      <c r="E125" s="186" t="s">
        <v>108</v>
      </c>
      <c r="F125" s="167">
        <f t="shared" si="1"/>
        <v>8.71</v>
      </c>
      <c r="G125" s="167">
        <v>8.71</v>
      </c>
      <c r="H125" s="167">
        <v>0</v>
      </c>
      <c r="I125" s="167">
        <v>0</v>
      </c>
      <c r="J125" s="194">
        <v>0</v>
      </c>
    </row>
    <row r="126" spans="1:10" ht="19.5" customHeight="1">
      <c r="A126" s="185" t="s">
        <v>110</v>
      </c>
      <c r="B126" s="185" t="s">
        <v>91</v>
      </c>
      <c r="C126" s="185" t="s">
        <v>89</v>
      </c>
      <c r="D126" s="186" t="s">
        <v>159</v>
      </c>
      <c r="E126" s="186" t="s">
        <v>111</v>
      </c>
      <c r="F126" s="167">
        <f t="shared" si="1"/>
        <v>11.62</v>
      </c>
      <c r="G126" s="167">
        <v>11.62</v>
      </c>
      <c r="H126" s="167">
        <v>0</v>
      </c>
      <c r="I126" s="167">
        <v>0</v>
      </c>
      <c r="J126" s="194">
        <v>0</v>
      </c>
    </row>
    <row r="127" spans="1:10" ht="19.5" customHeight="1">
      <c r="A127" s="185" t="s">
        <v>110</v>
      </c>
      <c r="B127" s="185" t="s">
        <v>91</v>
      </c>
      <c r="C127" s="185" t="s">
        <v>85</v>
      </c>
      <c r="D127" s="186" t="s">
        <v>159</v>
      </c>
      <c r="E127" s="186" t="s">
        <v>112</v>
      </c>
      <c r="F127" s="167">
        <f t="shared" si="1"/>
        <v>10.17</v>
      </c>
      <c r="G127" s="167">
        <v>10.17</v>
      </c>
      <c r="H127" s="167">
        <v>0</v>
      </c>
      <c r="I127" s="167">
        <v>0</v>
      </c>
      <c r="J127" s="194">
        <v>0</v>
      </c>
    </row>
    <row r="128" spans="1:10" ht="19.5" customHeight="1">
      <c r="A128" s="185" t="s">
        <v>38</v>
      </c>
      <c r="B128" s="185" t="s">
        <v>38</v>
      </c>
      <c r="C128" s="185" t="s">
        <v>38</v>
      </c>
      <c r="D128" s="186" t="s">
        <v>38</v>
      </c>
      <c r="E128" s="186" t="s">
        <v>160</v>
      </c>
      <c r="F128" s="167">
        <f t="shared" si="1"/>
        <v>1962.67</v>
      </c>
      <c r="G128" s="167">
        <v>1962.67</v>
      </c>
      <c r="H128" s="167">
        <v>0</v>
      </c>
      <c r="I128" s="167">
        <v>0</v>
      </c>
      <c r="J128" s="194">
        <v>0</v>
      </c>
    </row>
    <row r="129" spans="1:10" ht="19.5" customHeight="1">
      <c r="A129" s="185" t="s">
        <v>88</v>
      </c>
      <c r="B129" s="185" t="s">
        <v>89</v>
      </c>
      <c r="C129" s="185" t="s">
        <v>99</v>
      </c>
      <c r="D129" s="186" t="s">
        <v>161</v>
      </c>
      <c r="E129" s="186" t="s">
        <v>100</v>
      </c>
      <c r="F129" s="167">
        <f t="shared" si="1"/>
        <v>1189.93</v>
      </c>
      <c r="G129" s="167">
        <v>1189.93</v>
      </c>
      <c r="H129" s="167">
        <v>0</v>
      </c>
      <c r="I129" s="167">
        <v>0</v>
      </c>
      <c r="J129" s="194">
        <v>0</v>
      </c>
    </row>
    <row r="130" spans="1:10" ht="19.5" customHeight="1">
      <c r="A130" s="185" t="s">
        <v>101</v>
      </c>
      <c r="B130" s="185" t="s">
        <v>102</v>
      </c>
      <c r="C130" s="185" t="s">
        <v>91</v>
      </c>
      <c r="D130" s="186" t="s">
        <v>161</v>
      </c>
      <c r="E130" s="186" t="s">
        <v>104</v>
      </c>
      <c r="F130" s="167">
        <f t="shared" si="1"/>
        <v>166.6</v>
      </c>
      <c r="G130" s="167">
        <v>166.6</v>
      </c>
      <c r="H130" s="167">
        <v>0</v>
      </c>
      <c r="I130" s="167">
        <v>0</v>
      </c>
      <c r="J130" s="194">
        <v>0</v>
      </c>
    </row>
    <row r="131" spans="1:10" ht="19.5" customHeight="1">
      <c r="A131" s="185" t="s">
        <v>101</v>
      </c>
      <c r="B131" s="185" t="s">
        <v>102</v>
      </c>
      <c r="C131" s="185" t="s">
        <v>102</v>
      </c>
      <c r="D131" s="186" t="s">
        <v>161</v>
      </c>
      <c r="E131" s="186" t="s">
        <v>105</v>
      </c>
      <c r="F131" s="167">
        <f t="shared" si="1"/>
        <v>190.94</v>
      </c>
      <c r="G131" s="167">
        <v>190.94</v>
      </c>
      <c r="H131" s="167">
        <v>0</v>
      </c>
      <c r="I131" s="167">
        <v>0</v>
      </c>
      <c r="J131" s="194">
        <v>0</v>
      </c>
    </row>
    <row r="132" spans="1:10" ht="19.5" customHeight="1">
      <c r="A132" s="185" t="s">
        <v>101</v>
      </c>
      <c r="B132" s="185" t="s">
        <v>102</v>
      </c>
      <c r="C132" s="185" t="s">
        <v>138</v>
      </c>
      <c r="D132" s="186" t="s">
        <v>161</v>
      </c>
      <c r="E132" s="186" t="s">
        <v>139</v>
      </c>
      <c r="F132" s="167">
        <f t="shared" si="1"/>
        <v>95.47</v>
      </c>
      <c r="G132" s="167">
        <v>95.47</v>
      </c>
      <c r="H132" s="167">
        <v>0</v>
      </c>
      <c r="I132" s="167">
        <v>0</v>
      </c>
      <c r="J132" s="194">
        <v>0</v>
      </c>
    </row>
    <row r="133" spans="1:10" ht="19.5" customHeight="1">
      <c r="A133" s="185" t="s">
        <v>101</v>
      </c>
      <c r="B133" s="185" t="s">
        <v>84</v>
      </c>
      <c r="C133" s="185" t="s">
        <v>89</v>
      </c>
      <c r="D133" s="186" t="s">
        <v>161</v>
      </c>
      <c r="E133" s="186" t="s">
        <v>162</v>
      </c>
      <c r="F133" s="167">
        <f t="shared" si="1"/>
        <v>114.53</v>
      </c>
      <c r="G133" s="167">
        <v>114.53</v>
      </c>
      <c r="H133" s="167">
        <v>0</v>
      </c>
      <c r="I133" s="167">
        <v>0</v>
      </c>
      <c r="J133" s="194">
        <v>0</v>
      </c>
    </row>
    <row r="134" spans="1:10" ht="19.5" customHeight="1">
      <c r="A134" s="185" t="s">
        <v>101</v>
      </c>
      <c r="B134" s="185" t="s">
        <v>99</v>
      </c>
      <c r="C134" s="185" t="s">
        <v>89</v>
      </c>
      <c r="D134" s="186" t="s">
        <v>161</v>
      </c>
      <c r="E134" s="186" t="s">
        <v>140</v>
      </c>
      <c r="F134" s="167">
        <f t="shared" si="1"/>
        <v>2.8</v>
      </c>
      <c r="G134" s="167">
        <v>2.8</v>
      </c>
      <c r="H134" s="167">
        <v>0</v>
      </c>
      <c r="I134" s="167">
        <v>0</v>
      </c>
      <c r="J134" s="194">
        <v>0</v>
      </c>
    </row>
    <row r="135" spans="1:10" ht="19.5" customHeight="1">
      <c r="A135" s="185" t="s">
        <v>106</v>
      </c>
      <c r="B135" s="185" t="s">
        <v>107</v>
      </c>
      <c r="C135" s="185" t="s">
        <v>91</v>
      </c>
      <c r="D135" s="186" t="s">
        <v>161</v>
      </c>
      <c r="E135" s="186" t="s">
        <v>108</v>
      </c>
      <c r="F135" s="167">
        <f aca="true" t="shared" si="2" ref="F135:F177">SUM(G135:J135)</f>
        <v>107.4</v>
      </c>
      <c r="G135" s="167">
        <v>107.4</v>
      </c>
      <c r="H135" s="167">
        <v>0</v>
      </c>
      <c r="I135" s="167">
        <v>0</v>
      </c>
      <c r="J135" s="194">
        <v>0</v>
      </c>
    </row>
    <row r="136" spans="1:10" ht="19.5" customHeight="1">
      <c r="A136" s="185" t="s">
        <v>110</v>
      </c>
      <c r="B136" s="185" t="s">
        <v>91</v>
      </c>
      <c r="C136" s="185" t="s">
        <v>89</v>
      </c>
      <c r="D136" s="186" t="s">
        <v>161</v>
      </c>
      <c r="E136" s="186" t="s">
        <v>111</v>
      </c>
      <c r="F136" s="167">
        <f t="shared" si="2"/>
        <v>95</v>
      </c>
      <c r="G136" s="167">
        <v>95</v>
      </c>
      <c r="H136" s="167">
        <v>0</v>
      </c>
      <c r="I136" s="167">
        <v>0</v>
      </c>
      <c r="J136" s="194">
        <v>0</v>
      </c>
    </row>
    <row r="137" spans="1:10" ht="19.5" customHeight="1">
      <c r="A137" s="185" t="s">
        <v>38</v>
      </c>
      <c r="B137" s="185" t="s">
        <v>38</v>
      </c>
      <c r="C137" s="185" t="s">
        <v>38</v>
      </c>
      <c r="D137" s="186" t="s">
        <v>38</v>
      </c>
      <c r="E137" s="186" t="s">
        <v>163</v>
      </c>
      <c r="F137" s="167">
        <f t="shared" si="2"/>
        <v>2730.87</v>
      </c>
      <c r="G137" s="167">
        <v>288.67</v>
      </c>
      <c r="H137" s="167">
        <v>2442.2</v>
      </c>
      <c r="I137" s="167">
        <v>0</v>
      </c>
      <c r="J137" s="194">
        <v>0</v>
      </c>
    </row>
    <row r="138" spans="1:10" ht="19.5" customHeight="1">
      <c r="A138" s="185" t="s">
        <v>88</v>
      </c>
      <c r="B138" s="185" t="s">
        <v>89</v>
      </c>
      <c r="C138" s="185" t="s">
        <v>164</v>
      </c>
      <c r="D138" s="186" t="s">
        <v>165</v>
      </c>
      <c r="E138" s="186" t="s">
        <v>166</v>
      </c>
      <c r="F138" s="167">
        <f t="shared" si="2"/>
        <v>2573.9</v>
      </c>
      <c r="G138" s="167">
        <v>288.67</v>
      </c>
      <c r="H138" s="167">
        <v>2285.23</v>
      </c>
      <c r="I138" s="167">
        <v>0</v>
      </c>
      <c r="J138" s="194">
        <v>0</v>
      </c>
    </row>
    <row r="139" spans="1:10" ht="19.5" customHeight="1">
      <c r="A139" s="185" t="s">
        <v>101</v>
      </c>
      <c r="B139" s="185" t="s">
        <v>102</v>
      </c>
      <c r="C139" s="185" t="s">
        <v>91</v>
      </c>
      <c r="D139" s="186" t="s">
        <v>165</v>
      </c>
      <c r="E139" s="186" t="s">
        <v>104</v>
      </c>
      <c r="F139" s="167">
        <f t="shared" si="2"/>
        <v>156.97</v>
      </c>
      <c r="G139" s="167">
        <v>0</v>
      </c>
      <c r="H139" s="167">
        <v>156.97</v>
      </c>
      <c r="I139" s="167">
        <v>0</v>
      </c>
      <c r="J139" s="194">
        <v>0</v>
      </c>
    </row>
    <row r="140" spans="1:10" ht="19.5" customHeight="1">
      <c r="A140" s="185" t="s">
        <v>38</v>
      </c>
      <c r="B140" s="185" t="s">
        <v>38</v>
      </c>
      <c r="C140" s="185" t="s">
        <v>38</v>
      </c>
      <c r="D140" s="186" t="s">
        <v>38</v>
      </c>
      <c r="E140" s="186" t="s">
        <v>167</v>
      </c>
      <c r="F140" s="167">
        <f t="shared" si="2"/>
        <v>1292.34</v>
      </c>
      <c r="G140" s="167">
        <v>1000.42</v>
      </c>
      <c r="H140" s="167">
        <v>291.92</v>
      </c>
      <c r="I140" s="167">
        <v>0</v>
      </c>
      <c r="J140" s="194">
        <v>0</v>
      </c>
    </row>
    <row r="141" spans="1:10" ht="19.5" customHeight="1">
      <c r="A141" s="185" t="s">
        <v>83</v>
      </c>
      <c r="B141" s="185" t="s">
        <v>84</v>
      </c>
      <c r="C141" s="185" t="s">
        <v>85</v>
      </c>
      <c r="D141" s="186" t="s">
        <v>168</v>
      </c>
      <c r="E141" s="186" t="s">
        <v>87</v>
      </c>
      <c r="F141" s="167">
        <f t="shared" si="2"/>
        <v>13</v>
      </c>
      <c r="G141" s="167">
        <v>13</v>
      </c>
      <c r="H141" s="167">
        <v>0</v>
      </c>
      <c r="I141" s="167">
        <v>0</v>
      </c>
      <c r="J141" s="194">
        <v>0</v>
      </c>
    </row>
    <row r="142" spans="1:10" ht="19.5" customHeight="1">
      <c r="A142" s="185" t="s">
        <v>169</v>
      </c>
      <c r="B142" s="185" t="s">
        <v>85</v>
      </c>
      <c r="C142" s="185" t="s">
        <v>89</v>
      </c>
      <c r="D142" s="186" t="s">
        <v>168</v>
      </c>
      <c r="E142" s="186" t="s">
        <v>170</v>
      </c>
      <c r="F142" s="167">
        <f t="shared" si="2"/>
        <v>587.05</v>
      </c>
      <c r="G142" s="167">
        <v>587.05</v>
      </c>
      <c r="H142" s="167">
        <v>0</v>
      </c>
      <c r="I142" s="167">
        <v>0</v>
      </c>
      <c r="J142" s="194">
        <v>0</v>
      </c>
    </row>
    <row r="143" spans="1:10" ht="19.5" customHeight="1">
      <c r="A143" s="185" t="s">
        <v>169</v>
      </c>
      <c r="B143" s="185" t="s">
        <v>85</v>
      </c>
      <c r="C143" s="185" t="s">
        <v>91</v>
      </c>
      <c r="D143" s="186" t="s">
        <v>168</v>
      </c>
      <c r="E143" s="186" t="s">
        <v>171</v>
      </c>
      <c r="F143" s="167">
        <f t="shared" si="2"/>
        <v>140.7</v>
      </c>
      <c r="G143" s="167">
        <v>34.2</v>
      </c>
      <c r="H143" s="167">
        <v>106.5</v>
      </c>
      <c r="I143" s="167">
        <v>0</v>
      </c>
      <c r="J143" s="194">
        <v>0</v>
      </c>
    </row>
    <row r="144" spans="1:10" ht="19.5" customHeight="1">
      <c r="A144" s="185" t="s">
        <v>169</v>
      </c>
      <c r="B144" s="185" t="s">
        <v>99</v>
      </c>
      <c r="C144" s="185" t="s">
        <v>99</v>
      </c>
      <c r="D144" s="186" t="s">
        <v>168</v>
      </c>
      <c r="E144" s="186" t="s">
        <v>172</v>
      </c>
      <c r="F144" s="167">
        <f t="shared" si="2"/>
        <v>24.15</v>
      </c>
      <c r="G144" s="167">
        <v>0</v>
      </c>
      <c r="H144" s="167">
        <v>24.15</v>
      </c>
      <c r="I144" s="167">
        <v>0</v>
      </c>
      <c r="J144" s="194">
        <v>0</v>
      </c>
    </row>
    <row r="145" spans="1:10" ht="19.5" customHeight="1">
      <c r="A145" s="185" t="s">
        <v>88</v>
      </c>
      <c r="B145" s="185" t="s">
        <v>89</v>
      </c>
      <c r="C145" s="185" t="s">
        <v>107</v>
      </c>
      <c r="D145" s="186" t="s">
        <v>168</v>
      </c>
      <c r="E145" s="186" t="s">
        <v>156</v>
      </c>
      <c r="F145" s="167">
        <f t="shared" si="2"/>
        <v>14.93</v>
      </c>
      <c r="G145" s="167">
        <v>0</v>
      </c>
      <c r="H145" s="167">
        <v>14.93</v>
      </c>
      <c r="I145" s="167">
        <v>0</v>
      </c>
      <c r="J145" s="194">
        <v>0</v>
      </c>
    </row>
    <row r="146" spans="1:10" ht="19.5" customHeight="1">
      <c r="A146" s="185" t="s">
        <v>88</v>
      </c>
      <c r="B146" s="185" t="s">
        <v>89</v>
      </c>
      <c r="C146" s="185" t="s">
        <v>99</v>
      </c>
      <c r="D146" s="186" t="s">
        <v>168</v>
      </c>
      <c r="E146" s="186" t="s">
        <v>100</v>
      </c>
      <c r="F146" s="167">
        <f t="shared" si="2"/>
        <v>146.34</v>
      </c>
      <c r="G146" s="167">
        <v>0</v>
      </c>
      <c r="H146" s="167">
        <v>146.34</v>
      </c>
      <c r="I146" s="167">
        <v>0</v>
      </c>
      <c r="J146" s="194">
        <v>0</v>
      </c>
    </row>
    <row r="147" spans="1:10" ht="19.5" customHeight="1">
      <c r="A147" s="185" t="s">
        <v>101</v>
      </c>
      <c r="B147" s="185" t="s">
        <v>102</v>
      </c>
      <c r="C147" s="185" t="s">
        <v>91</v>
      </c>
      <c r="D147" s="186" t="s">
        <v>168</v>
      </c>
      <c r="E147" s="186" t="s">
        <v>104</v>
      </c>
      <c r="F147" s="167">
        <f t="shared" si="2"/>
        <v>89.95</v>
      </c>
      <c r="G147" s="167">
        <v>89.95</v>
      </c>
      <c r="H147" s="167">
        <v>0</v>
      </c>
      <c r="I147" s="167">
        <v>0</v>
      </c>
      <c r="J147" s="194">
        <v>0</v>
      </c>
    </row>
    <row r="148" spans="1:10" ht="19.5" customHeight="1">
      <c r="A148" s="185" t="s">
        <v>101</v>
      </c>
      <c r="B148" s="185" t="s">
        <v>102</v>
      </c>
      <c r="C148" s="185" t="s">
        <v>102</v>
      </c>
      <c r="D148" s="186" t="s">
        <v>168</v>
      </c>
      <c r="E148" s="186" t="s">
        <v>105</v>
      </c>
      <c r="F148" s="167">
        <f t="shared" si="2"/>
        <v>67.92</v>
      </c>
      <c r="G148" s="167">
        <v>67.92</v>
      </c>
      <c r="H148" s="167">
        <v>0</v>
      </c>
      <c r="I148" s="167">
        <v>0</v>
      </c>
      <c r="J148" s="194">
        <v>0</v>
      </c>
    </row>
    <row r="149" spans="1:10" ht="19.5" customHeight="1">
      <c r="A149" s="185" t="s">
        <v>101</v>
      </c>
      <c r="B149" s="185" t="s">
        <v>102</v>
      </c>
      <c r="C149" s="185" t="s">
        <v>138</v>
      </c>
      <c r="D149" s="186" t="s">
        <v>168</v>
      </c>
      <c r="E149" s="186" t="s">
        <v>139</v>
      </c>
      <c r="F149" s="167">
        <f t="shared" si="2"/>
        <v>33.96</v>
      </c>
      <c r="G149" s="167">
        <v>33.96</v>
      </c>
      <c r="H149" s="167">
        <v>0</v>
      </c>
      <c r="I149" s="167">
        <v>0</v>
      </c>
      <c r="J149" s="194">
        <v>0</v>
      </c>
    </row>
    <row r="150" spans="1:10" ht="19.5" customHeight="1">
      <c r="A150" s="185" t="s">
        <v>101</v>
      </c>
      <c r="B150" s="185" t="s">
        <v>99</v>
      </c>
      <c r="C150" s="185" t="s">
        <v>89</v>
      </c>
      <c r="D150" s="186" t="s">
        <v>168</v>
      </c>
      <c r="E150" s="186" t="s">
        <v>140</v>
      </c>
      <c r="F150" s="167">
        <f t="shared" si="2"/>
        <v>16.09</v>
      </c>
      <c r="G150" s="167">
        <v>16.09</v>
      </c>
      <c r="H150" s="167">
        <v>0</v>
      </c>
      <c r="I150" s="167">
        <v>0</v>
      </c>
      <c r="J150" s="194">
        <v>0</v>
      </c>
    </row>
    <row r="151" spans="1:10" ht="19.5" customHeight="1">
      <c r="A151" s="185" t="s">
        <v>106</v>
      </c>
      <c r="B151" s="185" t="s">
        <v>107</v>
      </c>
      <c r="C151" s="185" t="s">
        <v>91</v>
      </c>
      <c r="D151" s="186" t="s">
        <v>168</v>
      </c>
      <c r="E151" s="186" t="s">
        <v>108</v>
      </c>
      <c r="F151" s="167">
        <f t="shared" si="2"/>
        <v>38.2</v>
      </c>
      <c r="G151" s="167">
        <v>38.2</v>
      </c>
      <c r="H151" s="167">
        <v>0</v>
      </c>
      <c r="I151" s="167">
        <v>0</v>
      </c>
      <c r="J151" s="194">
        <v>0</v>
      </c>
    </row>
    <row r="152" spans="1:10" ht="19.5" customHeight="1">
      <c r="A152" s="185" t="s">
        <v>110</v>
      </c>
      <c r="B152" s="185" t="s">
        <v>91</v>
      </c>
      <c r="C152" s="185" t="s">
        <v>89</v>
      </c>
      <c r="D152" s="186" t="s">
        <v>168</v>
      </c>
      <c r="E152" s="186" t="s">
        <v>111</v>
      </c>
      <c r="F152" s="167">
        <f t="shared" si="2"/>
        <v>50.94</v>
      </c>
      <c r="G152" s="167">
        <v>50.94</v>
      </c>
      <c r="H152" s="167">
        <v>0</v>
      </c>
      <c r="I152" s="167">
        <v>0</v>
      </c>
      <c r="J152" s="194">
        <v>0</v>
      </c>
    </row>
    <row r="153" spans="1:10" ht="19.5" customHeight="1">
      <c r="A153" s="185" t="s">
        <v>110</v>
      </c>
      <c r="B153" s="185" t="s">
        <v>91</v>
      </c>
      <c r="C153" s="185" t="s">
        <v>85</v>
      </c>
      <c r="D153" s="186" t="s">
        <v>168</v>
      </c>
      <c r="E153" s="186" t="s">
        <v>112</v>
      </c>
      <c r="F153" s="167">
        <f t="shared" si="2"/>
        <v>69.11</v>
      </c>
      <c r="G153" s="167">
        <v>69.11</v>
      </c>
      <c r="H153" s="167">
        <v>0</v>
      </c>
      <c r="I153" s="167">
        <v>0</v>
      </c>
      <c r="J153" s="194">
        <v>0</v>
      </c>
    </row>
    <row r="154" spans="1:10" ht="19.5" customHeight="1">
      <c r="A154" s="185" t="s">
        <v>38</v>
      </c>
      <c r="B154" s="185" t="s">
        <v>38</v>
      </c>
      <c r="C154" s="185" t="s">
        <v>38</v>
      </c>
      <c r="D154" s="186" t="s">
        <v>38</v>
      </c>
      <c r="E154" s="186" t="s">
        <v>173</v>
      </c>
      <c r="F154" s="167">
        <f t="shared" si="2"/>
        <v>6485.43</v>
      </c>
      <c r="G154" s="167">
        <v>4160.43</v>
      </c>
      <c r="H154" s="167">
        <v>2325</v>
      </c>
      <c r="I154" s="167">
        <v>0</v>
      </c>
      <c r="J154" s="194">
        <v>0</v>
      </c>
    </row>
    <row r="155" spans="1:10" ht="19.5" customHeight="1">
      <c r="A155" s="185" t="s">
        <v>38</v>
      </c>
      <c r="B155" s="185" t="s">
        <v>38</v>
      </c>
      <c r="C155" s="185" t="s">
        <v>38</v>
      </c>
      <c r="D155" s="186" t="s">
        <v>38</v>
      </c>
      <c r="E155" s="186" t="s">
        <v>174</v>
      </c>
      <c r="F155" s="167">
        <f t="shared" si="2"/>
        <v>3282.2400000000002</v>
      </c>
      <c r="G155" s="167">
        <v>2547.42</v>
      </c>
      <c r="H155" s="167">
        <v>734.82</v>
      </c>
      <c r="I155" s="167">
        <v>0</v>
      </c>
      <c r="J155" s="194">
        <v>0</v>
      </c>
    </row>
    <row r="156" spans="1:10" ht="19.5" customHeight="1">
      <c r="A156" s="185" t="s">
        <v>88</v>
      </c>
      <c r="B156" s="185" t="s">
        <v>89</v>
      </c>
      <c r="C156" s="185" t="s">
        <v>164</v>
      </c>
      <c r="D156" s="186" t="s">
        <v>175</v>
      </c>
      <c r="E156" s="186" t="s">
        <v>166</v>
      </c>
      <c r="F156" s="167">
        <f t="shared" si="2"/>
        <v>2419.37</v>
      </c>
      <c r="G156" s="167">
        <v>1934.55</v>
      </c>
      <c r="H156" s="167">
        <v>484.82</v>
      </c>
      <c r="I156" s="167">
        <v>0</v>
      </c>
      <c r="J156" s="194">
        <v>0</v>
      </c>
    </row>
    <row r="157" spans="1:10" ht="19.5" customHeight="1">
      <c r="A157" s="185" t="s">
        <v>88</v>
      </c>
      <c r="B157" s="185" t="s">
        <v>89</v>
      </c>
      <c r="C157" s="185" t="s">
        <v>99</v>
      </c>
      <c r="D157" s="186" t="s">
        <v>175</v>
      </c>
      <c r="E157" s="186" t="s">
        <v>100</v>
      </c>
      <c r="F157" s="167">
        <f t="shared" si="2"/>
        <v>250</v>
      </c>
      <c r="G157" s="167">
        <v>0</v>
      </c>
      <c r="H157" s="167">
        <v>250</v>
      </c>
      <c r="I157" s="167">
        <v>0</v>
      </c>
      <c r="J157" s="194">
        <v>0</v>
      </c>
    </row>
    <row r="158" spans="1:10" ht="19.5" customHeight="1">
      <c r="A158" s="185" t="s">
        <v>101</v>
      </c>
      <c r="B158" s="185" t="s">
        <v>102</v>
      </c>
      <c r="C158" s="185" t="s">
        <v>91</v>
      </c>
      <c r="D158" s="186" t="s">
        <v>175</v>
      </c>
      <c r="E158" s="186" t="s">
        <v>104</v>
      </c>
      <c r="F158" s="167">
        <f t="shared" si="2"/>
        <v>15.79</v>
      </c>
      <c r="G158" s="167">
        <v>15.79</v>
      </c>
      <c r="H158" s="167">
        <v>0</v>
      </c>
      <c r="I158" s="167">
        <v>0</v>
      </c>
      <c r="J158" s="194">
        <v>0</v>
      </c>
    </row>
    <row r="159" spans="1:10" ht="19.5" customHeight="1">
      <c r="A159" s="185" t="s">
        <v>101</v>
      </c>
      <c r="B159" s="185" t="s">
        <v>102</v>
      </c>
      <c r="C159" s="185" t="s">
        <v>102</v>
      </c>
      <c r="D159" s="186" t="s">
        <v>175</v>
      </c>
      <c r="E159" s="186" t="s">
        <v>105</v>
      </c>
      <c r="F159" s="167">
        <f t="shared" si="2"/>
        <v>244.3</v>
      </c>
      <c r="G159" s="167">
        <v>244.3</v>
      </c>
      <c r="H159" s="167">
        <v>0</v>
      </c>
      <c r="I159" s="167">
        <v>0</v>
      </c>
      <c r="J159" s="194">
        <v>0</v>
      </c>
    </row>
    <row r="160" spans="1:10" ht="19.5" customHeight="1">
      <c r="A160" s="185" t="s">
        <v>101</v>
      </c>
      <c r="B160" s="185" t="s">
        <v>102</v>
      </c>
      <c r="C160" s="185" t="s">
        <v>138</v>
      </c>
      <c r="D160" s="186" t="s">
        <v>175</v>
      </c>
      <c r="E160" s="186" t="s">
        <v>139</v>
      </c>
      <c r="F160" s="167">
        <f t="shared" si="2"/>
        <v>122.15</v>
      </c>
      <c r="G160" s="167">
        <v>122.15</v>
      </c>
      <c r="H160" s="167">
        <v>0</v>
      </c>
      <c r="I160" s="167">
        <v>0</v>
      </c>
      <c r="J160" s="194">
        <v>0</v>
      </c>
    </row>
    <row r="161" spans="1:10" ht="19.5" customHeight="1">
      <c r="A161" s="185" t="s">
        <v>101</v>
      </c>
      <c r="B161" s="185" t="s">
        <v>99</v>
      </c>
      <c r="C161" s="185" t="s">
        <v>89</v>
      </c>
      <c r="D161" s="186" t="s">
        <v>175</v>
      </c>
      <c r="E161" s="186" t="s">
        <v>140</v>
      </c>
      <c r="F161" s="167">
        <f t="shared" si="2"/>
        <v>12.21</v>
      </c>
      <c r="G161" s="167">
        <v>12.21</v>
      </c>
      <c r="H161" s="167">
        <v>0</v>
      </c>
      <c r="I161" s="167">
        <v>0</v>
      </c>
      <c r="J161" s="194">
        <v>0</v>
      </c>
    </row>
    <row r="162" spans="1:10" ht="19.5" customHeight="1">
      <c r="A162" s="185" t="s">
        <v>106</v>
      </c>
      <c r="B162" s="185" t="s">
        <v>107</v>
      </c>
      <c r="C162" s="185" t="s">
        <v>91</v>
      </c>
      <c r="D162" s="186" t="s">
        <v>175</v>
      </c>
      <c r="E162" s="186" t="s">
        <v>108</v>
      </c>
      <c r="F162" s="167">
        <f t="shared" si="2"/>
        <v>137.42</v>
      </c>
      <c r="G162" s="167">
        <v>137.42</v>
      </c>
      <c r="H162" s="167">
        <v>0</v>
      </c>
      <c r="I162" s="167">
        <v>0</v>
      </c>
      <c r="J162" s="194">
        <v>0</v>
      </c>
    </row>
    <row r="163" spans="1:10" ht="19.5" customHeight="1">
      <c r="A163" s="185" t="s">
        <v>110</v>
      </c>
      <c r="B163" s="185" t="s">
        <v>91</v>
      </c>
      <c r="C163" s="185" t="s">
        <v>89</v>
      </c>
      <c r="D163" s="186" t="s">
        <v>175</v>
      </c>
      <c r="E163" s="186" t="s">
        <v>111</v>
      </c>
      <c r="F163" s="167">
        <f t="shared" si="2"/>
        <v>81</v>
      </c>
      <c r="G163" s="167">
        <v>81</v>
      </c>
      <c r="H163" s="167">
        <v>0</v>
      </c>
      <c r="I163" s="167">
        <v>0</v>
      </c>
      <c r="J163" s="194">
        <v>0</v>
      </c>
    </row>
    <row r="164" spans="1:10" ht="19.5" customHeight="1">
      <c r="A164" s="185" t="s">
        <v>38</v>
      </c>
      <c r="B164" s="185" t="s">
        <v>38</v>
      </c>
      <c r="C164" s="185" t="s">
        <v>38</v>
      </c>
      <c r="D164" s="186" t="s">
        <v>38</v>
      </c>
      <c r="E164" s="186" t="s">
        <v>176</v>
      </c>
      <c r="F164" s="167">
        <f t="shared" si="2"/>
        <v>1480.41</v>
      </c>
      <c r="G164" s="167">
        <v>1382.23</v>
      </c>
      <c r="H164" s="167">
        <v>98.18</v>
      </c>
      <c r="I164" s="167">
        <v>0</v>
      </c>
      <c r="J164" s="194">
        <v>0</v>
      </c>
    </row>
    <row r="165" spans="1:10" ht="19.5" customHeight="1">
      <c r="A165" s="185" t="s">
        <v>88</v>
      </c>
      <c r="B165" s="185" t="s">
        <v>89</v>
      </c>
      <c r="C165" s="185" t="s">
        <v>164</v>
      </c>
      <c r="D165" s="186" t="s">
        <v>177</v>
      </c>
      <c r="E165" s="186" t="s">
        <v>166</v>
      </c>
      <c r="F165" s="167">
        <f t="shared" si="2"/>
        <v>1096.41</v>
      </c>
      <c r="G165" s="167">
        <v>998.23</v>
      </c>
      <c r="H165" s="167">
        <v>98.18</v>
      </c>
      <c r="I165" s="167">
        <v>0</v>
      </c>
      <c r="J165" s="194">
        <v>0</v>
      </c>
    </row>
    <row r="166" spans="1:10" ht="19.5" customHeight="1">
      <c r="A166" s="185" t="s">
        <v>101</v>
      </c>
      <c r="B166" s="185" t="s">
        <v>102</v>
      </c>
      <c r="C166" s="185" t="s">
        <v>102</v>
      </c>
      <c r="D166" s="186" t="s">
        <v>177</v>
      </c>
      <c r="E166" s="186" t="s">
        <v>105</v>
      </c>
      <c r="F166" s="167">
        <f t="shared" si="2"/>
        <v>131</v>
      </c>
      <c r="G166" s="167">
        <v>131</v>
      </c>
      <c r="H166" s="167">
        <v>0</v>
      </c>
      <c r="I166" s="167">
        <v>0</v>
      </c>
      <c r="J166" s="194">
        <v>0</v>
      </c>
    </row>
    <row r="167" spans="1:10" ht="19.5" customHeight="1">
      <c r="A167" s="185" t="s">
        <v>101</v>
      </c>
      <c r="B167" s="185" t="s">
        <v>102</v>
      </c>
      <c r="C167" s="185" t="s">
        <v>138</v>
      </c>
      <c r="D167" s="186" t="s">
        <v>177</v>
      </c>
      <c r="E167" s="186" t="s">
        <v>139</v>
      </c>
      <c r="F167" s="167">
        <f t="shared" si="2"/>
        <v>79</v>
      </c>
      <c r="G167" s="167">
        <v>79</v>
      </c>
      <c r="H167" s="167">
        <v>0</v>
      </c>
      <c r="I167" s="167">
        <v>0</v>
      </c>
      <c r="J167" s="194">
        <v>0</v>
      </c>
    </row>
    <row r="168" spans="1:10" ht="19.5" customHeight="1">
      <c r="A168" s="185" t="s">
        <v>106</v>
      </c>
      <c r="B168" s="185" t="s">
        <v>107</v>
      </c>
      <c r="C168" s="185" t="s">
        <v>91</v>
      </c>
      <c r="D168" s="186" t="s">
        <v>177</v>
      </c>
      <c r="E168" s="186" t="s">
        <v>108</v>
      </c>
      <c r="F168" s="167">
        <f t="shared" si="2"/>
        <v>80</v>
      </c>
      <c r="G168" s="167">
        <v>80</v>
      </c>
      <c r="H168" s="167">
        <v>0</v>
      </c>
      <c r="I168" s="167">
        <v>0</v>
      </c>
      <c r="J168" s="194">
        <v>0</v>
      </c>
    </row>
    <row r="169" spans="1:10" ht="19.5" customHeight="1">
      <c r="A169" s="185" t="s">
        <v>110</v>
      </c>
      <c r="B169" s="185" t="s">
        <v>91</v>
      </c>
      <c r="C169" s="185" t="s">
        <v>89</v>
      </c>
      <c r="D169" s="186" t="s">
        <v>177</v>
      </c>
      <c r="E169" s="186" t="s">
        <v>111</v>
      </c>
      <c r="F169" s="167">
        <f t="shared" si="2"/>
        <v>94</v>
      </c>
      <c r="G169" s="167">
        <v>94</v>
      </c>
      <c r="H169" s="167">
        <v>0</v>
      </c>
      <c r="I169" s="167">
        <v>0</v>
      </c>
      <c r="J169" s="194">
        <v>0</v>
      </c>
    </row>
    <row r="170" spans="1:10" ht="19.5" customHeight="1">
      <c r="A170" s="185" t="s">
        <v>38</v>
      </c>
      <c r="B170" s="185" t="s">
        <v>38</v>
      </c>
      <c r="C170" s="185" t="s">
        <v>38</v>
      </c>
      <c r="D170" s="186" t="s">
        <v>38</v>
      </c>
      <c r="E170" s="186" t="s">
        <v>178</v>
      </c>
      <c r="F170" s="167">
        <f t="shared" si="2"/>
        <v>1722.78</v>
      </c>
      <c r="G170" s="167">
        <v>230.78</v>
      </c>
      <c r="H170" s="167">
        <v>1492</v>
      </c>
      <c r="I170" s="167">
        <v>0</v>
      </c>
      <c r="J170" s="194">
        <v>0</v>
      </c>
    </row>
    <row r="171" spans="1:10" ht="19.5" customHeight="1">
      <c r="A171" s="185" t="s">
        <v>83</v>
      </c>
      <c r="B171" s="185" t="s">
        <v>84</v>
      </c>
      <c r="C171" s="185" t="s">
        <v>85</v>
      </c>
      <c r="D171" s="186" t="s">
        <v>179</v>
      </c>
      <c r="E171" s="186" t="s">
        <v>87</v>
      </c>
      <c r="F171" s="167">
        <f t="shared" si="2"/>
        <v>1</v>
      </c>
      <c r="G171" s="167">
        <v>1</v>
      </c>
      <c r="H171" s="167">
        <v>0</v>
      </c>
      <c r="I171" s="167">
        <v>0</v>
      </c>
      <c r="J171" s="194">
        <v>0</v>
      </c>
    </row>
    <row r="172" spans="1:10" ht="19.5" customHeight="1">
      <c r="A172" s="185" t="s">
        <v>88</v>
      </c>
      <c r="B172" s="185" t="s">
        <v>89</v>
      </c>
      <c r="C172" s="185" t="s">
        <v>97</v>
      </c>
      <c r="D172" s="186" t="s">
        <v>179</v>
      </c>
      <c r="E172" s="186" t="s">
        <v>98</v>
      </c>
      <c r="F172" s="167">
        <f t="shared" si="2"/>
        <v>101.55</v>
      </c>
      <c r="G172" s="167">
        <v>101.55</v>
      </c>
      <c r="H172" s="167">
        <v>0</v>
      </c>
      <c r="I172" s="167">
        <v>0</v>
      </c>
      <c r="J172" s="194">
        <v>0</v>
      </c>
    </row>
    <row r="173" spans="1:10" ht="19.5" customHeight="1">
      <c r="A173" s="185" t="s">
        <v>88</v>
      </c>
      <c r="B173" s="185" t="s">
        <v>89</v>
      </c>
      <c r="C173" s="185" t="s">
        <v>99</v>
      </c>
      <c r="D173" s="186" t="s">
        <v>179</v>
      </c>
      <c r="E173" s="186" t="s">
        <v>100</v>
      </c>
      <c r="F173" s="167">
        <f t="shared" si="2"/>
        <v>1608.2</v>
      </c>
      <c r="G173" s="167">
        <v>116.2</v>
      </c>
      <c r="H173" s="167">
        <v>1492</v>
      </c>
      <c r="I173" s="167">
        <v>0</v>
      </c>
      <c r="J173" s="194">
        <v>0</v>
      </c>
    </row>
    <row r="174" spans="1:10" ht="19.5" customHeight="1">
      <c r="A174" s="185" t="s">
        <v>101</v>
      </c>
      <c r="B174" s="185" t="s">
        <v>102</v>
      </c>
      <c r="C174" s="185" t="s">
        <v>102</v>
      </c>
      <c r="D174" s="186" t="s">
        <v>179</v>
      </c>
      <c r="E174" s="186" t="s">
        <v>105</v>
      </c>
      <c r="F174" s="167">
        <f t="shared" si="2"/>
        <v>3.23</v>
      </c>
      <c r="G174" s="167">
        <v>3.23</v>
      </c>
      <c r="H174" s="167">
        <v>0</v>
      </c>
      <c r="I174" s="167">
        <v>0</v>
      </c>
      <c r="J174" s="194">
        <v>0</v>
      </c>
    </row>
    <row r="175" spans="1:10" ht="19.5" customHeight="1">
      <c r="A175" s="185" t="s">
        <v>101</v>
      </c>
      <c r="B175" s="185" t="s">
        <v>102</v>
      </c>
      <c r="C175" s="185" t="s">
        <v>138</v>
      </c>
      <c r="D175" s="186" t="s">
        <v>179</v>
      </c>
      <c r="E175" s="186" t="s">
        <v>139</v>
      </c>
      <c r="F175" s="167">
        <f t="shared" si="2"/>
        <v>2</v>
      </c>
      <c r="G175" s="167">
        <v>2</v>
      </c>
      <c r="H175" s="167">
        <v>0</v>
      </c>
      <c r="I175" s="167">
        <v>0</v>
      </c>
      <c r="J175" s="194">
        <v>0</v>
      </c>
    </row>
    <row r="176" spans="1:10" ht="19.5" customHeight="1">
      <c r="A176" s="185" t="s">
        <v>106</v>
      </c>
      <c r="B176" s="185" t="s">
        <v>107</v>
      </c>
      <c r="C176" s="185" t="s">
        <v>91</v>
      </c>
      <c r="D176" s="186" t="s">
        <v>179</v>
      </c>
      <c r="E176" s="186" t="s">
        <v>108</v>
      </c>
      <c r="F176" s="167">
        <f t="shared" si="2"/>
        <v>2</v>
      </c>
      <c r="G176" s="167">
        <v>2</v>
      </c>
      <c r="H176" s="167">
        <v>0</v>
      </c>
      <c r="I176" s="167">
        <v>0</v>
      </c>
      <c r="J176" s="194">
        <v>0</v>
      </c>
    </row>
    <row r="177" spans="1:10" ht="19.5" customHeight="1">
      <c r="A177" s="185" t="s">
        <v>110</v>
      </c>
      <c r="B177" s="185" t="s">
        <v>91</v>
      </c>
      <c r="C177" s="185" t="s">
        <v>89</v>
      </c>
      <c r="D177" s="186" t="s">
        <v>179</v>
      </c>
      <c r="E177" s="186" t="s">
        <v>111</v>
      </c>
      <c r="F177" s="167">
        <f t="shared" si="2"/>
        <v>4.8</v>
      </c>
      <c r="G177" s="167">
        <v>4.8</v>
      </c>
      <c r="H177" s="167">
        <v>0</v>
      </c>
      <c r="I177" s="167">
        <v>0</v>
      </c>
      <c r="J177" s="194">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39"/>
  <sheetViews>
    <sheetView showGridLines="0" showZeros="0" workbookViewId="0" topLeftCell="A1">
      <selection activeCell="A1" sqref="A1"/>
    </sheetView>
  </sheetViews>
  <sheetFormatPr defaultColWidth="9" defaultRowHeight="11.25"/>
  <cols>
    <col min="1" max="1" width="53.5" style="0" customWidth="1"/>
    <col min="2" max="2" width="24.83203125" style="0" customWidth="1"/>
    <col min="3" max="3" width="53.5" style="0" customWidth="1"/>
    <col min="4" max="8" width="24.83203125" style="0" customWidth="1"/>
    <col min="9" max="16384" width="9.33203125" style="0" bestFit="1" customWidth="1"/>
  </cols>
  <sheetData>
    <row r="1" spans="1:8" ht="20.25" customHeight="1">
      <c r="A1" s="149"/>
      <c r="B1" s="149"/>
      <c r="C1" s="149"/>
      <c r="D1" s="149"/>
      <c r="E1" s="149"/>
      <c r="F1" s="149"/>
      <c r="G1" s="149"/>
      <c r="H1" s="98" t="s">
        <v>187</v>
      </c>
    </row>
    <row r="2" spans="1:8" ht="20.25" customHeight="1">
      <c r="A2" s="67" t="s">
        <v>188</v>
      </c>
      <c r="B2" s="67"/>
      <c r="C2" s="67"/>
      <c r="D2" s="67"/>
      <c r="E2" s="67"/>
      <c r="F2" s="67"/>
      <c r="G2" s="67"/>
      <c r="H2" s="67"/>
    </row>
    <row r="3" spans="1:8" ht="20.25" customHeight="1">
      <c r="A3" s="150" t="s">
        <v>0</v>
      </c>
      <c r="B3" s="150"/>
      <c r="C3" s="90"/>
      <c r="D3" s="90"/>
      <c r="E3" s="90"/>
      <c r="F3" s="90"/>
      <c r="G3" s="90"/>
      <c r="H3" s="80" t="s">
        <v>5</v>
      </c>
    </row>
    <row r="4" spans="1:8" ht="24" customHeight="1">
      <c r="A4" s="151" t="s">
        <v>6</v>
      </c>
      <c r="B4" s="152"/>
      <c r="C4" s="151" t="s">
        <v>7</v>
      </c>
      <c r="D4" s="153"/>
      <c r="E4" s="153"/>
      <c r="F4" s="153"/>
      <c r="G4" s="153"/>
      <c r="H4" s="152"/>
    </row>
    <row r="5" spans="1:8" ht="24" customHeight="1">
      <c r="A5" s="154" t="s">
        <v>8</v>
      </c>
      <c r="B5" s="155" t="s">
        <v>9</v>
      </c>
      <c r="C5" s="154" t="s">
        <v>8</v>
      </c>
      <c r="D5" s="154" t="s">
        <v>58</v>
      </c>
      <c r="E5" s="155" t="s">
        <v>189</v>
      </c>
      <c r="F5" s="177" t="s">
        <v>190</v>
      </c>
      <c r="G5" s="154" t="s">
        <v>191</v>
      </c>
      <c r="H5" s="177" t="s">
        <v>192</v>
      </c>
    </row>
    <row r="6" spans="1:8" ht="24" customHeight="1">
      <c r="A6" s="156" t="s">
        <v>193</v>
      </c>
      <c r="B6" s="157">
        <f>SUM(B7:B9)</f>
        <v>36882.57</v>
      </c>
      <c r="C6" s="158" t="s">
        <v>194</v>
      </c>
      <c r="D6" s="157">
        <f aca="true" t="shared" si="0" ref="D6:D35">SUM(E6:H6)</f>
        <v>43165.15</v>
      </c>
      <c r="E6" s="157">
        <f>SUM(E7:E35)</f>
        <v>43165.15</v>
      </c>
      <c r="F6" s="157">
        <f>SUM(F7:F35)</f>
        <v>0</v>
      </c>
      <c r="G6" s="157">
        <f>SUM(G7:G35)</f>
        <v>0</v>
      </c>
      <c r="H6" s="157">
        <f>SUM(H7:H35)</f>
        <v>0</v>
      </c>
    </row>
    <row r="7" spans="1:8" ht="24" customHeight="1">
      <c r="A7" s="156" t="s">
        <v>195</v>
      </c>
      <c r="B7" s="157">
        <v>36882.57</v>
      </c>
      <c r="C7" s="158" t="s">
        <v>196</v>
      </c>
      <c r="D7" s="157">
        <f t="shared" si="0"/>
        <v>76.55</v>
      </c>
      <c r="E7" s="178">
        <v>76.55</v>
      </c>
      <c r="F7" s="178">
        <v>0</v>
      </c>
      <c r="G7" s="178">
        <v>0</v>
      </c>
      <c r="H7" s="157">
        <v>0</v>
      </c>
    </row>
    <row r="8" spans="1:8" ht="24" customHeight="1">
      <c r="A8" s="156" t="s">
        <v>197</v>
      </c>
      <c r="B8" s="157">
        <v>0</v>
      </c>
      <c r="C8" s="158" t="s">
        <v>198</v>
      </c>
      <c r="D8" s="157">
        <f t="shared" si="0"/>
        <v>0</v>
      </c>
      <c r="E8" s="178">
        <v>0</v>
      </c>
      <c r="F8" s="178">
        <v>0</v>
      </c>
      <c r="G8" s="178">
        <v>0</v>
      </c>
      <c r="H8" s="157">
        <v>0</v>
      </c>
    </row>
    <row r="9" spans="1:8" ht="24" customHeight="1">
      <c r="A9" s="156" t="s">
        <v>199</v>
      </c>
      <c r="B9" s="157">
        <v>0</v>
      </c>
      <c r="C9" s="158" t="s">
        <v>200</v>
      </c>
      <c r="D9" s="157">
        <f t="shared" si="0"/>
        <v>0</v>
      </c>
      <c r="E9" s="178">
        <v>0</v>
      </c>
      <c r="F9" s="178">
        <v>0</v>
      </c>
      <c r="G9" s="178">
        <v>0</v>
      </c>
      <c r="H9" s="157">
        <v>0</v>
      </c>
    </row>
    <row r="10" spans="1:8" ht="24" customHeight="1">
      <c r="A10" s="156" t="s">
        <v>201</v>
      </c>
      <c r="B10" s="157">
        <f>SUM(B11:B14)</f>
        <v>6282.58</v>
      </c>
      <c r="C10" s="158" t="s">
        <v>202</v>
      </c>
      <c r="D10" s="157">
        <f t="shared" si="0"/>
        <v>0</v>
      </c>
      <c r="E10" s="178">
        <v>0</v>
      </c>
      <c r="F10" s="178">
        <v>0</v>
      </c>
      <c r="G10" s="178">
        <v>0</v>
      </c>
      <c r="H10" s="157">
        <v>0</v>
      </c>
    </row>
    <row r="11" spans="1:8" ht="24" customHeight="1">
      <c r="A11" s="156" t="s">
        <v>195</v>
      </c>
      <c r="B11" s="157">
        <v>6282.58</v>
      </c>
      <c r="C11" s="158" t="s">
        <v>203</v>
      </c>
      <c r="D11" s="157">
        <f t="shared" si="0"/>
        <v>9720.6</v>
      </c>
      <c r="E11" s="178">
        <v>9720.6</v>
      </c>
      <c r="F11" s="178">
        <v>0</v>
      </c>
      <c r="G11" s="178">
        <v>0</v>
      </c>
      <c r="H11" s="157">
        <v>0</v>
      </c>
    </row>
    <row r="12" spans="1:8" ht="24" customHeight="1">
      <c r="A12" s="156" t="s">
        <v>197</v>
      </c>
      <c r="B12" s="157">
        <v>0</v>
      </c>
      <c r="C12" s="158" t="s">
        <v>204</v>
      </c>
      <c r="D12" s="157">
        <f t="shared" si="0"/>
        <v>579.19</v>
      </c>
      <c r="E12" s="178">
        <v>579.19</v>
      </c>
      <c r="F12" s="178">
        <v>0</v>
      </c>
      <c r="G12" s="178">
        <v>0</v>
      </c>
      <c r="H12" s="157">
        <v>0</v>
      </c>
    </row>
    <row r="13" spans="1:8" ht="24" customHeight="1">
      <c r="A13" s="156" t="s">
        <v>199</v>
      </c>
      <c r="B13" s="157">
        <v>0</v>
      </c>
      <c r="C13" s="158" t="s">
        <v>205</v>
      </c>
      <c r="D13" s="157">
        <f t="shared" si="0"/>
        <v>27599.01</v>
      </c>
      <c r="E13" s="178">
        <v>27599.01</v>
      </c>
      <c r="F13" s="178">
        <v>0</v>
      </c>
      <c r="G13" s="178">
        <v>0</v>
      </c>
      <c r="H13" s="157">
        <v>0</v>
      </c>
    </row>
    <row r="14" spans="1:8" ht="24" customHeight="1">
      <c r="A14" s="156" t="s">
        <v>206</v>
      </c>
      <c r="B14" s="157">
        <v>0</v>
      </c>
      <c r="C14" s="158" t="s">
        <v>207</v>
      </c>
      <c r="D14" s="157">
        <f t="shared" si="0"/>
        <v>2823.18</v>
      </c>
      <c r="E14" s="178">
        <v>2823.18</v>
      </c>
      <c r="F14" s="178">
        <v>0</v>
      </c>
      <c r="G14" s="178">
        <v>0</v>
      </c>
      <c r="H14" s="157">
        <v>0</v>
      </c>
    </row>
    <row r="15" spans="1:8" ht="24" customHeight="1">
      <c r="A15" s="159"/>
      <c r="B15" s="157"/>
      <c r="C15" s="160" t="s">
        <v>208</v>
      </c>
      <c r="D15" s="157">
        <f t="shared" si="0"/>
        <v>0</v>
      </c>
      <c r="E15" s="178">
        <v>0</v>
      </c>
      <c r="F15" s="178">
        <v>0</v>
      </c>
      <c r="G15" s="178">
        <v>0</v>
      </c>
      <c r="H15" s="157">
        <v>0</v>
      </c>
    </row>
    <row r="16" spans="1:8" ht="24" customHeight="1">
      <c r="A16" s="159"/>
      <c r="B16" s="157"/>
      <c r="C16" s="160" t="s">
        <v>209</v>
      </c>
      <c r="D16" s="157">
        <f t="shared" si="0"/>
        <v>894.69</v>
      </c>
      <c r="E16" s="178">
        <v>894.69</v>
      </c>
      <c r="F16" s="178">
        <v>0</v>
      </c>
      <c r="G16" s="178">
        <v>0</v>
      </c>
      <c r="H16" s="157">
        <v>0</v>
      </c>
    </row>
    <row r="17" spans="1:8" ht="24" customHeight="1">
      <c r="A17" s="159"/>
      <c r="B17" s="157"/>
      <c r="C17" s="160" t="s">
        <v>210</v>
      </c>
      <c r="D17" s="157">
        <f t="shared" si="0"/>
        <v>0</v>
      </c>
      <c r="E17" s="178">
        <v>0</v>
      </c>
      <c r="F17" s="178">
        <v>0</v>
      </c>
      <c r="G17" s="178">
        <v>0</v>
      </c>
      <c r="H17" s="157">
        <v>0</v>
      </c>
    </row>
    <row r="18" spans="1:8" ht="24" customHeight="1">
      <c r="A18" s="159"/>
      <c r="B18" s="157"/>
      <c r="C18" s="160" t="s">
        <v>211</v>
      </c>
      <c r="D18" s="157">
        <f t="shared" si="0"/>
        <v>0</v>
      </c>
      <c r="E18" s="178">
        <v>0</v>
      </c>
      <c r="F18" s="178">
        <v>0</v>
      </c>
      <c r="G18" s="178">
        <v>0</v>
      </c>
      <c r="H18" s="157">
        <v>0</v>
      </c>
    </row>
    <row r="19" spans="1:8" ht="24" customHeight="1">
      <c r="A19" s="159"/>
      <c r="B19" s="157"/>
      <c r="C19" s="160" t="s">
        <v>212</v>
      </c>
      <c r="D19" s="157">
        <f t="shared" si="0"/>
        <v>0</v>
      </c>
      <c r="E19" s="178">
        <v>0</v>
      </c>
      <c r="F19" s="178">
        <v>0</v>
      </c>
      <c r="G19" s="178">
        <v>0</v>
      </c>
      <c r="H19" s="157">
        <v>0</v>
      </c>
    </row>
    <row r="20" spans="1:8" ht="24" customHeight="1">
      <c r="A20" s="159"/>
      <c r="B20" s="157"/>
      <c r="C20" s="160" t="s">
        <v>213</v>
      </c>
      <c r="D20" s="157">
        <f t="shared" si="0"/>
        <v>0</v>
      </c>
      <c r="E20" s="178">
        <v>0</v>
      </c>
      <c r="F20" s="178">
        <v>0</v>
      </c>
      <c r="G20" s="178">
        <v>0</v>
      </c>
      <c r="H20" s="157">
        <v>0</v>
      </c>
    </row>
    <row r="21" spans="1:8" ht="24" customHeight="1">
      <c r="A21" s="159"/>
      <c r="B21" s="157"/>
      <c r="C21" s="160" t="s">
        <v>214</v>
      </c>
      <c r="D21" s="157">
        <f t="shared" si="0"/>
        <v>0</v>
      </c>
      <c r="E21" s="178">
        <v>0</v>
      </c>
      <c r="F21" s="178">
        <v>0</v>
      </c>
      <c r="G21" s="178">
        <v>0</v>
      </c>
      <c r="H21" s="157">
        <v>0</v>
      </c>
    </row>
    <row r="22" spans="1:8" ht="24" customHeight="1">
      <c r="A22" s="159"/>
      <c r="B22" s="157"/>
      <c r="C22" s="160" t="s">
        <v>215</v>
      </c>
      <c r="D22" s="157">
        <f t="shared" si="0"/>
        <v>0</v>
      </c>
      <c r="E22" s="178">
        <v>0</v>
      </c>
      <c r="F22" s="178">
        <v>0</v>
      </c>
      <c r="G22" s="178">
        <v>0</v>
      </c>
      <c r="H22" s="157">
        <v>0</v>
      </c>
    </row>
    <row r="23" spans="1:8" ht="24" customHeight="1">
      <c r="A23" s="159"/>
      <c r="B23" s="157"/>
      <c r="C23" s="160" t="s">
        <v>216</v>
      </c>
      <c r="D23" s="157">
        <f t="shared" si="0"/>
        <v>0</v>
      </c>
      <c r="E23" s="178">
        <v>0</v>
      </c>
      <c r="F23" s="178">
        <v>0</v>
      </c>
      <c r="G23" s="178">
        <v>0</v>
      </c>
      <c r="H23" s="157">
        <v>0</v>
      </c>
    </row>
    <row r="24" spans="1:8" ht="24" customHeight="1">
      <c r="A24" s="159"/>
      <c r="B24" s="157"/>
      <c r="C24" s="161" t="s">
        <v>217</v>
      </c>
      <c r="D24" s="157">
        <f t="shared" si="0"/>
        <v>0</v>
      </c>
      <c r="E24" s="178">
        <v>0</v>
      </c>
      <c r="F24" s="178">
        <v>0</v>
      </c>
      <c r="G24" s="178">
        <v>0</v>
      </c>
      <c r="H24" s="157">
        <v>0</v>
      </c>
    </row>
    <row r="25" spans="1:8" ht="24" customHeight="1">
      <c r="A25" s="162"/>
      <c r="B25" s="163"/>
      <c r="C25" s="164" t="s">
        <v>218</v>
      </c>
      <c r="D25" s="163">
        <f t="shared" si="0"/>
        <v>0</v>
      </c>
      <c r="E25" s="163">
        <v>0</v>
      </c>
      <c r="F25" s="163">
        <v>0</v>
      </c>
      <c r="G25" s="163">
        <v>0</v>
      </c>
      <c r="H25" s="163">
        <v>0</v>
      </c>
    </row>
    <row r="26" spans="1:8" ht="24" customHeight="1">
      <c r="A26" s="165"/>
      <c r="B26" s="163"/>
      <c r="C26" s="164" t="s">
        <v>219</v>
      </c>
      <c r="D26" s="163">
        <f t="shared" si="0"/>
        <v>1471.93</v>
      </c>
      <c r="E26" s="163">
        <v>1471.93</v>
      </c>
      <c r="F26" s="163">
        <v>0</v>
      </c>
      <c r="G26" s="163">
        <v>0</v>
      </c>
      <c r="H26" s="163">
        <v>0</v>
      </c>
    </row>
    <row r="27" spans="1:8" ht="24" customHeight="1">
      <c r="A27" s="165"/>
      <c r="B27" s="163"/>
      <c r="C27" s="164" t="s">
        <v>220</v>
      </c>
      <c r="D27" s="163">
        <f t="shared" si="0"/>
        <v>0</v>
      </c>
      <c r="E27" s="163">
        <v>0</v>
      </c>
      <c r="F27" s="163">
        <v>0</v>
      </c>
      <c r="G27" s="163">
        <v>0</v>
      </c>
      <c r="H27" s="163">
        <v>0</v>
      </c>
    </row>
    <row r="28" spans="1:8" ht="24" customHeight="1">
      <c r="A28" s="165"/>
      <c r="B28" s="163"/>
      <c r="C28" s="164" t="s">
        <v>221</v>
      </c>
      <c r="D28" s="163">
        <f t="shared" si="0"/>
        <v>0</v>
      </c>
      <c r="E28" s="163">
        <v>0</v>
      </c>
      <c r="F28" s="163">
        <v>0</v>
      </c>
      <c r="G28" s="163">
        <v>0</v>
      </c>
      <c r="H28" s="163">
        <v>0</v>
      </c>
    </row>
    <row r="29" spans="1:8" ht="24" customHeight="1">
      <c r="A29" s="165"/>
      <c r="B29" s="163"/>
      <c r="C29" s="164" t="s">
        <v>222</v>
      </c>
      <c r="D29" s="163">
        <f t="shared" si="0"/>
        <v>0</v>
      </c>
      <c r="E29" s="163">
        <v>0</v>
      </c>
      <c r="F29" s="163">
        <v>0</v>
      </c>
      <c r="G29" s="163">
        <v>0</v>
      </c>
      <c r="H29" s="163">
        <v>0</v>
      </c>
    </row>
    <row r="30" spans="1:8" ht="24" customHeight="1">
      <c r="A30" s="166"/>
      <c r="B30" s="167"/>
      <c r="C30" s="168" t="s">
        <v>223</v>
      </c>
      <c r="D30" s="169">
        <f t="shared" si="0"/>
        <v>0</v>
      </c>
      <c r="E30" s="179">
        <v>0</v>
      </c>
      <c r="F30" s="179">
        <v>0</v>
      </c>
      <c r="G30" s="179">
        <v>0</v>
      </c>
      <c r="H30" s="179">
        <v>0</v>
      </c>
    </row>
    <row r="31" spans="1:8" ht="24" customHeight="1">
      <c r="A31" s="166"/>
      <c r="B31" s="170"/>
      <c r="C31" s="164" t="s">
        <v>224</v>
      </c>
      <c r="D31" s="157">
        <f t="shared" si="0"/>
        <v>0</v>
      </c>
      <c r="E31" s="163">
        <v>0</v>
      </c>
      <c r="F31" s="163">
        <v>0</v>
      </c>
      <c r="G31" s="163">
        <v>0</v>
      </c>
      <c r="H31" s="163">
        <v>0</v>
      </c>
    </row>
    <row r="32" spans="1:8" ht="24" customHeight="1">
      <c r="A32" s="166"/>
      <c r="B32" s="170"/>
      <c r="C32" s="164" t="s">
        <v>225</v>
      </c>
      <c r="D32" s="157">
        <f t="shared" si="0"/>
        <v>0</v>
      </c>
      <c r="E32" s="163">
        <v>0</v>
      </c>
      <c r="F32" s="163">
        <v>0</v>
      </c>
      <c r="G32" s="163">
        <v>0</v>
      </c>
      <c r="H32" s="163">
        <v>0</v>
      </c>
    </row>
    <row r="33" spans="1:8" ht="24" customHeight="1">
      <c r="A33" s="166"/>
      <c r="B33" s="170"/>
      <c r="C33" s="164" t="s">
        <v>226</v>
      </c>
      <c r="D33" s="157">
        <f t="shared" si="0"/>
        <v>0</v>
      </c>
      <c r="E33" s="163">
        <v>0</v>
      </c>
      <c r="F33" s="163">
        <v>0</v>
      </c>
      <c r="G33" s="163">
        <v>0</v>
      </c>
      <c r="H33" s="163">
        <v>0</v>
      </c>
    </row>
    <row r="34" spans="1:8" ht="24" customHeight="1">
      <c r="A34" s="166"/>
      <c r="B34" s="170"/>
      <c r="C34" s="164" t="s">
        <v>227</v>
      </c>
      <c r="D34" s="157">
        <f t="shared" si="0"/>
        <v>0</v>
      </c>
      <c r="E34" s="163">
        <v>0</v>
      </c>
      <c r="F34" s="163">
        <v>0</v>
      </c>
      <c r="G34" s="163">
        <v>0</v>
      </c>
      <c r="H34" s="163">
        <v>0</v>
      </c>
    </row>
    <row r="35" spans="1:8" ht="24" customHeight="1">
      <c r="A35" s="166"/>
      <c r="B35" s="170"/>
      <c r="C35" s="164" t="s">
        <v>228</v>
      </c>
      <c r="D35" s="157">
        <f t="shared" si="0"/>
        <v>0</v>
      </c>
      <c r="E35" s="163">
        <v>0</v>
      </c>
      <c r="F35" s="163">
        <v>0</v>
      </c>
      <c r="G35" s="163">
        <v>0</v>
      </c>
      <c r="H35" s="163">
        <v>0</v>
      </c>
    </row>
    <row r="36" spans="1:8" ht="24" customHeight="1">
      <c r="A36" s="171"/>
      <c r="B36" s="172"/>
      <c r="C36" s="173"/>
      <c r="D36" s="174"/>
      <c r="E36" s="163"/>
      <c r="F36" s="163"/>
      <c r="G36" s="163" t="s">
        <v>38</v>
      </c>
      <c r="H36" s="163"/>
    </row>
    <row r="37" spans="1:8" ht="24" customHeight="1">
      <c r="A37" s="166"/>
      <c r="B37" s="170"/>
      <c r="C37" s="175" t="s">
        <v>229</v>
      </c>
      <c r="D37" s="157">
        <f>SUM(E37:H37)</f>
        <v>0</v>
      </c>
      <c r="E37" s="163">
        <f>SUM(B7,B11)-SUM(E6)</f>
        <v>0</v>
      </c>
      <c r="F37" s="163">
        <f>SUM(B8,B12)-SUM(F6)</f>
        <v>0</v>
      </c>
      <c r="G37" s="163">
        <f>SUM(B9,B13)-SUM(G6)</f>
        <v>0</v>
      </c>
      <c r="H37" s="163">
        <f>SUM(B14)-SUM(H6)</f>
        <v>0</v>
      </c>
    </row>
    <row r="38" spans="1:8" ht="24" customHeight="1">
      <c r="A38" s="166"/>
      <c r="B38" s="176"/>
      <c r="C38" s="175"/>
      <c r="D38" s="174"/>
      <c r="E38" s="163"/>
      <c r="F38" s="163"/>
      <c r="G38" s="163"/>
      <c r="H38" s="163"/>
    </row>
    <row r="39" spans="1:8" ht="24" customHeight="1">
      <c r="A39" s="171" t="s">
        <v>53</v>
      </c>
      <c r="B39" s="176">
        <f>SUM(B6,B10)</f>
        <v>43165.15</v>
      </c>
      <c r="C39" s="173" t="s">
        <v>54</v>
      </c>
      <c r="D39" s="174">
        <f>SUM(D7:D37)</f>
        <v>43165.15</v>
      </c>
      <c r="E39" s="174">
        <f>SUM(E7:E37)</f>
        <v>43165.15</v>
      </c>
      <c r="F39" s="174">
        <f>SUM(F7:F37)</f>
        <v>0</v>
      </c>
      <c r="G39" s="174">
        <f>SUM(G7:G37)</f>
        <v>0</v>
      </c>
      <c r="H39" s="174">
        <f>SUM(H7:H37)</f>
        <v>0</v>
      </c>
    </row>
  </sheetData>
  <sheetProtection/>
  <mergeCells count="3">
    <mergeCell ref="A2:H2"/>
    <mergeCell ref="A4:B4"/>
    <mergeCell ref="C4:H4"/>
  </mergeCells>
  <printOptions horizontalCentered="1"/>
  <pageMargins left="0.5902777910232544" right="0.5902777910232544" top="0.9840278029441833" bottom="0.9840278029441833" header="0.511805534362793" footer="0.511805534362793"/>
  <pageSetup errors="blank" fitToHeight="1" fitToWidth="1" horizontalDpi="600" verticalDpi="600" orientation="landscape" paperSize="9" scale="38"/>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O184"/>
  <sheetViews>
    <sheetView showGridLines="0" showZeros="0" workbookViewId="0" topLeftCell="A1">
      <selection activeCell="A1" sqref="A1"/>
    </sheetView>
  </sheetViews>
  <sheetFormatPr defaultColWidth="9" defaultRowHeight="11.25"/>
  <cols>
    <col min="1" max="1" width="5" style="0" customWidth="1"/>
    <col min="2" max="2" width="3.66015625" style="0" customWidth="1"/>
    <col min="3" max="3" width="10.33203125" style="0" customWidth="1"/>
    <col min="4" max="4" width="43.33203125" style="0" customWidth="1"/>
    <col min="5" max="5" width="15.83203125" style="0" customWidth="1"/>
    <col min="6" max="15" width="11.66015625" style="0" customWidth="1"/>
    <col min="16" max="22" width="8.33203125" style="0" customWidth="1"/>
    <col min="23" max="25" width="9.16015625" style="0" customWidth="1"/>
    <col min="26" max="35" width="8.33203125" style="0" customWidth="1"/>
    <col min="36" max="38" width="9.16015625" style="0" customWidth="1"/>
    <col min="39" max="41" width="8.33203125" style="0" customWidth="1"/>
    <col min="42" max="253" width="10.66015625" style="0" customWidth="1"/>
    <col min="254" max="16384" width="9.33203125" style="0" bestFit="1" customWidth="1"/>
  </cols>
  <sheetData>
    <row r="1" spans="1:41" ht="19.5" customHeight="1">
      <c r="A1" s="65"/>
      <c r="B1" s="66"/>
      <c r="C1" s="66"/>
      <c r="D1" s="66"/>
      <c r="E1" s="66"/>
      <c r="F1" s="66"/>
      <c r="G1" s="66"/>
      <c r="H1" s="66"/>
      <c r="I1" s="66"/>
      <c r="J1" s="66"/>
      <c r="K1" s="66"/>
      <c r="L1" s="66"/>
      <c r="M1" s="66"/>
      <c r="N1" s="66"/>
      <c r="P1" s="146"/>
      <c r="Q1" s="146"/>
      <c r="R1" s="146"/>
      <c r="S1" s="146"/>
      <c r="T1" s="146"/>
      <c r="U1" s="146"/>
      <c r="V1" s="146"/>
      <c r="W1" s="146"/>
      <c r="X1" s="146"/>
      <c r="Y1" s="146"/>
      <c r="Z1" s="146"/>
      <c r="AA1" s="146"/>
      <c r="AB1" s="146"/>
      <c r="AC1" s="146"/>
      <c r="AD1" s="146"/>
      <c r="AE1" s="146"/>
      <c r="AF1" s="146"/>
      <c r="AG1" s="146"/>
      <c r="AH1" s="146"/>
      <c r="AI1" s="146"/>
      <c r="AJ1" s="146"/>
      <c r="AK1" s="146"/>
      <c r="AL1" s="146"/>
      <c r="AO1" s="78" t="s">
        <v>230</v>
      </c>
    </row>
    <row r="2" spans="1:41" ht="19.5" customHeight="1">
      <c r="A2" s="67" t="s">
        <v>231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row>
    <row r="3" spans="1:41" ht="19.5" customHeight="1">
      <c r="A3" s="68" t="s">
        <v>0</v>
      </c>
      <c r="B3" s="68"/>
      <c r="C3" s="68"/>
      <c r="D3" s="68"/>
      <c r="E3" s="138"/>
      <c r="F3" s="138"/>
      <c r="G3" s="138"/>
      <c r="H3" s="138"/>
      <c r="I3" s="138"/>
      <c r="J3" s="138"/>
      <c r="K3" s="138"/>
      <c r="L3" s="138"/>
      <c r="M3" s="138"/>
      <c r="N3" s="138"/>
      <c r="P3" s="147"/>
      <c r="Q3" s="147"/>
      <c r="R3" s="147"/>
      <c r="S3" s="147"/>
      <c r="T3" s="147"/>
      <c r="U3" s="147"/>
      <c r="V3" s="147"/>
      <c r="W3" s="147"/>
      <c r="X3" s="147"/>
      <c r="Y3" s="147"/>
      <c r="Z3" s="147"/>
      <c r="AA3" s="147"/>
      <c r="AB3" s="147"/>
      <c r="AC3" s="147"/>
      <c r="AD3" s="147"/>
      <c r="AE3" s="147"/>
      <c r="AF3" s="147"/>
      <c r="AG3" s="147"/>
      <c r="AH3" s="147"/>
      <c r="AI3" s="126"/>
      <c r="AJ3" s="126"/>
      <c r="AK3" s="126"/>
      <c r="AL3" s="126"/>
      <c r="AO3" s="80" t="s">
        <v>5</v>
      </c>
    </row>
    <row r="4" spans="1:41" ht="19.5" customHeight="1">
      <c r="A4" s="69" t="s">
        <v>57</v>
      </c>
      <c r="B4" s="70"/>
      <c r="C4" s="70"/>
      <c r="D4" s="71"/>
      <c r="E4" s="139" t="s">
        <v>232</v>
      </c>
      <c r="F4" s="127" t="s">
        <v>233</v>
      </c>
      <c r="G4" s="128"/>
      <c r="H4" s="128"/>
      <c r="I4" s="128"/>
      <c r="J4" s="128"/>
      <c r="K4" s="128"/>
      <c r="L4" s="128"/>
      <c r="M4" s="128"/>
      <c r="N4" s="128"/>
      <c r="O4" s="132"/>
      <c r="P4" s="127" t="s">
        <v>234</v>
      </c>
      <c r="Q4" s="128"/>
      <c r="R4" s="128"/>
      <c r="S4" s="128"/>
      <c r="T4" s="128"/>
      <c r="U4" s="128"/>
      <c r="V4" s="128"/>
      <c r="W4" s="128"/>
      <c r="X4" s="128"/>
      <c r="Y4" s="132"/>
      <c r="Z4" s="127" t="s">
        <v>235</v>
      </c>
      <c r="AA4" s="128"/>
      <c r="AB4" s="128"/>
      <c r="AC4" s="128"/>
      <c r="AD4" s="128"/>
      <c r="AE4" s="128"/>
      <c r="AF4" s="128"/>
      <c r="AG4" s="128"/>
      <c r="AH4" s="128"/>
      <c r="AI4" s="128"/>
      <c r="AJ4" s="128"/>
      <c r="AK4" s="128"/>
      <c r="AL4" s="128"/>
      <c r="AM4" s="128"/>
      <c r="AN4" s="128"/>
      <c r="AO4" s="132"/>
    </row>
    <row r="5" spans="1:41" ht="19.5" customHeight="1">
      <c r="A5" s="107" t="s">
        <v>68</v>
      </c>
      <c r="B5" s="109"/>
      <c r="C5" s="117" t="s">
        <v>69</v>
      </c>
      <c r="D5" s="83" t="s">
        <v>186</v>
      </c>
      <c r="E5" s="140"/>
      <c r="F5" s="93" t="s">
        <v>58</v>
      </c>
      <c r="G5" s="141" t="s">
        <v>236</v>
      </c>
      <c r="H5" s="142"/>
      <c r="I5" s="145"/>
      <c r="J5" s="141" t="s">
        <v>237</v>
      </c>
      <c r="K5" s="142"/>
      <c r="L5" s="145"/>
      <c r="M5" s="141" t="s">
        <v>238</v>
      </c>
      <c r="N5" s="142"/>
      <c r="O5" s="145"/>
      <c r="P5" s="116" t="s">
        <v>58</v>
      </c>
      <c r="Q5" s="141" t="s">
        <v>236</v>
      </c>
      <c r="R5" s="142"/>
      <c r="S5" s="145"/>
      <c r="T5" s="141" t="s">
        <v>237</v>
      </c>
      <c r="U5" s="142"/>
      <c r="V5" s="145"/>
      <c r="W5" s="141" t="s">
        <v>238</v>
      </c>
      <c r="X5" s="142"/>
      <c r="Y5" s="145"/>
      <c r="Z5" s="93" t="s">
        <v>58</v>
      </c>
      <c r="AA5" s="141" t="s">
        <v>236</v>
      </c>
      <c r="AB5" s="142"/>
      <c r="AC5" s="145"/>
      <c r="AD5" s="141" t="s">
        <v>237</v>
      </c>
      <c r="AE5" s="142"/>
      <c r="AF5" s="145"/>
      <c r="AG5" s="141" t="s">
        <v>238</v>
      </c>
      <c r="AH5" s="142"/>
      <c r="AI5" s="145"/>
      <c r="AJ5" s="141" t="s">
        <v>239</v>
      </c>
      <c r="AK5" s="142"/>
      <c r="AL5" s="145"/>
      <c r="AM5" s="141" t="s">
        <v>192</v>
      </c>
      <c r="AN5" s="142"/>
      <c r="AO5" s="145"/>
    </row>
    <row r="6" spans="1:41" ht="29.25" customHeight="1">
      <c r="A6" s="137" t="s">
        <v>78</v>
      </c>
      <c r="B6" s="137" t="s">
        <v>79</v>
      </c>
      <c r="C6" s="85"/>
      <c r="D6" s="85"/>
      <c r="E6" s="143"/>
      <c r="F6" s="118"/>
      <c r="G6" s="102" t="s">
        <v>73</v>
      </c>
      <c r="H6" s="144" t="s">
        <v>182</v>
      </c>
      <c r="I6" s="144" t="s">
        <v>183</v>
      </c>
      <c r="J6" s="102" t="s">
        <v>73</v>
      </c>
      <c r="K6" s="144" t="s">
        <v>182</v>
      </c>
      <c r="L6" s="144" t="s">
        <v>183</v>
      </c>
      <c r="M6" s="102" t="s">
        <v>73</v>
      </c>
      <c r="N6" s="144" t="s">
        <v>182</v>
      </c>
      <c r="O6" s="104" t="s">
        <v>183</v>
      </c>
      <c r="P6" s="118"/>
      <c r="Q6" s="148" t="s">
        <v>73</v>
      </c>
      <c r="R6" s="86" t="s">
        <v>182</v>
      </c>
      <c r="S6" s="86" t="s">
        <v>183</v>
      </c>
      <c r="T6" s="148" t="s">
        <v>73</v>
      </c>
      <c r="U6" s="86" t="s">
        <v>182</v>
      </c>
      <c r="V6" s="85" t="s">
        <v>183</v>
      </c>
      <c r="W6" s="84" t="s">
        <v>73</v>
      </c>
      <c r="X6" s="148" t="s">
        <v>182</v>
      </c>
      <c r="Y6" s="86" t="s">
        <v>183</v>
      </c>
      <c r="Z6" s="118"/>
      <c r="AA6" s="102" t="s">
        <v>73</v>
      </c>
      <c r="AB6" s="137" t="s">
        <v>182</v>
      </c>
      <c r="AC6" s="137" t="s">
        <v>183</v>
      </c>
      <c r="AD6" s="102" t="s">
        <v>73</v>
      </c>
      <c r="AE6" s="137" t="s">
        <v>182</v>
      </c>
      <c r="AF6" s="137" t="s">
        <v>183</v>
      </c>
      <c r="AG6" s="102" t="s">
        <v>73</v>
      </c>
      <c r="AH6" s="144" t="s">
        <v>182</v>
      </c>
      <c r="AI6" s="144" t="s">
        <v>183</v>
      </c>
      <c r="AJ6" s="102" t="s">
        <v>73</v>
      </c>
      <c r="AK6" s="144" t="s">
        <v>182</v>
      </c>
      <c r="AL6" s="144" t="s">
        <v>183</v>
      </c>
      <c r="AM6" s="102" t="s">
        <v>73</v>
      </c>
      <c r="AN6" s="144" t="s">
        <v>182</v>
      </c>
      <c r="AO6" s="144" t="s">
        <v>183</v>
      </c>
    </row>
    <row r="7" spans="1:41" ht="19.5" customHeight="1">
      <c r="A7" s="77" t="s">
        <v>38</v>
      </c>
      <c r="B7" s="77" t="s">
        <v>38</v>
      </c>
      <c r="C7" s="77" t="s">
        <v>38</v>
      </c>
      <c r="D7" s="77" t="s">
        <v>58</v>
      </c>
      <c r="E7" s="96">
        <f aca="true" t="shared" si="0" ref="E7:E70">SUM(F7,P7,Z7)</f>
        <v>43165.15</v>
      </c>
      <c r="F7" s="96">
        <f aca="true" t="shared" si="1" ref="F7:F70">SUM(G7,J7,M7)</f>
        <v>36882.57</v>
      </c>
      <c r="G7" s="96">
        <f aca="true" t="shared" si="2" ref="G7:G70">SUM(H7:I7)</f>
        <v>36882.57</v>
      </c>
      <c r="H7" s="96">
        <v>22866.54</v>
      </c>
      <c r="I7" s="88">
        <v>14016.03</v>
      </c>
      <c r="J7" s="96">
        <f aca="true" t="shared" si="3" ref="J7:J70">SUM(K7:L7)</f>
        <v>0</v>
      </c>
      <c r="K7" s="96">
        <v>0</v>
      </c>
      <c r="L7" s="88">
        <v>0</v>
      </c>
      <c r="M7" s="96">
        <f aca="true" t="shared" si="4" ref="M7:M70">SUM(N7:O7)</f>
        <v>0</v>
      </c>
      <c r="N7" s="96">
        <v>0</v>
      </c>
      <c r="O7" s="88">
        <v>0</v>
      </c>
      <c r="P7" s="89">
        <f aca="true" t="shared" si="5" ref="P7:P70">SUM(Q7,T7,W7)</f>
        <v>0</v>
      </c>
      <c r="Q7" s="96">
        <f aca="true" t="shared" si="6" ref="Q7:Q70">SUM(R7:S7)</f>
        <v>0</v>
      </c>
      <c r="R7" s="96">
        <v>0</v>
      </c>
      <c r="S7" s="88">
        <v>0</v>
      </c>
      <c r="T7" s="96">
        <f aca="true" t="shared" si="7" ref="T7:T70">SUM(U7:V7)</f>
        <v>0</v>
      </c>
      <c r="U7" s="96">
        <v>0</v>
      </c>
      <c r="V7" s="96">
        <v>0</v>
      </c>
      <c r="W7" s="96">
        <f aca="true" t="shared" si="8" ref="W7:W70">SUM(X7:Y7)</f>
        <v>0</v>
      </c>
      <c r="X7" s="96">
        <v>0</v>
      </c>
      <c r="Y7" s="88">
        <v>0</v>
      </c>
      <c r="Z7" s="89">
        <f aca="true" t="shared" si="9" ref="Z7:Z70">SUM(AA7,AD7,AG7,AJ7,AM7)</f>
        <v>6282.58</v>
      </c>
      <c r="AA7" s="96">
        <f aca="true" t="shared" si="10" ref="AA7:AA70">SUM(AB7:AC7)</f>
        <v>6282.58</v>
      </c>
      <c r="AB7" s="96">
        <v>0</v>
      </c>
      <c r="AC7" s="88">
        <v>6282.58</v>
      </c>
      <c r="AD7" s="96">
        <f aca="true" t="shared" si="11" ref="AD7:AD70">SUM(AE7:AF7)</f>
        <v>0</v>
      </c>
      <c r="AE7" s="96">
        <v>0</v>
      </c>
      <c r="AF7" s="88">
        <v>0</v>
      </c>
      <c r="AG7" s="96">
        <f aca="true" t="shared" si="12" ref="AG7:AG70">SUM(AH7:AI7)</f>
        <v>0</v>
      </c>
      <c r="AH7" s="96">
        <v>0</v>
      </c>
      <c r="AI7" s="88">
        <v>0</v>
      </c>
      <c r="AJ7" s="96">
        <f aca="true" t="shared" si="13" ref="AJ7:AJ70">SUM(AK7:AL7)</f>
        <v>0</v>
      </c>
      <c r="AK7" s="96">
        <v>0</v>
      </c>
      <c r="AL7" s="88">
        <v>0</v>
      </c>
      <c r="AM7" s="96">
        <f aca="true" t="shared" si="14" ref="AM7:AM70">SUM(AN7:AO7)</f>
        <v>0</v>
      </c>
      <c r="AN7" s="96">
        <v>0</v>
      </c>
      <c r="AO7" s="88">
        <v>0</v>
      </c>
    </row>
    <row r="8" spans="1:41" ht="19.5" customHeight="1">
      <c r="A8" s="77" t="s">
        <v>38</v>
      </c>
      <c r="B8" s="77" t="s">
        <v>38</v>
      </c>
      <c r="C8" s="77" t="s">
        <v>38</v>
      </c>
      <c r="D8" s="77" t="s">
        <v>81</v>
      </c>
      <c r="E8" s="96">
        <f t="shared" si="0"/>
        <v>11510.36</v>
      </c>
      <c r="F8" s="96">
        <f t="shared" si="1"/>
        <v>7674.870000000001</v>
      </c>
      <c r="G8" s="96">
        <f t="shared" si="2"/>
        <v>7674.870000000001</v>
      </c>
      <c r="H8" s="96">
        <v>3693.26</v>
      </c>
      <c r="I8" s="88">
        <v>3981.61</v>
      </c>
      <c r="J8" s="96">
        <f t="shared" si="3"/>
        <v>0</v>
      </c>
      <c r="K8" s="96">
        <v>0</v>
      </c>
      <c r="L8" s="88">
        <v>0</v>
      </c>
      <c r="M8" s="96">
        <f t="shared" si="4"/>
        <v>0</v>
      </c>
      <c r="N8" s="96">
        <v>0</v>
      </c>
      <c r="O8" s="88">
        <v>0</v>
      </c>
      <c r="P8" s="89">
        <f t="shared" si="5"/>
        <v>0</v>
      </c>
      <c r="Q8" s="96">
        <f t="shared" si="6"/>
        <v>0</v>
      </c>
      <c r="R8" s="96">
        <v>0</v>
      </c>
      <c r="S8" s="88">
        <v>0</v>
      </c>
      <c r="T8" s="96">
        <f t="shared" si="7"/>
        <v>0</v>
      </c>
      <c r="U8" s="96">
        <v>0</v>
      </c>
      <c r="V8" s="96">
        <v>0</v>
      </c>
      <c r="W8" s="96">
        <f t="shared" si="8"/>
        <v>0</v>
      </c>
      <c r="X8" s="96">
        <v>0</v>
      </c>
      <c r="Y8" s="88">
        <v>0</v>
      </c>
      <c r="Z8" s="89">
        <f t="shared" si="9"/>
        <v>3835.49</v>
      </c>
      <c r="AA8" s="96">
        <f t="shared" si="10"/>
        <v>3835.49</v>
      </c>
      <c r="AB8" s="96">
        <v>0</v>
      </c>
      <c r="AC8" s="88">
        <v>3835.49</v>
      </c>
      <c r="AD8" s="96">
        <f t="shared" si="11"/>
        <v>0</v>
      </c>
      <c r="AE8" s="96">
        <v>0</v>
      </c>
      <c r="AF8" s="88">
        <v>0</v>
      </c>
      <c r="AG8" s="96">
        <f t="shared" si="12"/>
        <v>0</v>
      </c>
      <c r="AH8" s="96">
        <v>0</v>
      </c>
      <c r="AI8" s="88">
        <v>0</v>
      </c>
      <c r="AJ8" s="96">
        <f t="shared" si="13"/>
        <v>0</v>
      </c>
      <c r="AK8" s="96">
        <v>0</v>
      </c>
      <c r="AL8" s="88">
        <v>0</v>
      </c>
      <c r="AM8" s="96">
        <f t="shared" si="14"/>
        <v>0</v>
      </c>
      <c r="AN8" s="96">
        <v>0</v>
      </c>
      <c r="AO8" s="88">
        <v>0</v>
      </c>
    </row>
    <row r="9" spans="1:41" ht="19.5" customHeight="1">
      <c r="A9" s="77" t="s">
        <v>38</v>
      </c>
      <c r="B9" s="77" t="s">
        <v>38</v>
      </c>
      <c r="C9" s="77" t="s">
        <v>38</v>
      </c>
      <c r="D9" s="77" t="s">
        <v>82</v>
      </c>
      <c r="E9" s="96">
        <f t="shared" si="0"/>
        <v>11510.36</v>
      </c>
      <c r="F9" s="96">
        <f t="shared" si="1"/>
        <v>7674.870000000001</v>
      </c>
      <c r="G9" s="96">
        <f t="shared" si="2"/>
        <v>7674.870000000001</v>
      </c>
      <c r="H9" s="96">
        <v>3693.26</v>
      </c>
      <c r="I9" s="88">
        <v>3981.61</v>
      </c>
      <c r="J9" s="96">
        <f t="shared" si="3"/>
        <v>0</v>
      </c>
      <c r="K9" s="96">
        <v>0</v>
      </c>
      <c r="L9" s="88">
        <v>0</v>
      </c>
      <c r="M9" s="96">
        <f t="shared" si="4"/>
        <v>0</v>
      </c>
      <c r="N9" s="96">
        <v>0</v>
      </c>
      <c r="O9" s="88">
        <v>0</v>
      </c>
      <c r="P9" s="89">
        <f t="shared" si="5"/>
        <v>0</v>
      </c>
      <c r="Q9" s="96">
        <f t="shared" si="6"/>
        <v>0</v>
      </c>
      <c r="R9" s="96">
        <v>0</v>
      </c>
      <c r="S9" s="88">
        <v>0</v>
      </c>
      <c r="T9" s="96">
        <f t="shared" si="7"/>
        <v>0</v>
      </c>
      <c r="U9" s="96">
        <v>0</v>
      </c>
      <c r="V9" s="96">
        <v>0</v>
      </c>
      <c r="W9" s="96">
        <f t="shared" si="8"/>
        <v>0</v>
      </c>
      <c r="X9" s="96">
        <v>0</v>
      </c>
      <c r="Y9" s="88">
        <v>0</v>
      </c>
      <c r="Z9" s="89">
        <f t="shared" si="9"/>
        <v>3835.49</v>
      </c>
      <c r="AA9" s="96">
        <f t="shared" si="10"/>
        <v>3835.49</v>
      </c>
      <c r="AB9" s="96">
        <v>0</v>
      </c>
      <c r="AC9" s="88">
        <v>3835.49</v>
      </c>
      <c r="AD9" s="96">
        <f t="shared" si="11"/>
        <v>0</v>
      </c>
      <c r="AE9" s="96">
        <v>0</v>
      </c>
      <c r="AF9" s="88">
        <v>0</v>
      </c>
      <c r="AG9" s="96">
        <f t="shared" si="12"/>
        <v>0</v>
      </c>
      <c r="AH9" s="96">
        <v>0</v>
      </c>
      <c r="AI9" s="88">
        <v>0</v>
      </c>
      <c r="AJ9" s="96">
        <f t="shared" si="13"/>
        <v>0</v>
      </c>
      <c r="AK9" s="96">
        <v>0</v>
      </c>
      <c r="AL9" s="88">
        <v>0</v>
      </c>
      <c r="AM9" s="96">
        <f t="shared" si="14"/>
        <v>0</v>
      </c>
      <c r="AN9" s="96">
        <v>0</v>
      </c>
      <c r="AO9" s="88">
        <v>0</v>
      </c>
    </row>
    <row r="10" spans="1:41" ht="19.5" customHeight="1">
      <c r="A10" s="77" t="s">
        <v>38</v>
      </c>
      <c r="B10" s="77" t="s">
        <v>38</v>
      </c>
      <c r="C10" s="77" t="s">
        <v>38</v>
      </c>
      <c r="D10" s="77" t="s">
        <v>240</v>
      </c>
      <c r="E10" s="96">
        <f t="shared" si="0"/>
        <v>2036.61</v>
      </c>
      <c r="F10" s="96">
        <f t="shared" si="1"/>
        <v>2036.61</v>
      </c>
      <c r="G10" s="96">
        <f t="shared" si="2"/>
        <v>2036.61</v>
      </c>
      <c r="H10" s="96">
        <v>2036.61</v>
      </c>
      <c r="I10" s="88">
        <v>0</v>
      </c>
      <c r="J10" s="96">
        <f t="shared" si="3"/>
        <v>0</v>
      </c>
      <c r="K10" s="96">
        <v>0</v>
      </c>
      <c r="L10" s="88">
        <v>0</v>
      </c>
      <c r="M10" s="96">
        <f t="shared" si="4"/>
        <v>0</v>
      </c>
      <c r="N10" s="96">
        <v>0</v>
      </c>
      <c r="O10" s="88">
        <v>0</v>
      </c>
      <c r="P10" s="89">
        <f t="shared" si="5"/>
        <v>0</v>
      </c>
      <c r="Q10" s="96">
        <f t="shared" si="6"/>
        <v>0</v>
      </c>
      <c r="R10" s="96">
        <v>0</v>
      </c>
      <c r="S10" s="88">
        <v>0</v>
      </c>
      <c r="T10" s="96">
        <f t="shared" si="7"/>
        <v>0</v>
      </c>
      <c r="U10" s="96">
        <v>0</v>
      </c>
      <c r="V10" s="96">
        <v>0</v>
      </c>
      <c r="W10" s="96">
        <f t="shared" si="8"/>
        <v>0</v>
      </c>
      <c r="X10" s="96">
        <v>0</v>
      </c>
      <c r="Y10" s="88">
        <v>0</v>
      </c>
      <c r="Z10" s="89">
        <f t="shared" si="9"/>
        <v>0</v>
      </c>
      <c r="AA10" s="96">
        <f t="shared" si="10"/>
        <v>0</v>
      </c>
      <c r="AB10" s="96">
        <v>0</v>
      </c>
      <c r="AC10" s="88">
        <v>0</v>
      </c>
      <c r="AD10" s="96">
        <f t="shared" si="11"/>
        <v>0</v>
      </c>
      <c r="AE10" s="96">
        <v>0</v>
      </c>
      <c r="AF10" s="88">
        <v>0</v>
      </c>
      <c r="AG10" s="96">
        <f t="shared" si="12"/>
        <v>0</v>
      </c>
      <c r="AH10" s="96">
        <v>0</v>
      </c>
      <c r="AI10" s="88">
        <v>0</v>
      </c>
      <c r="AJ10" s="96">
        <f t="shared" si="13"/>
        <v>0</v>
      </c>
      <c r="AK10" s="96">
        <v>0</v>
      </c>
      <c r="AL10" s="88">
        <v>0</v>
      </c>
      <c r="AM10" s="96">
        <f t="shared" si="14"/>
        <v>0</v>
      </c>
      <c r="AN10" s="96">
        <v>0</v>
      </c>
      <c r="AO10" s="88">
        <v>0</v>
      </c>
    </row>
    <row r="11" spans="1:41" ht="19.5" customHeight="1">
      <c r="A11" s="77" t="s">
        <v>241</v>
      </c>
      <c r="B11" s="77" t="s">
        <v>89</v>
      </c>
      <c r="C11" s="77" t="s">
        <v>86</v>
      </c>
      <c r="D11" s="77" t="s">
        <v>242</v>
      </c>
      <c r="E11" s="96">
        <f t="shared" si="0"/>
        <v>1405.84</v>
      </c>
      <c r="F11" s="96">
        <f t="shared" si="1"/>
        <v>1405.84</v>
      </c>
      <c r="G11" s="96">
        <f t="shared" si="2"/>
        <v>1405.84</v>
      </c>
      <c r="H11" s="96">
        <v>1405.84</v>
      </c>
      <c r="I11" s="88">
        <v>0</v>
      </c>
      <c r="J11" s="96">
        <f t="shared" si="3"/>
        <v>0</v>
      </c>
      <c r="K11" s="96">
        <v>0</v>
      </c>
      <c r="L11" s="88">
        <v>0</v>
      </c>
      <c r="M11" s="96">
        <f t="shared" si="4"/>
        <v>0</v>
      </c>
      <c r="N11" s="96">
        <v>0</v>
      </c>
      <c r="O11" s="88">
        <v>0</v>
      </c>
      <c r="P11" s="89">
        <f t="shared" si="5"/>
        <v>0</v>
      </c>
      <c r="Q11" s="96">
        <f t="shared" si="6"/>
        <v>0</v>
      </c>
      <c r="R11" s="96">
        <v>0</v>
      </c>
      <c r="S11" s="88">
        <v>0</v>
      </c>
      <c r="T11" s="96">
        <f t="shared" si="7"/>
        <v>0</v>
      </c>
      <c r="U11" s="96">
        <v>0</v>
      </c>
      <c r="V11" s="96">
        <v>0</v>
      </c>
      <c r="W11" s="96">
        <f t="shared" si="8"/>
        <v>0</v>
      </c>
      <c r="X11" s="96">
        <v>0</v>
      </c>
      <c r="Y11" s="88">
        <v>0</v>
      </c>
      <c r="Z11" s="89">
        <f t="shared" si="9"/>
        <v>0</v>
      </c>
      <c r="AA11" s="96">
        <f t="shared" si="10"/>
        <v>0</v>
      </c>
      <c r="AB11" s="96">
        <v>0</v>
      </c>
      <c r="AC11" s="88">
        <v>0</v>
      </c>
      <c r="AD11" s="96">
        <f t="shared" si="11"/>
        <v>0</v>
      </c>
      <c r="AE11" s="96">
        <v>0</v>
      </c>
      <c r="AF11" s="88">
        <v>0</v>
      </c>
      <c r="AG11" s="96">
        <f t="shared" si="12"/>
        <v>0</v>
      </c>
      <c r="AH11" s="96">
        <v>0</v>
      </c>
      <c r="AI11" s="88">
        <v>0</v>
      </c>
      <c r="AJ11" s="96">
        <f t="shared" si="13"/>
        <v>0</v>
      </c>
      <c r="AK11" s="96">
        <v>0</v>
      </c>
      <c r="AL11" s="88">
        <v>0</v>
      </c>
      <c r="AM11" s="96">
        <f t="shared" si="14"/>
        <v>0</v>
      </c>
      <c r="AN11" s="96">
        <v>0</v>
      </c>
      <c r="AO11" s="88">
        <v>0</v>
      </c>
    </row>
    <row r="12" spans="1:41" ht="19.5" customHeight="1">
      <c r="A12" s="77" t="s">
        <v>241</v>
      </c>
      <c r="B12" s="77" t="s">
        <v>91</v>
      </c>
      <c r="C12" s="77" t="s">
        <v>86</v>
      </c>
      <c r="D12" s="77" t="s">
        <v>243</v>
      </c>
      <c r="E12" s="96">
        <f t="shared" si="0"/>
        <v>404.07</v>
      </c>
      <c r="F12" s="96">
        <f t="shared" si="1"/>
        <v>404.07</v>
      </c>
      <c r="G12" s="96">
        <f t="shared" si="2"/>
        <v>404.07</v>
      </c>
      <c r="H12" s="96">
        <v>404.07</v>
      </c>
      <c r="I12" s="88">
        <v>0</v>
      </c>
      <c r="J12" s="96">
        <f t="shared" si="3"/>
        <v>0</v>
      </c>
      <c r="K12" s="96">
        <v>0</v>
      </c>
      <c r="L12" s="88">
        <v>0</v>
      </c>
      <c r="M12" s="96">
        <f t="shared" si="4"/>
        <v>0</v>
      </c>
      <c r="N12" s="96">
        <v>0</v>
      </c>
      <c r="O12" s="88">
        <v>0</v>
      </c>
      <c r="P12" s="89">
        <f t="shared" si="5"/>
        <v>0</v>
      </c>
      <c r="Q12" s="96">
        <f t="shared" si="6"/>
        <v>0</v>
      </c>
      <c r="R12" s="96">
        <v>0</v>
      </c>
      <c r="S12" s="88">
        <v>0</v>
      </c>
      <c r="T12" s="96">
        <f t="shared" si="7"/>
        <v>0</v>
      </c>
      <c r="U12" s="96">
        <v>0</v>
      </c>
      <c r="V12" s="96">
        <v>0</v>
      </c>
      <c r="W12" s="96">
        <f t="shared" si="8"/>
        <v>0</v>
      </c>
      <c r="X12" s="96">
        <v>0</v>
      </c>
      <c r="Y12" s="88">
        <v>0</v>
      </c>
      <c r="Z12" s="89">
        <f t="shared" si="9"/>
        <v>0</v>
      </c>
      <c r="AA12" s="96">
        <f t="shared" si="10"/>
        <v>0</v>
      </c>
      <c r="AB12" s="96">
        <v>0</v>
      </c>
      <c r="AC12" s="88">
        <v>0</v>
      </c>
      <c r="AD12" s="96">
        <f t="shared" si="11"/>
        <v>0</v>
      </c>
      <c r="AE12" s="96">
        <v>0</v>
      </c>
      <c r="AF12" s="88">
        <v>0</v>
      </c>
      <c r="AG12" s="96">
        <f t="shared" si="12"/>
        <v>0</v>
      </c>
      <c r="AH12" s="96">
        <v>0</v>
      </c>
      <c r="AI12" s="88">
        <v>0</v>
      </c>
      <c r="AJ12" s="96">
        <f t="shared" si="13"/>
        <v>0</v>
      </c>
      <c r="AK12" s="96">
        <v>0</v>
      </c>
      <c r="AL12" s="88">
        <v>0</v>
      </c>
      <c r="AM12" s="96">
        <f t="shared" si="14"/>
        <v>0</v>
      </c>
      <c r="AN12" s="96">
        <v>0</v>
      </c>
      <c r="AO12" s="88">
        <v>0</v>
      </c>
    </row>
    <row r="13" spans="1:41" ht="19.5" customHeight="1">
      <c r="A13" s="77" t="s">
        <v>241</v>
      </c>
      <c r="B13" s="77" t="s">
        <v>85</v>
      </c>
      <c r="C13" s="77" t="s">
        <v>86</v>
      </c>
      <c r="D13" s="77" t="s">
        <v>244</v>
      </c>
      <c r="E13" s="96">
        <f t="shared" si="0"/>
        <v>208.24</v>
      </c>
      <c r="F13" s="96">
        <f t="shared" si="1"/>
        <v>208.24</v>
      </c>
      <c r="G13" s="96">
        <f t="shared" si="2"/>
        <v>208.24</v>
      </c>
      <c r="H13" s="96">
        <v>208.24</v>
      </c>
      <c r="I13" s="88">
        <v>0</v>
      </c>
      <c r="J13" s="96">
        <f t="shared" si="3"/>
        <v>0</v>
      </c>
      <c r="K13" s="96">
        <v>0</v>
      </c>
      <c r="L13" s="88">
        <v>0</v>
      </c>
      <c r="M13" s="96">
        <f t="shared" si="4"/>
        <v>0</v>
      </c>
      <c r="N13" s="96">
        <v>0</v>
      </c>
      <c r="O13" s="88">
        <v>0</v>
      </c>
      <c r="P13" s="89">
        <f t="shared" si="5"/>
        <v>0</v>
      </c>
      <c r="Q13" s="96">
        <f t="shared" si="6"/>
        <v>0</v>
      </c>
      <c r="R13" s="96">
        <v>0</v>
      </c>
      <c r="S13" s="88">
        <v>0</v>
      </c>
      <c r="T13" s="96">
        <f t="shared" si="7"/>
        <v>0</v>
      </c>
      <c r="U13" s="96">
        <v>0</v>
      </c>
      <c r="V13" s="96">
        <v>0</v>
      </c>
      <c r="W13" s="96">
        <f t="shared" si="8"/>
        <v>0</v>
      </c>
      <c r="X13" s="96">
        <v>0</v>
      </c>
      <c r="Y13" s="88">
        <v>0</v>
      </c>
      <c r="Z13" s="89">
        <f t="shared" si="9"/>
        <v>0</v>
      </c>
      <c r="AA13" s="96">
        <f t="shared" si="10"/>
        <v>0</v>
      </c>
      <c r="AB13" s="96">
        <v>0</v>
      </c>
      <c r="AC13" s="88">
        <v>0</v>
      </c>
      <c r="AD13" s="96">
        <f t="shared" si="11"/>
        <v>0</v>
      </c>
      <c r="AE13" s="96">
        <v>0</v>
      </c>
      <c r="AF13" s="88">
        <v>0</v>
      </c>
      <c r="AG13" s="96">
        <f t="shared" si="12"/>
        <v>0</v>
      </c>
      <c r="AH13" s="96">
        <v>0</v>
      </c>
      <c r="AI13" s="88">
        <v>0</v>
      </c>
      <c r="AJ13" s="96">
        <f t="shared" si="13"/>
        <v>0</v>
      </c>
      <c r="AK13" s="96">
        <v>0</v>
      </c>
      <c r="AL13" s="88">
        <v>0</v>
      </c>
      <c r="AM13" s="96">
        <f t="shared" si="14"/>
        <v>0</v>
      </c>
      <c r="AN13" s="96">
        <v>0</v>
      </c>
      <c r="AO13" s="88">
        <v>0</v>
      </c>
    </row>
    <row r="14" spans="1:41" ht="19.5" customHeight="1">
      <c r="A14" s="77" t="s">
        <v>241</v>
      </c>
      <c r="B14" s="77" t="s">
        <v>99</v>
      </c>
      <c r="C14" s="77" t="s">
        <v>86</v>
      </c>
      <c r="D14" s="77" t="s">
        <v>245</v>
      </c>
      <c r="E14" s="96">
        <f t="shared" si="0"/>
        <v>18.46</v>
      </c>
      <c r="F14" s="96">
        <f t="shared" si="1"/>
        <v>18.46</v>
      </c>
      <c r="G14" s="96">
        <f t="shared" si="2"/>
        <v>18.46</v>
      </c>
      <c r="H14" s="96">
        <v>18.46</v>
      </c>
      <c r="I14" s="88">
        <v>0</v>
      </c>
      <c r="J14" s="96">
        <f t="shared" si="3"/>
        <v>0</v>
      </c>
      <c r="K14" s="96">
        <v>0</v>
      </c>
      <c r="L14" s="88">
        <v>0</v>
      </c>
      <c r="M14" s="96">
        <f t="shared" si="4"/>
        <v>0</v>
      </c>
      <c r="N14" s="96">
        <v>0</v>
      </c>
      <c r="O14" s="88">
        <v>0</v>
      </c>
      <c r="P14" s="89">
        <f t="shared" si="5"/>
        <v>0</v>
      </c>
      <c r="Q14" s="96">
        <f t="shared" si="6"/>
        <v>0</v>
      </c>
      <c r="R14" s="96">
        <v>0</v>
      </c>
      <c r="S14" s="88">
        <v>0</v>
      </c>
      <c r="T14" s="96">
        <f t="shared" si="7"/>
        <v>0</v>
      </c>
      <c r="U14" s="96">
        <v>0</v>
      </c>
      <c r="V14" s="96">
        <v>0</v>
      </c>
      <c r="W14" s="96">
        <f t="shared" si="8"/>
        <v>0</v>
      </c>
      <c r="X14" s="96">
        <v>0</v>
      </c>
      <c r="Y14" s="88">
        <v>0</v>
      </c>
      <c r="Z14" s="89">
        <f t="shared" si="9"/>
        <v>0</v>
      </c>
      <c r="AA14" s="96">
        <f t="shared" si="10"/>
        <v>0</v>
      </c>
      <c r="AB14" s="96">
        <v>0</v>
      </c>
      <c r="AC14" s="88">
        <v>0</v>
      </c>
      <c r="AD14" s="96">
        <f t="shared" si="11"/>
        <v>0</v>
      </c>
      <c r="AE14" s="96">
        <v>0</v>
      </c>
      <c r="AF14" s="88">
        <v>0</v>
      </c>
      <c r="AG14" s="96">
        <f t="shared" si="12"/>
        <v>0</v>
      </c>
      <c r="AH14" s="96">
        <v>0</v>
      </c>
      <c r="AI14" s="88">
        <v>0</v>
      </c>
      <c r="AJ14" s="96">
        <f t="shared" si="13"/>
        <v>0</v>
      </c>
      <c r="AK14" s="96">
        <v>0</v>
      </c>
      <c r="AL14" s="88">
        <v>0</v>
      </c>
      <c r="AM14" s="96">
        <f t="shared" si="14"/>
        <v>0</v>
      </c>
      <c r="AN14" s="96">
        <v>0</v>
      </c>
      <c r="AO14" s="88">
        <v>0</v>
      </c>
    </row>
    <row r="15" spans="1:41" ht="19.5" customHeight="1">
      <c r="A15" s="77" t="s">
        <v>38</v>
      </c>
      <c r="B15" s="77" t="s">
        <v>38</v>
      </c>
      <c r="C15" s="77" t="s">
        <v>38</v>
      </c>
      <c r="D15" s="77" t="s">
        <v>246</v>
      </c>
      <c r="E15" s="96">
        <f t="shared" si="0"/>
        <v>8874.119999999999</v>
      </c>
      <c r="F15" s="96">
        <f t="shared" si="1"/>
        <v>5038.63</v>
      </c>
      <c r="G15" s="96">
        <f t="shared" si="2"/>
        <v>5038.63</v>
      </c>
      <c r="H15" s="96">
        <v>1450.8</v>
      </c>
      <c r="I15" s="88">
        <v>3587.83</v>
      </c>
      <c r="J15" s="96">
        <f t="shared" si="3"/>
        <v>0</v>
      </c>
      <c r="K15" s="96">
        <v>0</v>
      </c>
      <c r="L15" s="88">
        <v>0</v>
      </c>
      <c r="M15" s="96">
        <f t="shared" si="4"/>
        <v>0</v>
      </c>
      <c r="N15" s="96">
        <v>0</v>
      </c>
      <c r="O15" s="88">
        <v>0</v>
      </c>
      <c r="P15" s="89">
        <f t="shared" si="5"/>
        <v>0</v>
      </c>
      <c r="Q15" s="96">
        <f t="shared" si="6"/>
        <v>0</v>
      </c>
      <c r="R15" s="96">
        <v>0</v>
      </c>
      <c r="S15" s="88">
        <v>0</v>
      </c>
      <c r="T15" s="96">
        <f t="shared" si="7"/>
        <v>0</v>
      </c>
      <c r="U15" s="96">
        <v>0</v>
      </c>
      <c r="V15" s="96">
        <v>0</v>
      </c>
      <c r="W15" s="96">
        <f t="shared" si="8"/>
        <v>0</v>
      </c>
      <c r="X15" s="96">
        <v>0</v>
      </c>
      <c r="Y15" s="88">
        <v>0</v>
      </c>
      <c r="Z15" s="89">
        <f t="shared" si="9"/>
        <v>3835.49</v>
      </c>
      <c r="AA15" s="96">
        <f t="shared" si="10"/>
        <v>3835.49</v>
      </c>
      <c r="AB15" s="96">
        <v>0</v>
      </c>
      <c r="AC15" s="88">
        <v>3835.49</v>
      </c>
      <c r="AD15" s="96">
        <f t="shared" si="11"/>
        <v>0</v>
      </c>
      <c r="AE15" s="96">
        <v>0</v>
      </c>
      <c r="AF15" s="88">
        <v>0</v>
      </c>
      <c r="AG15" s="96">
        <f t="shared" si="12"/>
        <v>0</v>
      </c>
      <c r="AH15" s="96">
        <v>0</v>
      </c>
      <c r="AI15" s="88">
        <v>0</v>
      </c>
      <c r="AJ15" s="96">
        <f t="shared" si="13"/>
        <v>0</v>
      </c>
      <c r="AK15" s="96">
        <v>0</v>
      </c>
      <c r="AL15" s="88">
        <v>0</v>
      </c>
      <c r="AM15" s="96">
        <f t="shared" si="14"/>
        <v>0</v>
      </c>
      <c r="AN15" s="96">
        <v>0</v>
      </c>
      <c r="AO15" s="88">
        <v>0</v>
      </c>
    </row>
    <row r="16" spans="1:41" ht="19.5" customHeight="1">
      <c r="A16" s="77" t="s">
        <v>247</v>
      </c>
      <c r="B16" s="77" t="s">
        <v>89</v>
      </c>
      <c r="C16" s="77" t="s">
        <v>86</v>
      </c>
      <c r="D16" s="77" t="s">
        <v>248</v>
      </c>
      <c r="E16" s="96">
        <f t="shared" si="0"/>
        <v>876.97</v>
      </c>
      <c r="F16" s="96">
        <f t="shared" si="1"/>
        <v>876.97</v>
      </c>
      <c r="G16" s="96">
        <f t="shared" si="2"/>
        <v>876.97</v>
      </c>
      <c r="H16" s="96">
        <v>737.47</v>
      </c>
      <c r="I16" s="88">
        <v>139.5</v>
      </c>
      <c r="J16" s="96">
        <f t="shared" si="3"/>
        <v>0</v>
      </c>
      <c r="K16" s="96">
        <v>0</v>
      </c>
      <c r="L16" s="88">
        <v>0</v>
      </c>
      <c r="M16" s="96">
        <f t="shared" si="4"/>
        <v>0</v>
      </c>
      <c r="N16" s="96">
        <v>0</v>
      </c>
      <c r="O16" s="88">
        <v>0</v>
      </c>
      <c r="P16" s="89">
        <f t="shared" si="5"/>
        <v>0</v>
      </c>
      <c r="Q16" s="96">
        <f t="shared" si="6"/>
        <v>0</v>
      </c>
      <c r="R16" s="96">
        <v>0</v>
      </c>
      <c r="S16" s="88">
        <v>0</v>
      </c>
      <c r="T16" s="96">
        <f t="shared" si="7"/>
        <v>0</v>
      </c>
      <c r="U16" s="96">
        <v>0</v>
      </c>
      <c r="V16" s="96">
        <v>0</v>
      </c>
      <c r="W16" s="96">
        <f t="shared" si="8"/>
        <v>0</v>
      </c>
      <c r="X16" s="96">
        <v>0</v>
      </c>
      <c r="Y16" s="88">
        <v>0</v>
      </c>
      <c r="Z16" s="89">
        <f t="shared" si="9"/>
        <v>0</v>
      </c>
      <c r="AA16" s="96">
        <f t="shared" si="10"/>
        <v>0</v>
      </c>
      <c r="AB16" s="96">
        <v>0</v>
      </c>
      <c r="AC16" s="88">
        <v>0</v>
      </c>
      <c r="AD16" s="96">
        <f t="shared" si="11"/>
        <v>0</v>
      </c>
      <c r="AE16" s="96">
        <v>0</v>
      </c>
      <c r="AF16" s="88">
        <v>0</v>
      </c>
      <c r="AG16" s="96">
        <f t="shared" si="12"/>
        <v>0</v>
      </c>
      <c r="AH16" s="96">
        <v>0</v>
      </c>
      <c r="AI16" s="88">
        <v>0</v>
      </c>
      <c r="AJ16" s="96">
        <f t="shared" si="13"/>
        <v>0</v>
      </c>
      <c r="AK16" s="96">
        <v>0</v>
      </c>
      <c r="AL16" s="88">
        <v>0</v>
      </c>
      <c r="AM16" s="96">
        <f t="shared" si="14"/>
        <v>0</v>
      </c>
      <c r="AN16" s="96">
        <v>0</v>
      </c>
      <c r="AO16" s="88">
        <v>0</v>
      </c>
    </row>
    <row r="17" spans="1:41" ht="19.5" customHeight="1">
      <c r="A17" s="77" t="s">
        <v>247</v>
      </c>
      <c r="B17" s="77" t="s">
        <v>91</v>
      </c>
      <c r="C17" s="77" t="s">
        <v>86</v>
      </c>
      <c r="D17" s="77" t="s">
        <v>249</v>
      </c>
      <c r="E17" s="96">
        <f t="shared" si="0"/>
        <v>32</v>
      </c>
      <c r="F17" s="96">
        <f t="shared" si="1"/>
        <v>32</v>
      </c>
      <c r="G17" s="96">
        <f t="shared" si="2"/>
        <v>32</v>
      </c>
      <c r="H17" s="96">
        <v>32</v>
      </c>
      <c r="I17" s="88">
        <v>0</v>
      </c>
      <c r="J17" s="96">
        <f t="shared" si="3"/>
        <v>0</v>
      </c>
      <c r="K17" s="96">
        <v>0</v>
      </c>
      <c r="L17" s="88">
        <v>0</v>
      </c>
      <c r="M17" s="96">
        <f t="shared" si="4"/>
        <v>0</v>
      </c>
      <c r="N17" s="96">
        <v>0</v>
      </c>
      <c r="O17" s="88">
        <v>0</v>
      </c>
      <c r="P17" s="89">
        <f t="shared" si="5"/>
        <v>0</v>
      </c>
      <c r="Q17" s="96">
        <f t="shared" si="6"/>
        <v>0</v>
      </c>
      <c r="R17" s="96">
        <v>0</v>
      </c>
      <c r="S17" s="88">
        <v>0</v>
      </c>
      <c r="T17" s="96">
        <f t="shared" si="7"/>
        <v>0</v>
      </c>
      <c r="U17" s="96">
        <v>0</v>
      </c>
      <c r="V17" s="96">
        <v>0</v>
      </c>
      <c r="W17" s="96">
        <f t="shared" si="8"/>
        <v>0</v>
      </c>
      <c r="X17" s="96">
        <v>0</v>
      </c>
      <c r="Y17" s="88">
        <v>0</v>
      </c>
      <c r="Z17" s="89">
        <f t="shared" si="9"/>
        <v>0</v>
      </c>
      <c r="AA17" s="96">
        <f t="shared" si="10"/>
        <v>0</v>
      </c>
      <c r="AB17" s="96">
        <v>0</v>
      </c>
      <c r="AC17" s="88">
        <v>0</v>
      </c>
      <c r="AD17" s="96">
        <f t="shared" si="11"/>
        <v>0</v>
      </c>
      <c r="AE17" s="96">
        <v>0</v>
      </c>
      <c r="AF17" s="88">
        <v>0</v>
      </c>
      <c r="AG17" s="96">
        <f t="shared" si="12"/>
        <v>0</v>
      </c>
      <c r="AH17" s="96">
        <v>0</v>
      </c>
      <c r="AI17" s="88">
        <v>0</v>
      </c>
      <c r="AJ17" s="96">
        <f t="shared" si="13"/>
        <v>0</v>
      </c>
      <c r="AK17" s="96">
        <v>0</v>
      </c>
      <c r="AL17" s="88">
        <v>0</v>
      </c>
      <c r="AM17" s="96">
        <f t="shared" si="14"/>
        <v>0</v>
      </c>
      <c r="AN17" s="96">
        <v>0</v>
      </c>
      <c r="AO17" s="88">
        <v>0</v>
      </c>
    </row>
    <row r="18" spans="1:41" ht="19.5" customHeight="1">
      <c r="A18" s="77" t="s">
        <v>247</v>
      </c>
      <c r="B18" s="77" t="s">
        <v>85</v>
      </c>
      <c r="C18" s="77" t="s">
        <v>86</v>
      </c>
      <c r="D18" s="77" t="s">
        <v>250</v>
      </c>
      <c r="E18" s="96">
        <f t="shared" si="0"/>
        <v>405</v>
      </c>
      <c r="F18" s="96">
        <f t="shared" si="1"/>
        <v>405</v>
      </c>
      <c r="G18" s="96">
        <f t="shared" si="2"/>
        <v>405</v>
      </c>
      <c r="H18" s="96">
        <v>405</v>
      </c>
      <c r="I18" s="88">
        <v>0</v>
      </c>
      <c r="J18" s="96">
        <f t="shared" si="3"/>
        <v>0</v>
      </c>
      <c r="K18" s="96">
        <v>0</v>
      </c>
      <c r="L18" s="88">
        <v>0</v>
      </c>
      <c r="M18" s="96">
        <f t="shared" si="4"/>
        <v>0</v>
      </c>
      <c r="N18" s="96">
        <v>0</v>
      </c>
      <c r="O18" s="88">
        <v>0</v>
      </c>
      <c r="P18" s="89">
        <f t="shared" si="5"/>
        <v>0</v>
      </c>
      <c r="Q18" s="96">
        <f t="shared" si="6"/>
        <v>0</v>
      </c>
      <c r="R18" s="96">
        <v>0</v>
      </c>
      <c r="S18" s="88">
        <v>0</v>
      </c>
      <c r="T18" s="96">
        <f t="shared" si="7"/>
        <v>0</v>
      </c>
      <c r="U18" s="96">
        <v>0</v>
      </c>
      <c r="V18" s="96">
        <v>0</v>
      </c>
      <c r="W18" s="96">
        <f t="shared" si="8"/>
        <v>0</v>
      </c>
      <c r="X18" s="96">
        <v>0</v>
      </c>
      <c r="Y18" s="88">
        <v>0</v>
      </c>
      <c r="Z18" s="89">
        <f t="shared" si="9"/>
        <v>0</v>
      </c>
      <c r="AA18" s="96">
        <f t="shared" si="10"/>
        <v>0</v>
      </c>
      <c r="AB18" s="96">
        <v>0</v>
      </c>
      <c r="AC18" s="88">
        <v>0</v>
      </c>
      <c r="AD18" s="96">
        <f t="shared" si="11"/>
        <v>0</v>
      </c>
      <c r="AE18" s="96">
        <v>0</v>
      </c>
      <c r="AF18" s="88">
        <v>0</v>
      </c>
      <c r="AG18" s="96">
        <f t="shared" si="12"/>
        <v>0</v>
      </c>
      <c r="AH18" s="96">
        <v>0</v>
      </c>
      <c r="AI18" s="88">
        <v>0</v>
      </c>
      <c r="AJ18" s="96">
        <f t="shared" si="13"/>
        <v>0</v>
      </c>
      <c r="AK18" s="96">
        <v>0</v>
      </c>
      <c r="AL18" s="88">
        <v>0</v>
      </c>
      <c r="AM18" s="96">
        <f t="shared" si="14"/>
        <v>0</v>
      </c>
      <c r="AN18" s="96">
        <v>0</v>
      </c>
      <c r="AO18" s="88">
        <v>0</v>
      </c>
    </row>
    <row r="19" spans="1:41" ht="19.5" customHeight="1">
      <c r="A19" s="77" t="s">
        <v>247</v>
      </c>
      <c r="B19" s="77" t="s">
        <v>102</v>
      </c>
      <c r="C19" s="77" t="s">
        <v>86</v>
      </c>
      <c r="D19" s="77" t="s">
        <v>251</v>
      </c>
      <c r="E19" s="96">
        <f t="shared" si="0"/>
        <v>6567.8099999999995</v>
      </c>
      <c r="F19" s="96">
        <f t="shared" si="1"/>
        <v>2994.97</v>
      </c>
      <c r="G19" s="96">
        <f t="shared" si="2"/>
        <v>2994.97</v>
      </c>
      <c r="H19" s="96">
        <v>8.64</v>
      </c>
      <c r="I19" s="88">
        <v>2986.33</v>
      </c>
      <c r="J19" s="96">
        <f t="shared" si="3"/>
        <v>0</v>
      </c>
      <c r="K19" s="96">
        <v>0</v>
      </c>
      <c r="L19" s="88">
        <v>0</v>
      </c>
      <c r="M19" s="96">
        <f t="shared" si="4"/>
        <v>0</v>
      </c>
      <c r="N19" s="96">
        <v>0</v>
      </c>
      <c r="O19" s="88">
        <v>0</v>
      </c>
      <c r="P19" s="89">
        <f t="shared" si="5"/>
        <v>0</v>
      </c>
      <c r="Q19" s="96">
        <f t="shared" si="6"/>
        <v>0</v>
      </c>
      <c r="R19" s="96">
        <v>0</v>
      </c>
      <c r="S19" s="88">
        <v>0</v>
      </c>
      <c r="T19" s="96">
        <f t="shared" si="7"/>
        <v>0</v>
      </c>
      <c r="U19" s="96">
        <v>0</v>
      </c>
      <c r="V19" s="96">
        <v>0</v>
      </c>
      <c r="W19" s="96">
        <f t="shared" si="8"/>
        <v>0</v>
      </c>
      <c r="X19" s="96">
        <v>0</v>
      </c>
      <c r="Y19" s="88">
        <v>0</v>
      </c>
      <c r="Z19" s="89">
        <f t="shared" si="9"/>
        <v>3572.84</v>
      </c>
      <c r="AA19" s="96">
        <f t="shared" si="10"/>
        <v>3572.84</v>
      </c>
      <c r="AB19" s="96">
        <v>0</v>
      </c>
      <c r="AC19" s="88">
        <v>3572.84</v>
      </c>
      <c r="AD19" s="96">
        <f t="shared" si="11"/>
        <v>0</v>
      </c>
      <c r="AE19" s="96">
        <v>0</v>
      </c>
      <c r="AF19" s="88">
        <v>0</v>
      </c>
      <c r="AG19" s="96">
        <f t="shared" si="12"/>
        <v>0</v>
      </c>
      <c r="AH19" s="96">
        <v>0</v>
      </c>
      <c r="AI19" s="88">
        <v>0</v>
      </c>
      <c r="AJ19" s="96">
        <f t="shared" si="13"/>
        <v>0</v>
      </c>
      <c r="AK19" s="96">
        <v>0</v>
      </c>
      <c r="AL19" s="88">
        <v>0</v>
      </c>
      <c r="AM19" s="96">
        <f t="shared" si="14"/>
        <v>0</v>
      </c>
      <c r="AN19" s="96">
        <v>0</v>
      </c>
      <c r="AO19" s="88">
        <v>0</v>
      </c>
    </row>
    <row r="20" spans="1:41" ht="19.5" customHeight="1">
      <c r="A20" s="77" t="s">
        <v>247</v>
      </c>
      <c r="B20" s="77" t="s">
        <v>138</v>
      </c>
      <c r="C20" s="77" t="s">
        <v>86</v>
      </c>
      <c r="D20" s="77" t="s">
        <v>252</v>
      </c>
      <c r="E20" s="96">
        <f t="shared" si="0"/>
        <v>29</v>
      </c>
      <c r="F20" s="96">
        <f t="shared" si="1"/>
        <v>29</v>
      </c>
      <c r="G20" s="96">
        <f t="shared" si="2"/>
        <v>29</v>
      </c>
      <c r="H20" s="96">
        <v>29</v>
      </c>
      <c r="I20" s="88">
        <v>0</v>
      </c>
      <c r="J20" s="96">
        <f t="shared" si="3"/>
        <v>0</v>
      </c>
      <c r="K20" s="96">
        <v>0</v>
      </c>
      <c r="L20" s="88">
        <v>0</v>
      </c>
      <c r="M20" s="96">
        <f t="shared" si="4"/>
        <v>0</v>
      </c>
      <c r="N20" s="96">
        <v>0</v>
      </c>
      <c r="O20" s="88">
        <v>0</v>
      </c>
      <c r="P20" s="89">
        <f t="shared" si="5"/>
        <v>0</v>
      </c>
      <c r="Q20" s="96">
        <f t="shared" si="6"/>
        <v>0</v>
      </c>
      <c r="R20" s="96">
        <v>0</v>
      </c>
      <c r="S20" s="88">
        <v>0</v>
      </c>
      <c r="T20" s="96">
        <f t="shared" si="7"/>
        <v>0</v>
      </c>
      <c r="U20" s="96">
        <v>0</v>
      </c>
      <c r="V20" s="96">
        <v>0</v>
      </c>
      <c r="W20" s="96">
        <f t="shared" si="8"/>
        <v>0</v>
      </c>
      <c r="X20" s="96">
        <v>0</v>
      </c>
      <c r="Y20" s="88">
        <v>0</v>
      </c>
      <c r="Z20" s="89">
        <f t="shared" si="9"/>
        <v>0</v>
      </c>
      <c r="AA20" s="96">
        <f t="shared" si="10"/>
        <v>0</v>
      </c>
      <c r="AB20" s="96">
        <v>0</v>
      </c>
      <c r="AC20" s="88">
        <v>0</v>
      </c>
      <c r="AD20" s="96">
        <f t="shared" si="11"/>
        <v>0</v>
      </c>
      <c r="AE20" s="96">
        <v>0</v>
      </c>
      <c r="AF20" s="88">
        <v>0</v>
      </c>
      <c r="AG20" s="96">
        <f t="shared" si="12"/>
        <v>0</v>
      </c>
      <c r="AH20" s="96">
        <v>0</v>
      </c>
      <c r="AI20" s="88">
        <v>0</v>
      </c>
      <c r="AJ20" s="96">
        <f t="shared" si="13"/>
        <v>0</v>
      </c>
      <c r="AK20" s="96">
        <v>0</v>
      </c>
      <c r="AL20" s="88">
        <v>0</v>
      </c>
      <c r="AM20" s="96">
        <f t="shared" si="14"/>
        <v>0</v>
      </c>
      <c r="AN20" s="96">
        <v>0</v>
      </c>
      <c r="AO20" s="88">
        <v>0</v>
      </c>
    </row>
    <row r="21" spans="1:41" ht="19.5" customHeight="1">
      <c r="A21" s="77" t="s">
        <v>247</v>
      </c>
      <c r="B21" s="77" t="s">
        <v>164</v>
      </c>
      <c r="C21" s="77" t="s">
        <v>86</v>
      </c>
      <c r="D21" s="77" t="s">
        <v>253</v>
      </c>
      <c r="E21" s="96">
        <f t="shared" si="0"/>
        <v>165</v>
      </c>
      <c r="F21" s="96">
        <f t="shared" si="1"/>
        <v>165</v>
      </c>
      <c r="G21" s="96">
        <f t="shared" si="2"/>
        <v>165</v>
      </c>
      <c r="H21" s="96">
        <v>165</v>
      </c>
      <c r="I21" s="88">
        <v>0</v>
      </c>
      <c r="J21" s="96">
        <f t="shared" si="3"/>
        <v>0</v>
      </c>
      <c r="K21" s="96">
        <v>0</v>
      </c>
      <c r="L21" s="88">
        <v>0</v>
      </c>
      <c r="M21" s="96">
        <f t="shared" si="4"/>
        <v>0</v>
      </c>
      <c r="N21" s="96">
        <v>0</v>
      </c>
      <c r="O21" s="88">
        <v>0</v>
      </c>
      <c r="P21" s="89">
        <f t="shared" si="5"/>
        <v>0</v>
      </c>
      <c r="Q21" s="96">
        <f t="shared" si="6"/>
        <v>0</v>
      </c>
      <c r="R21" s="96">
        <v>0</v>
      </c>
      <c r="S21" s="88">
        <v>0</v>
      </c>
      <c r="T21" s="96">
        <f t="shared" si="7"/>
        <v>0</v>
      </c>
      <c r="U21" s="96">
        <v>0</v>
      </c>
      <c r="V21" s="96">
        <v>0</v>
      </c>
      <c r="W21" s="96">
        <f t="shared" si="8"/>
        <v>0</v>
      </c>
      <c r="X21" s="96">
        <v>0</v>
      </c>
      <c r="Y21" s="88">
        <v>0</v>
      </c>
      <c r="Z21" s="89">
        <f t="shared" si="9"/>
        <v>0</v>
      </c>
      <c r="AA21" s="96">
        <f t="shared" si="10"/>
        <v>0</v>
      </c>
      <c r="AB21" s="96">
        <v>0</v>
      </c>
      <c r="AC21" s="88">
        <v>0</v>
      </c>
      <c r="AD21" s="96">
        <f t="shared" si="11"/>
        <v>0</v>
      </c>
      <c r="AE21" s="96">
        <v>0</v>
      </c>
      <c r="AF21" s="88">
        <v>0</v>
      </c>
      <c r="AG21" s="96">
        <f t="shared" si="12"/>
        <v>0</v>
      </c>
      <c r="AH21" s="96">
        <v>0</v>
      </c>
      <c r="AI21" s="88">
        <v>0</v>
      </c>
      <c r="AJ21" s="96">
        <f t="shared" si="13"/>
        <v>0</v>
      </c>
      <c r="AK21" s="96">
        <v>0</v>
      </c>
      <c r="AL21" s="88">
        <v>0</v>
      </c>
      <c r="AM21" s="96">
        <f t="shared" si="14"/>
        <v>0</v>
      </c>
      <c r="AN21" s="96">
        <v>0</v>
      </c>
      <c r="AO21" s="88">
        <v>0</v>
      </c>
    </row>
    <row r="22" spans="1:41" ht="19.5" customHeight="1">
      <c r="A22" s="77" t="s">
        <v>247</v>
      </c>
      <c r="B22" s="77" t="s">
        <v>99</v>
      </c>
      <c r="C22" s="77" t="s">
        <v>86</v>
      </c>
      <c r="D22" s="77" t="s">
        <v>254</v>
      </c>
      <c r="E22" s="96">
        <f t="shared" si="0"/>
        <v>798.34</v>
      </c>
      <c r="F22" s="96">
        <f t="shared" si="1"/>
        <v>535.69</v>
      </c>
      <c r="G22" s="96">
        <f t="shared" si="2"/>
        <v>535.69</v>
      </c>
      <c r="H22" s="96">
        <v>73.69</v>
      </c>
      <c r="I22" s="88">
        <v>462</v>
      </c>
      <c r="J22" s="96">
        <f t="shared" si="3"/>
        <v>0</v>
      </c>
      <c r="K22" s="96">
        <v>0</v>
      </c>
      <c r="L22" s="88">
        <v>0</v>
      </c>
      <c r="M22" s="96">
        <f t="shared" si="4"/>
        <v>0</v>
      </c>
      <c r="N22" s="96">
        <v>0</v>
      </c>
      <c r="O22" s="88">
        <v>0</v>
      </c>
      <c r="P22" s="89">
        <f t="shared" si="5"/>
        <v>0</v>
      </c>
      <c r="Q22" s="96">
        <f t="shared" si="6"/>
        <v>0</v>
      </c>
      <c r="R22" s="96">
        <v>0</v>
      </c>
      <c r="S22" s="88">
        <v>0</v>
      </c>
      <c r="T22" s="96">
        <f t="shared" si="7"/>
        <v>0</v>
      </c>
      <c r="U22" s="96">
        <v>0</v>
      </c>
      <c r="V22" s="96">
        <v>0</v>
      </c>
      <c r="W22" s="96">
        <f t="shared" si="8"/>
        <v>0</v>
      </c>
      <c r="X22" s="96">
        <v>0</v>
      </c>
      <c r="Y22" s="88">
        <v>0</v>
      </c>
      <c r="Z22" s="89">
        <f t="shared" si="9"/>
        <v>262.65</v>
      </c>
      <c r="AA22" s="96">
        <f t="shared" si="10"/>
        <v>262.65</v>
      </c>
      <c r="AB22" s="96">
        <v>0</v>
      </c>
      <c r="AC22" s="88">
        <v>262.65</v>
      </c>
      <c r="AD22" s="96">
        <f t="shared" si="11"/>
        <v>0</v>
      </c>
      <c r="AE22" s="96">
        <v>0</v>
      </c>
      <c r="AF22" s="88">
        <v>0</v>
      </c>
      <c r="AG22" s="96">
        <f t="shared" si="12"/>
        <v>0</v>
      </c>
      <c r="AH22" s="96">
        <v>0</v>
      </c>
      <c r="AI22" s="88">
        <v>0</v>
      </c>
      <c r="AJ22" s="96">
        <f t="shared" si="13"/>
        <v>0</v>
      </c>
      <c r="AK22" s="96">
        <v>0</v>
      </c>
      <c r="AL22" s="88">
        <v>0</v>
      </c>
      <c r="AM22" s="96">
        <f t="shared" si="14"/>
        <v>0</v>
      </c>
      <c r="AN22" s="96">
        <v>0</v>
      </c>
      <c r="AO22" s="88">
        <v>0</v>
      </c>
    </row>
    <row r="23" spans="1:41" ht="19.5" customHeight="1">
      <c r="A23" s="77" t="s">
        <v>38</v>
      </c>
      <c r="B23" s="77" t="s">
        <v>38</v>
      </c>
      <c r="C23" s="77" t="s">
        <v>38</v>
      </c>
      <c r="D23" s="77" t="s">
        <v>255</v>
      </c>
      <c r="E23" s="96">
        <f t="shared" si="0"/>
        <v>393.78</v>
      </c>
      <c r="F23" s="96">
        <f t="shared" si="1"/>
        <v>393.78</v>
      </c>
      <c r="G23" s="96">
        <f t="shared" si="2"/>
        <v>393.78</v>
      </c>
      <c r="H23" s="96">
        <v>0</v>
      </c>
      <c r="I23" s="88">
        <v>393.78</v>
      </c>
      <c r="J23" s="96">
        <f t="shared" si="3"/>
        <v>0</v>
      </c>
      <c r="K23" s="96">
        <v>0</v>
      </c>
      <c r="L23" s="88">
        <v>0</v>
      </c>
      <c r="M23" s="96">
        <f t="shared" si="4"/>
        <v>0</v>
      </c>
      <c r="N23" s="96">
        <v>0</v>
      </c>
      <c r="O23" s="88">
        <v>0</v>
      </c>
      <c r="P23" s="89">
        <f t="shared" si="5"/>
        <v>0</v>
      </c>
      <c r="Q23" s="96">
        <f t="shared" si="6"/>
        <v>0</v>
      </c>
      <c r="R23" s="96">
        <v>0</v>
      </c>
      <c r="S23" s="88">
        <v>0</v>
      </c>
      <c r="T23" s="96">
        <f t="shared" si="7"/>
        <v>0</v>
      </c>
      <c r="U23" s="96">
        <v>0</v>
      </c>
      <c r="V23" s="96">
        <v>0</v>
      </c>
      <c r="W23" s="96">
        <f t="shared" si="8"/>
        <v>0</v>
      </c>
      <c r="X23" s="96">
        <v>0</v>
      </c>
      <c r="Y23" s="88">
        <v>0</v>
      </c>
      <c r="Z23" s="89">
        <f t="shared" si="9"/>
        <v>0</v>
      </c>
      <c r="AA23" s="96">
        <f t="shared" si="10"/>
        <v>0</v>
      </c>
      <c r="AB23" s="96">
        <v>0</v>
      </c>
      <c r="AC23" s="88">
        <v>0</v>
      </c>
      <c r="AD23" s="96">
        <f t="shared" si="11"/>
        <v>0</v>
      </c>
      <c r="AE23" s="96">
        <v>0</v>
      </c>
      <c r="AF23" s="88">
        <v>0</v>
      </c>
      <c r="AG23" s="96">
        <f t="shared" si="12"/>
        <v>0</v>
      </c>
      <c r="AH23" s="96">
        <v>0</v>
      </c>
      <c r="AI23" s="88">
        <v>0</v>
      </c>
      <c r="AJ23" s="96">
        <f t="shared" si="13"/>
        <v>0</v>
      </c>
      <c r="AK23" s="96">
        <v>0</v>
      </c>
      <c r="AL23" s="88">
        <v>0</v>
      </c>
      <c r="AM23" s="96">
        <f t="shared" si="14"/>
        <v>0</v>
      </c>
      <c r="AN23" s="96">
        <v>0</v>
      </c>
      <c r="AO23" s="88">
        <v>0</v>
      </c>
    </row>
    <row r="24" spans="1:41" ht="19.5" customHeight="1">
      <c r="A24" s="77" t="s">
        <v>256</v>
      </c>
      <c r="B24" s="77" t="s">
        <v>138</v>
      </c>
      <c r="C24" s="77" t="s">
        <v>86</v>
      </c>
      <c r="D24" s="77" t="s">
        <v>257</v>
      </c>
      <c r="E24" s="96">
        <f t="shared" si="0"/>
        <v>393.78</v>
      </c>
      <c r="F24" s="96">
        <f t="shared" si="1"/>
        <v>393.78</v>
      </c>
      <c r="G24" s="96">
        <f t="shared" si="2"/>
        <v>393.78</v>
      </c>
      <c r="H24" s="96">
        <v>0</v>
      </c>
      <c r="I24" s="88">
        <v>393.78</v>
      </c>
      <c r="J24" s="96">
        <f t="shared" si="3"/>
        <v>0</v>
      </c>
      <c r="K24" s="96">
        <v>0</v>
      </c>
      <c r="L24" s="88">
        <v>0</v>
      </c>
      <c r="M24" s="96">
        <f t="shared" si="4"/>
        <v>0</v>
      </c>
      <c r="N24" s="96">
        <v>0</v>
      </c>
      <c r="O24" s="88">
        <v>0</v>
      </c>
      <c r="P24" s="89">
        <f t="shared" si="5"/>
        <v>0</v>
      </c>
      <c r="Q24" s="96">
        <f t="shared" si="6"/>
        <v>0</v>
      </c>
      <c r="R24" s="96">
        <v>0</v>
      </c>
      <c r="S24" s="88">
        <v>0</v>
      </c>
      <c r="T24" s="96">
        <f t="shared" si="7"/>
        <v>0</v>
      </c>
      <c r="U24" s="96">
        <v>0</v>
      </c>
      <c r="V24" s="96">
        <v>0</v>
      </c>
      <c r="W24" s="96">
        <f t="shared" si="8"/>
        <v>0</v>
      </c>
      <c r="X24" s="96">
        <v>0</v>
      </c>
      <c r="Y24" s="88">
        <v>0</v>
      </c>
      <c r="Z24" s="89">
        <f t="shared" si="9"/>
        <v>0</v>
      </c>
      <c r="AA24" s="96">
        <f t="shared" si="10"/>
        <v>0</v>
      </c>
      <c r="AB24" s="96">
        <v>0</v>
      </c>
      <c r="AC24" s="88">
        <v>0</v>
      </c>
      <c r="AD24" s="96">
        <f t="shared" si="11"/>
        <v>0</v>
      </c>
      <c r="AE24" s="96">
        <v>0</v>
      </c>
      <c r="AF24" s="88">
        <v>0</v>
      </c>
      <c r="AG24" s="96">
        <f t="shared" si="12"/>
        <v>0</v>
      </c>
      <c r="AH24" s="96">
        <v>0</v>
      </c>
      <c r="AI24" s="88">
        <v>0</v>
      </c>
      <c r="AJ24" s="96">
        <f t="shared" si="13"/>
        <v>0</v>
      </c>
      <c r="AK24" s="96">
        <v>0</v>
      </c>
      <c r="AL24" s="88">
        <v>0</v>
      </c>
      <c r="AM24" s="96">
        <f t="shared" si="14"/>
        <v>0</v>
      </c>
      <c r="AN24" s="96">
        <v>0</v>
      </c>
      <c r="AO24" s="88">
        <v>0</v>
      </c>
    </row>
    <row r="25" spans="1:41" ht="19.5" customHeight="1">
      <c r="A25" s="77" t="s">
        <v>38</v>
      </c>
      <c r="B25" s="77" t="s">
        <v>38</v>
      </c>
      <c r="C25" s="77" t="s">
        <v>38</v>
      </c>
      <c r="D25" s="77" t="s">
        <v>258</v>
      </c>
      <c r="E25" s="96">
        <f t="shared" si="0"/>
        <v>205.85</v>
      </c>
      <c r="F25" s="96">
        <f t="shared" si="1"/>
        <v>205.85</v>
      </c>
      <c r="G25" s="96">
        <f t="shared" si="2"/>
        <v>205.85</v>
      </c>
      <c r="H25" s="96">
        <v>205.85</v>
      </c>
      <c r="I25" s="88">
        <v>0</v>
      </c>
      <c r="J25" s="96">
        <f t="shared" si="3"/>
        <v>0</v>
      </c>
      <c r="K25" s="96">
        <v>0</v>
      </c>
      <c r="L25" s="88">
        <v>0</v>
      </c>
      <c r="M25" s="96">
        <f t="shared" si="4"/>
        <v>0</v>
      </c>
      <c r="N25" s="96">
        <v>0</v>
      </c>
      <c r="O25" s="88">
        <v>0</v>
      </c>
      <c r="P25" s="89">
        <f t="shared" si="5"/>
        <v>0</v>
      </c>
      <c r="Q25" s="96">
        <f t="shared" si="6"/>
        <v>0</v>
      </c>
      <c r="R25" s="96">
        <v>0</v>
      </c>
      <c r="S25" s="88">
        <v>0</v>
      </c>
      <c r="T25" s="96">
        <f t="shared" si="7"/>
        <v>0</v>
      </c>
      <c r="U25" s="96">
        <v>0</v>
      </c>
      <c r="V25" s="96">
        <v>0</v>
      </c>
      <c r="W25" s="96">
        <f t="shared" si="8"/>
        <v>0</v>
      </c>
      <c r="X25" s="96">
        <v>0</v>
      </c>
      <c r="Y25" s="88">
        <v>0</v>
      </c>
      <c r="Z25" s="89">
        <f t="shared" si="9"/>
        <v>0</v>
      </c>
      <c r="AA25" s="96">
        <f t="shared" si="10"/>
        <v>0</v>
      </c>
      <c r="AB25" s="96">
        <v>0</v>
      </c>
      <c r="AC25" s="88">
        <v>0</v>
      </c>
      <c r="AD25" s="96">
        <f t="shared" si="11"/>
        <v>0</v>
      </c>
      <c r="AE25" s="96">
        <v>0</v>
      </c>
      <c r="AF25" s="88">
        <v>0</v>
      </c>
      <c r="AG25" s="96">
        <f t="shared" si="12"/>
        <v>0</v>
      </c>
      <c r="AH25" s="96">
        <v>0</v>
      </c>
      <c r="AI25" s="88">
        <v>0</v>
      </c>
      <c r="AJ25" s="96">
        <f t="shared" si="13"/>
        <v>0</v>
      </c>
      <c r="AK25" s="96">
        <v>0</v>
      </c>
      <c r="AL25" s="88">
        <v>0</v>
      </c>
      <c r="AM25" s="96">
        <f t="shared" si="14"/>
        <v>0</v>
      </c>
      <c r="AN25" s="96">
        <v>0</v>
      </c>
      <c r="AO25" s="88">
        <v>0</v>
      </c>
    </row>
    <row r="26" spans="1:41" ht="19.5" customHeight="1">
      <c r="A26" s="77" t="s">
        <v>259</v>
      </c>
      <c r="B26" s="77" t="s">
        <v>89</v>
      </c>
      <c r="C26" s="77" t="s">
        <v>86</v>
      </c>
      <c r="D26" s="77" t="s">
        <v>260</v>
      </c>
      <c r="E26" s="96">
        <f t="shared" si="0"/>
        <v>0.27</v>
      </c>
      <c r="F26" s="96">
        <f t="shared" si="1"/>
        <v>0.27</v>
      </c>
      <c r="G26" s="96">
        <f t="shared" si="2"/>
        <v>0.27</v>
      </c>
      <c r="H26" s="96">
        <v>0.27</v>
      </c>
      <c r="I26" s="88">
        <v>0</v>
      </c>
      <c r="J26" s="96">
        <f t="shared" si="3"/>
        <v>0</v>
      </c>
      <c r="K26" s="96">
        <v>0</v>
      </c>
      <c r="L26" s="88">
        <v>0</v>
      </c>
      <c r="M26" s="96">
        <f t="shared" si="4"/>
        <v>0</v>
      </c>
      <c r="N26" s="96">
        <v>0</v>
      </c>
      <c r="O26" s="88">
        <v>0</v>
      </c>
      <c r="P26" s="89">
        <f t="shared" si="5"/>
        <v>0</v>
      </c>
      <c r="Q26" s="96">
        <f t="shared" si="6"/>
        <v>0</v>
      </c>
      <c r="R26" s="96">
        <v>0</v>
      </c>
      <c r="S26" s="88">
        <v>0</v>
      </c>
      <c r="T26" s="96">
        <f t="shared" si="7"/>
        <v>0</v>
      </c>
      <c r="U26" s="96">
        <v>0</v>
      </c>
      <c r="V26" s="96">
        <v>0</v>
      </c>
      <c r="W26" s="96">
        <f t="shared" si="8"/>
        <v>0</v>
      </c>
      <c r="X26" s="96">
        <v>0</v>
      </c>
      <c r="Y26" s="88">
        <v>0</v>
      </c>
      <c r="Z26" s="89">
        <f t="shared" si="9"/>
        <v>0</v>
      </c>
      <c r="AA26" s="96">
        <f t="shared" si="10"/>
        <v>0</v>
      </c>
      <c r="AB26" s="96">
        <v>0</v>
      </c>
      <c r="AC26" s="88">
        <v>0</v>
      </c>
      <c r="AD26" s="96">
        <f t="shared" si="11"/>
        <v>0</v>
      </c>
      <c r="AE26" s="96">
        <v>0</v>
      </c>
      <c r="AF26" s="88">
        <v>0</v>
      </c>
      <c r="AG26" s="96">
        <f t="shared" si="12"/>
        <v>0</v>
      </c>
      <c r="AH26" s="96">
        <v>0</v>
      </c>
      <c r="AI26" s="88">
        <v>0</v>
      </c>
      <c r="AJ26" s="96">
        <f t="shared" si="13"/>
        <v>0</v>
      </c>
      <c r="AK26" s="96">
        <v>0</v>
      </c>
      <c r="AL26" s="88">
        <v>0</v>
      </c>
      <c r="AM26" s="96">
        <f t="shared" si="14"/>
        <v>0</v>
      </c>
      <c r="AN26" s="96">
        <v>0</v>
      </c>
      <c r="AO26" s="88">
        <v>0</v>
      </c>
    </row>
    <row r="27" spans="1:41" ht="19.5" customHeight="1">
      <c r="A27" s="77" t="s">
        <v>259</v>
      </c>
      <c r="B27" s="77" t="s">
        <v>102</v>
      </c>
      <c r="C27" s="77" t="s">
        <v>86</v>
      </c>
      <c r="D27" s="77" t="s">
        <v>261</v>
      </c>
      <c r="E27" s="96">
        <f t="shared" si="0"/>
        <v>173.29</v>
      </c>
      <c r="F27" s="96">
        <f t="shared" si="1"/>
        <v>173.29</v>
      </c>
      <c r="G27" s="96">
        <f t="shared" si="2"/>
        <v>173.29</v>
      </c>
      <c r="H27" s="96">
        <v>173.29</v>
      </c>
      <c r="I27" s="88">
        <v>0</v>
      </c>
      <c r="J27" s="96">
        <f t="shared" si="3"/>
        <v>0</v>
      </c>
      <c r="K27" s="96">
        <v>0</v>
      </c>
      <c r="L27" s="88">
        <v>0</v>
      </c>
      <c r="M27" s="96">
        <f t="shared" si="4"/>
        <v>0</v>
      </c>
      <c r="N27" s="96">
        <v>0</v>
      </c>
      <c r="O27" s="88">
        <v>0</v>
      </c>
      <c r="P27" s="89">
        <f t="shared" si="5"/>
        <v>0</v>
      </c>
      <c r="Q27" s="96">
        <f t="shared" si="6"/>
        <v>0</v>
      </c>
      <c r="R27" s="96">
        <v>0</v>
      </c>
      <c r="S27" s="88">
        <v>0</v>
      </c>
      <c r="T27" s="96">
        <f t="shared" si="7"/>
        <v>0</v>
      </c>
      <c r="U27" s="96">
        <v>0</v>
      </c>
      <c r="V27" s="96">
        <v>0</v>
      </c>
      <c r="W27" s="96">
        <f t="shared" si="8"/>
        <v>0</v>
      </c>
      <c r="X27" s="96">
        <v>0</v>
      </c>
      <c r="Y27" s="88">
        <v>0</v>
      </c>
      <c r="Z27" s="89">
        <f t="shared" si="9"/>
        <v>0</v>
      </c>
      <c r="AA27" s="96">
        <f t="shared" si="10"/>
        <v>0</v>
      </c>
      <c r="AB27" s="96">
        <v>0</v>
      </c>
      <c r="AC27" s="88">
        <v>0</v>
      </c>
      <c r="AD27" s="96">
        <f t="shared" si="11"/>
        <v>0</v>
      </c>
      <c r="AE27" s="96">
        <v>0</v>
      </c>
      <c r="AF27" s="88">
        <v>0</v>
      </c>
      <c r="AG27" s="96">
        <f t="shared" si="12"/>
        <v>0</v>
      </c>
      <c r="AH27" s="96">
        <v>0</v>
      </c>
      <c r="AI27" s="88">
        <v>0</v>
      </c>
      <c r="AJ27" s="96">
        <f t="shared" si="13"/>
        <v>0</v>
      </c>
      <c r="AK27" s="96">
        <v>0</v>
      </c>
      <c r="AL27" s="88">
        <v>0</v>
      </c>
      <c r="AM27" s="96">
        <f t="shared" si="14"/>
        <v>0</v>
      </c>
      <c r="AN27" s="96">
        <v>0</v>
      </c>
      <c r="AO27" s="88">
        <v>0</v>
      </c>
    </row>
    <row r="28" spans="1:41" ht="19.5" customHeight="1">
      <c r="A28" s="77" t="s">
        <v>259</v>
      </c>
      <c r="B28" s="77" t="s">
        <v>99</v>
      </c>
      <c r="C28" s="77" t="s">
        <v>86</v>
      </c>
      <c r="D28" s="77" t="s">
        <v>262</v>
      </c>
      <c r="E28" s="96">
        <f t="shared" si="0"/>
        <v>32.29</v>
      </c>
      <c r="F28" s="96">
        <f t="shared" si="1"/>
        <v>32.29</v>
      </c>
      <c r="G28" s="96">
        <f t="shared" si="2"/>
        <v>32.29</v>
      </c>
      <c r="H28" s="96">
        <v>32.29</v>
      </c>
      <c r="I28" s="88">
        <v>0</v>
      </c>
      <c r="J28" s="96">
        <f t="shared" si="3"/>
        <v>0</v>
      </c>
      <c r="K28" s="96">
        <v>0</v>
      </c>
      <c r="L28" s="88">
        <v>0</v>
      </c>
      <c r="M28" s="96">
        <f t="shared" si="4"/>
        <v>0</v>
      </c>
      <c r="N28" s="96">
        <v>0</v>
      </c>
      <c r="O28" s="88">
        <v>0</v>
      </c>
      <c r="P28" s="89">
        <f t="shared" si="5"/>
        <v>0</v>
      </c>
      <c r="Q28" s="96">
        <f t="shared" si="6"/>
        <v>0</v>
      </c>
      <c r="R28" s="96">
        <v>0</v>
      </c>
      <c r="S28" s="88">
        <v>0</v>
      </c>
      <c r="T28" s="96">
        <f t="shared" si="7"/>
        <v>0</v>
      </c>
      <c r="U28" s="96">
        <v>0</v>
      </c>
      <c r="V28" s="96">
        <v>0</v>
      </c>
      <c r="W28" s="96">
        <f t="shared" si="8"/>
        <v>0</v>
      </c>
      <c r="X28" s="96">
        <v>0</v>
      </c>
      <c r="Y28" s="88">
        <v>0</v>
      </c>
      <c r="Z28" s="89">
        <f t="shared" si="9"/>
        <v>0</v>
      </c>
      <c r="AA28" s="96">
        <f t="shared" si="10"/>
        <v>0</v>
      </c>
      <c r="AB28" s="96">
        <v>0</v>
      </c>
      <c r="AC28" s="88">
        <v>0</v>
      </c>
      <c r="AD28" s="96">
        <f t="shared" si="11"/>
        <v>0</v>
      </c>
      <c r="AE28" s="96">
        <v>0</v>
      </c>
      <c r="AF28" s="88">
        <v>0</v>
      </c>
      <c r="AG28" s="96">
        <f t="shared" si="12"/>
        <v>0</v>
      </c>
      <c r="AH28" s="96">
        <v>0</v>
      </c>
      <c r="AI28" s="88">
        <v>0</v>
      </c>
      <c r="AJ28" s="96">
        <f t="shared" si="13"/>
        <v>0</v>
      </c>
      <c r="AK28" s="96">
        <v>0</v>
      </c>
      <c r="AL28" s="88">
        <v>0</v>
      </c>
      <c r="AM28" s="96">
        <f t="shared" si="14"/>
        <v>0</v>
      </c>
      <c r="AN28" s="96">
        <v>0</v>
      </c>
      <c r="AO28" s="88">
        <v>0</v>
      </c>
    </row>
    <row r="29" spans="1:41" ht="19.5" customHeight="1">
      <c r="A29" s="77" t="s">
        <v>38</v>
      </c>
      <c r="B29" s="77" t="s">
        <v>38</v>
      </c>
      <c r="C29" s="77" t="s">
        <v>38</v>
      </c>
      <c r="D29" s="77" t="s">
        <v>113</v>
      </c>
      <c r="E29" s="96">
        <f t="shared" si="0"/>
        <v>951</v>
      </c>
      <c r="F29" s="96">
        <f t="shared" si="1"/>
        <v>945.15</v>
      </c>
      <c r="G29" s="96">
        <f t="shared" si="2"/>
        <v>945.15</v>
      </c>
      <c r="H29" s="96">
        <v>808.48</v>
      </c>
      <c r="I29" s="88">
        <v>136.67</v>
      </c>
      <c r="J29" s="96">
        <f t="shared" si="3"/>
        <v>0</v>
      </c>
      <c r="K29" s="96">
        <v>0</v>
      </c>
      <c r="L29" s="88">
        <v>0</v>
      </c>
      <c r="M29" s="96">
        <f t="shared" si="4"/>
        <v>0</v>
      </c>
      <c r="N29" s="96">
        <v>0</v>
      </c>
      <c r="O29" s="88">
        <v>0</v>
      </c>
      <c r="P29" s="89">
        <f t="shared" si="5"/>
        <v>0</v>
      </c>
      <c r="Q29" s="96">
        <f t="shared" si="6"/>
        <v>0</v>
      </c>
      <c r="R29" s="96">
        <v>0</v>
      </c>
      <c r="S29" s="88">
        <v>0</v>
      </c>
      <c r="T29" s="96">
        <f t="shared" si="7"/>
        <v>0</v>
      </c>
      <c r="U29" s="96">
        <v>0</v>
      </c>
      <c r="V29" s="96">
        <v>0</v>
      </c>
      <c r="W29" s="96">
        <f t="shared" si="8"/>
        <v>0</v>
      </c>
      <c r="X29" s="96">
        <v>0</v>
      </c>
      <c r="Y29" s="88">
        <v>0</v>
      </c>
      <c r="Z29" s="89">
        <f t="shared" si="9"/>
        <v>5.85</v>
      </c>
      <c r="AA29" s="96">
        <f t="shared" si="10"/>
        <v>5.85</v>
      </c>
      <c r="AB29" s="96">
        <v>0</v>
      </c>
      <c r="AC29" s="88">
        <v>5.85</v>
      </c>
      <c r="AD29" s="96">
        <f t="shared" si="11"/>
        <v>0</v>
      </c>
      <c r="AE29" s="96">
        <v>0</v>
      </c>
      <c r="AF29" s="88">
        <v>0</v>
      </c>
      <c r="AG29" s="96">
        <f t="shared" si="12"/>
        <v>0</v>
      </c>
      <c r="AH29" s="96">
        <v>0</v>
      </c>
      <c r="AI29" s="88">
        <v>0</v>
      </c>
      <c r="AJ29" s="96">
        <f t="shared" si="13"/>
        <v>0</v>
      </c>
      <c r="AK29" s="96">
        <v>0</v>
      </c>
      <c r="AL29" s="88">
        <v>0</v>
      </c>
      <c r="AM29" s="96">
        <f t="shared" si="14"/>
        <v>0</v>
      </c>
      <c r="AN29" s="96">
        <v>0</v>
      </c>
      <c r="AO29" s="88">
        <v>0</v>
      </c>
    </row>
    <row r="30" spans="1:41" ht="19.5" customHeight="1">
      <c r="A30" s="77" t="s">
        <v>38</v>
      </c>
      <c r="B30" s="77" t="s">
        <v>38</v>
      </c>
      <c r="C30" s="77" t="s">
        <v>38</v>
      </c>
      <c r="D30" s="77" t="s">
        <v>114</v>
      </c>
      <c r="E30" s="96">
        <f t="shared" si="0"/>
        <v>387.91</v>
      </c>
      <c r="F30" s="96">
        <f t="shared" si="1"/>
        <v>382.06</v>
      </c>
      <c r="G30" s="96">
        <f t="shared" si="2"/>
        <v>382.06</v>
      </c>
      <c r="H30" s="96">
        <v>282.39</v>
      </c>
      <c r="I30" s="88">
        <v>99.67</v>
      </c>
      <c r="J30" s="96">
        <f t="shared" si="3"/>
        <v>0</v>
      </c>
      <c r="K30" s="96">
        <v>0</v>
      </c>
      <c r="L30" s="88">
        <v>0</v>
      </c>
      <c r="M30" s="96">
        <f t="shared" si="4"/>
        <v>0</v>
      </c>
      <c r="N30" s="96">
        <v>0</v>
      </c>
      <c r="O30" s="88">
        <v>0</v>
      </c>
      <c r="P30" s="89">
        <f t="shared" si="5"/>
        <v>0</v>
      </c>
      <c r="Q30" s="96">
        <f t="shared" si="6"/>
        <v>0</v>
      </c>
      <c r="R30" s="96">
        <v>0</v>
      </c>
      <c r="S30" s="88">
        <v>0</v>
      </c>
      <c r="T30" s="96">
        <f t="shared" si="7"/>
        <v>0</v>
      </c>
      <c r="U30" s="96">
        <v>0</v>
      </c>
      <c r="V30" s="96">
        <v>0</v>
      </c>
      <c r="W30" s="96">
        <f t="shared" si="8"/>
        <v>0</v>
      </c>
      <c r="X30" s="96">
        <v>0</v>
      </c>
      <c r="Y30" s="88">
        <v>0</v>
      </c>
      <c r="Z30" s="89">
        <f t="shared" si="9"/>
        <v>5.85</v>
      </c>
      <c r="AA30" s="96">
        <f t="shared" si="10"/>
        <v>5.85</v>
      </c>
      <c r="AB30" s="96">
        <v>0</v>
      </c>
      <c r="AC30" s="88">
        <v>5.85</v>
      </c>
      <c r="AD30" s="96">
        <f t="shared" si="11"/>
        <v>0</v>
      </c>
      <c r="AE30" s="96">
        <v>0</v>
      </c>
      <c r="AF30" s="88">
        <v>0</v>
      </c>
      <c r="AG30" s="96">
        <f t="shared" si="12"/>
        <v>0</v>
      </c>
      <c r="AH30" s="96">
        <v>0</v>
      </c>
      <c r="AI30" s="88">
        <v>0</v>
      </c>
      <c r="AJ30" s="96">
        <f t="shared" si="13"/>
        <v>0</v>
      </c>
      <c r="AK30" s="96">
        <v>0</v>
      </c>
      <c r="AL30" s="88">
        <v>0</v>
      </c>
      <c r="AM30" s="96">
        <f t="shared" si="14"/>
        <v>0</v>
      </c>
      <c r="AN30" s="96">
        <v>0</v>
      </c>
      <c r="AO30" s="88">
        <v>0</v>
      </c>
    </row>
    <row r="31" spans="1:41" ht="19.5" customHeight="1">
      <c r="A31" s="77" t="s">
        <v>38</v>
      </c>
      <c r="B31" s="77" t="s">
        <v>38</v>
      </c>
      <c r="C31" s="77" t="s">
        <v>38</v>
      </c>
      <c r="D31" s="77" t="s">
        <v>240</v>
      </c>
      <c r="E31" s="96">
        <f t="shared" si="0"/>
        <v>169.39</v>
      </c>
      <c r="F31" s="96">
        <f t="shared" si="1"/>
        <v>169.39</v>
      </c>
      <c r="G31" s="96">
        <f t="shared" si="2"/>
        <v>169.39</v>
      </c>
      <c r="H31" s="96">
        <v>169.39</v>
      </c>
      <c r="I31" s="88">
        <v>0</v>
      </c>
      <c r="J31" s="96">
        <f t="shared" si="3"/>
        <v>0</v>
      </c>
      <c r="K31" s="96">
        <v>0</v>
      </c>
      <c r="L31" s="88">
        <v>0</v>
      </c>
      <c r="M31" s="96">
        <f t="shared" si="4"/>
        <v>0</v>
      </c>
      <c r="N31" s="96">
        <v>0</v>
      </c>
      <c r="O31" s="88">
        <v>0</v>
      </c>
      <c r="P31" s="89">
        <f t="shared" si="5"/>
        <v>0</v>
      </c>
      <c r="Q31" s="96">
        <f t="shared" si="6"/>
        <v>0</v>
      </c>
      <c r="R31" s="96">
        <v>0</v>
      </c>
      <c r="S31" s="88">
        <v>0</v>
      </c>
      <c r="T31" s="96">
        <f t="shared" si="7"/>
        <v>0</v>
      </c>
      <c r="U31" s="96">
        <v>0</v>
      </c>
      <c r="V31" s="96">
        <v>0</v>
      </c>
      <c r="W31" s="96">
        <f t="shared" si="8"/>
        <v>0</v>
      </c>
      <c r="X31" s="96">
        <v>0</v>
      </c>
      <c r="Y31" s="88">
        <v>0</v>
      </c>
      <c r="Z31" s="89">
        <f t="shared" si="9"/>
        <v>0</v>
      </c>
      <c r="AA31" s="96">
        <f t="shared" si="10"/>
        <v>0</v>
      </c>
      <c r="AB31" s="96">
        <v>0</v>
      </c>
      <c r="AC31" s="88">
        <v>0</v>
      </c>
      <c r="AD31" s="96">
        <f t="shared" si="11"/>
        <v>0</v>
      </c>
      <c r="AE31" s="96">
        <v>0</v>
      </c>
      <c r="AF31" s="88">
        <v>0</v>
      </c>
      <c r="AG31" s="96">
        <f t="shared" si="12"/>
        <v>0</v>
      </c>
      <c r="AH31" s="96">
        <v>0</v>
      </c>
      <c r="AI31" s="88">
        <v>0</v>
      </c>
      <c r="AJ31" s="96">
        <f t="shared" si="13"/>
        <v>0</v>
      </c>
      <c r="AK31" s="96">
        <v>0</v>
      </c>
      <c r="AL31" s="88">
        <v>0</v>
      </c>
      <c r="AM31" s="96">
        <f t="shared" si="14"/>
        <v>0</v>
      </c>
      <c r="AN31" s="96">
        <v>0</v>
      </c>
      <c r="AO31" s="88">
        <v>0</v>
      </c>
    </row>
    <row r="32" spans="1:41" ht="19.5" customHeight="1">
      <c r="A32" s="77" t="s">
        <v>241</v>
      </c>
      <c r="B32" s="77" t="s">
        <v>89</v>
      </c>
      <c r="C32" s="77" t="s">
        <v>115</v>
      </c>
      <c r="D32" s="77" t="s">
        <v>242</v>
      </c>
      <c r="E32" s="96">
        <f t="shared" si="0"/>
        <v>120.66</v>
      </c>
      <c r="F32" s="96">
        <f t="shared" si="1"/>
        <v>120.66</v>
      </c>
      <c r="G32" s="96">
        <f t="shared" si="2"/>
        <v>120.66</v>
      </c>
      <c r="H32" s="96">
        <v>120.66</v>
      </c>
      <c r="I32" s="88">
        <v>0</v>
      </c>
      <c r="J32" s="96">
        <f t="shared" si="3"/>
        <v>0</v>
      </c>
      <c r="K32" s="96">
        <v>0</v>
      </c>
      <c r="L32" s="88">
        <v>0</v>
      </c>
      <c r="M32" s="96">
        <f t="shared" si="4"/>
        <v>0</v>
      </c>
      <c r="N32" s="96">
        <v>0</v>
      </c>
      <c r="O32" s="88">
        <v>0</v>
      </c>
      <c r="P32" s="89">
        <f t="shared" si="5"/>
        <v>0</v>
      </c>
      <c r="Q32" s="96">
        <f t="shared" si="6"/>
        <v>0</v>
      </c>
      <c r="R32" s="96">
        <v>0</v>
      </c>
      <c r="S32" s="88">
        <v>0</v>
      </c>
      <c r="T32" s="96">
        <f t="shared" si="7"/>
        <v>0</v>
      </c>
      <c r="U32" s="96">
        <v>0</v>
      </c>
      <c r="V32" s="96">
        <v>0</v>
      </c>
      <c r="W32" s="96">
        <f t="shared" si="8"/>
        <v>0</v>
      </c>
      <c r="X32" s="96">
        <v>0</v>
      </c>
      <c r="Y32" s="88">
        <v>0</v>
      </c>
      <c r="Z32" s="89">
        <f t="shared" si="9"/>
        <v>0</v>
      </c>
      <c r="AA32" s="96">
        <f t="shared" si="10"/>
        <v>0</v>
      </c>
      <c r="AB32" s="96">
        <v>0</v>
      </c>
      <c r="AC32" s="88">
        <v>0</v>
      </c>
      <c r="AD32" s="96">
        <f t="shared" si="11"/>
        <v>0</v>
      </c>
      <c r="AE32" s="96">
        <v>0</v>
      </c>
      <c r="AF32" s="88">
        <v>0</v>
      </c>
      <c r="AG32" s="96">
        <f t="shared" si="12"/>
        <v>0</v>
      </c>
      <c r="AH32" s="96">
        <v>0</v>
      </c>
      <c r="AI32" s="88">
        <v>0</v>
      </c>
      <c r="AJ32" s="96">
        <f t="shared" si="13"/>
        <v>0</v>
      </c>
      <c r="AK32" s="96">
        <v>0</v>
      </c>
      <c r="AL32" s="88">
        <v>0</v>
      </c>
      <c r="AM32" s="96">
        <f t="shared" si="14"/>
        <v>0</v>
      </c>
      <c r="AN32" s="96">
        <v>0</v>
      </c>
      <c r="AO32" s="88">
        <v>0</v>
      </c>
    </row>
    <row r="33" spans="1:41" ht="19.5" customHeight="1">
      <c r="A33" s="77" t="s">
        <v>241</v>
      </c>
      <c r="B33" s="77" t="s">
        <v>91</v>
      </c>
      <c r="C33" s="77" t="s">
        <v>115</v>
      </c>
      <c r="D33" s="77" t="s">
        <v>243</v>
      </c>
      <c r="E33" s="96">
        <f t="shared" si="0"/>
        <v>30.87</v>
      </c>
      <c r="F33" s="96">
        <f t="shared" si="1"/>
        <v>30.87</v>
      </c>
      <c r="G33" s="96">
        <f t="shared" si="2"/>
        <v>30.87</v>
      </c>
      <c r="H33" s="96">
        <v>30.87</v>
      </c>
      <c r="I33" s="88">
        <v>0</v>
      </c>
      <c r="J33" s="96">
        <f t="shared" si="3"/>
        <v>0</v>
      </c>
      <c r="K33" s="96">
        <v>0</v>
      </c>
      <c r="L33" s="88">
        <v>0</v>
      </c>
      <c r="M33" s="96">
        <f t="shared" si="4"/>
        <v>0</v>
      </c>
      <c r="N33" s="96">
        <v>0</v>
      </c>
      <c r="O33" s="88">
        <v>0</v>
      </c>
      <c r="P33" s="89">
        <f t="shared" si="5"/>
        <v>0</v>
      </c>
      <c r="Q33" s="96">
        <f t="shared" si="6"/>
        <v>0</v>
      </c>
      <c r="R33" s="96">
        <v>0</v>
      </c>
      <c r="S33" s="88">
        <v>0</v>
      </c>
      <c r="T33" s="96">
        <f t="shared" si="7"/>
        <v>0</v>
      </c>
      <c r="U33" s="96">
        <v>0</v>
      </c>
      <c r="V33" s="96">
        <v>0</v>
      </c>
      <c r="W33" s="96">
        <f t="shared" si="8"/>
        <v>0</v>
      </c>
      <c r="X33" s="96">
        <v>0</v>
      </c>
      <c r="Y33" s="88">
        <v>0</v>
      </c>
      <c r="Z33" s="89">
        <f t="shared" si="9"/>
        <v>0</v>
      </c>
      <c r="AA33" s="96">
        <f t="shared" si="10"/>
        <v>0</v>
      </c>
      <c r="AB33" s="96">
        <v>0</v>
      </c>
      <c r="AC33" s="88">
        <v>0</v>
      </c>
      <c r="AD33" s="96">
        <f t="shared" si="11"/>
        <v>0</v>
      </c>
      <c r="AE33" s="96">
        <v>0</v>
      </c>
      <c r="AF33" s="88">
        <v>0</v>
      </c>
      <c r="AG33" s="96">
        <f t="shared" si="12"/>
        <v>0</v>
      </c>
      <c r="AH33" s="96">
        <v>0</v>
      </c>
      <c r="AI33" s="88">
        <v>0</v>
      </c>
      <c r="AJ33" s="96">
        <f t="shared" si="13"/>
        <v>0</v>
      </c>
      <c r="AK33" s="96">
        <v>0</v>
      </c>
      <c r="AL33" s="88">
        <v>0</v>
      </c>
      <c r="AM33" s="96">
        <f t="shared" si="14"/>
        <v>0</v>
      </c>
      <c r="AN33" s="96">
        <v>0</v>
      </c>
      <c r="AO33" s="88">
        <v>0</v>
      </c>
    </row>
    <row r="34" spans="1:41" ht="19.5" customHeight="1">
      <c r="A34" s="77" t="s">
        <v>241</v>
      </c>
      <c r="B34" s="77" t="s">
        <v>85</v>
      </c>
      <c r="C34" s="77" t="s">
        <v>115</v>
      </c>
      <c r="D34" s="77" t="s">
        <v>244</v>
      </c>
      <c r="E34" s="96">
        <f t="shared" si="0"/>
        <v>16.46</v>
      </c>
      <c r="F34" s="96">
        <f t="shared" si="1"/>
        <v>16.46</v>
      </c>
      <c r="G34" s="96">
        <f t="shared" si="2"/>
        <v>16.46</v>
      </c>
      <c r="H34" s="96">
        <v>16.46</v>
      </c>
      <c r="I34" s="88">
        <v>0</v>
      </c>
      <c r="J34" s="96">
        <f t="shared" si="3"/>
        <v>0</v>
      </c>
      <c r="K34" s="96">
        <v>0</v>
      </c>
      <c r="L34" s="88">
        <v>0</v>
      </c>
      <c r="M34" s="96">
        <f t="shared" si="4"/>
        <v>0</v>
      </c>
      <c r="N34" s="96">
        <v>0</v>
      </c>
      <c r="O34" s="88">
        <v>0</v>
      </c>
      <c r="P34" s="89">
        <f t="shared" si="5"/>
        <v>0</v>
      </c>
      <c r="Q34" s="96">
        <f t="shared" si="6"/>
        <v>0</v>
      </c>
      <c r="R34" s="96">
        <v>0</v>
      </c>
      <c r="S34" s="88">
        <v>0</v>
      </c>
      <c r="T34" s="96">
        <f t="shared" si="7"/>
        <v>0</v>
      </c>
      <c r="U34" s="96">
        <v>0</v>
      </c>
      <c r="V34" s="96">
        <v>0</v>
      </c>
      <c r="W34" s="96">
        <f t="shared" si="8"/>
        <v>0</v>
      </c>
      <c r="X34" s="96">
        <v>0</v>
      </c>
      <c r="Y34" s="88">
        <v>0</v>
      </c>
      <c r="Z34" s="89">
        <f t="shared" si="9"/>
        <v>0</v>
      </c>
      <c r="AA34" s="96">
        <f t="shared" si="10"/>
        <v>0</v>
      </c>
      <c r="AB34" s="96">
        <v>0</v>
      </c>
      <c r="AC34" s="88">
        <v>0</v>
      </c>
      <c r="AD34" s="96">
        <f t="shared" si="11"/>
        <v>0</v>
      </c>
      <c r="AE34" s="96">
        <v>0</v>
      </c>
      <c r="AF34" s="88">
        <v>0</v>
      </c>
      <c r="AG34" s="96">
        <f t="shared" si="12"/>
        <v>0</v>
      </c>
      <c r="AH34" s="96">
        <v>0</v>
      </c>
      <c r="AI34" s="88">
        <v>0</v>
      </c>
      <c r="AJ34" s="96">
        <f t="shared" si="13"/>
        <v>0</v>
      </c>
      <c r="AK34" s="96">
        <v>0</v>
      </c>
      <c r="AL34" s="88">
        <v>0</v>
      </c>
      <c r="AM34" s="96">
        <f t="shared" si="14"/>
        <v>0</v>
      </c>
      <c r="AN34" s="96">
        <v>0</v>
      </c>
      <c r="AO34" s="88">
        <v>0</v>
      </c>
    </row>
    <row r="35" spans="1:41" ht="19.5" customHeight="1">
      <c r="A35" s="77" t="s">
        <v>241</v>
      </c>
      <c r="B35" s="77" t="s">
        <v>99</v>
      </c>
      <c r="C35" s="77" t="s">
        <v>115</v>
      </c>
      <c r="D35" s="77" t="s">
        <v>245</v>
      </c>
      <c r="E35" s="96">
        <f t="shared" si="0"/>
        <v>1.4</v>
      </c>
      <c r="F35" s="96">
        <f t="shared" si="1"/>
        <v>1.4</v>
      </c>
      <c r="G35" s="96">
        <f t="shared" si="2"/>
        <v>1.4</v>
      </c>
      <c r="H35" s="96">
        <v>1.4</v>
      </c>
      <c r="I35" s="88">
        <v>0</v>
      </c>
      <c r="J35" s="96">
        <f t="shared" si="3"/>
        <v>0</v>
      </c>
      <c r="K35" s="96">
        <v>0</v>
      </c>
      <c r="L35" s="88">
        <v>0</v>
      </c>
      <c r="M35" s="96">
        <f t="shared" si="4"/>
        <v>0</v>
      </c>
      <c r="N35" s="96">
        <v>0</v>
      </c>
      <c r="O35" s="88">
        <v>0</v>
      </c>
      <c r="P35" s="89">
        <f t="shared" si="5"/>
        <v>0</v>
      </c>
      <c r="Q35" s="96">
        <f t="shared" si="6"/>
        <v>0</v>
      </c>
      <c r="R35" s="96">
        <v>0</v>
      </c>
      <c r="S35" s="88">
        <v>0</v>
      </c>
      <c r="T35" s="96">
        <f t="shared" si="7"/>
        <v>0</v>
      </c>
      <c r="U35" s="96">
        <v>0</v>
      </c>
      <c r="V35" s="96">
        <v>0</v>
      </c>
      <c r="W35" s="96">
        <f t="shared" si="8"/>
        <v>0</v>
      </c>
      <c r="X35" s="96">
        <v>0</v>
      </c>
      <c r="Y35" s="88">
        <v>0</v>
      </c>
      <c r="Z35" s="89">
        <f t="shared" si="9"/>
        <v>0</v>
      </c>
      <c r="AA35" s="96">
        <f t="shared" si="10"/>
        <v>0</v>
      </c>
      <c r="AB35" s="96">
        <v>0</v>
      </c>
      <c r="AC35" s="88">
        <v>0</v>
      </c>
      <c r="AD35" s="96">
        <f t="shared" si="11"/>
        <v>0</v>
      </c>
      <c r="AE35" s="96">
        <v>0</v>
      </c>
      <c r="AF35" s="88">
        <v>0</v>
      </c>
      <c r="AG35" s="96">
        <f t="shared" si="12"/>
        <v>0</v>
      </c>
      <c r="AH35" s="96">
        <v>0</v>
      </c>
      <c r="AI35" s="88">
        <v>0</v>
      </c>
      <c r="AJ35" s="96">
        <f t="shared" si="13"/>
        <v>0</v>
      </c>
      <c r="AK35" s="96">
        <v>0</v>
      </c>
      <c r="AL35" s="88">
        <v>0</v>
      </c>
      <c r="AM35" s="96">
        <f t="shared" si="14"/>
        <v>0</v>
      </c>
      <c r="AN35" s="96">
        <v>0</v>
      </c>
      <c r="AO35" s="88">
        <v>0</v>
      </c>
    </row>
    <row r="36" spans="1:41" ht="19.5" customHeight="1">
      <c r="A36" s="77" t="s">
        <v>38</v>
      </c>
      <c r="B36" s="77" t="s">
        <v>38</v>
      </c>
      <c r="C36" s="77" t="s">
        <v>38</v>
      </c>
      <c r="D36" s="77" t="s">
        <v>246</v>
      </c>
      <c r="E36" s="96">
        <f t="shared" si="0"/>
        <v>212.91</v>
      </c>
      <c r="F36" s="96">
        <f t="shared" si="1"/>
        <v>207.06</v>
      </c>
      <c r="G36" s="96">
        <f t="shared" si="2"/>
        <v>207.06</v>
      </c>
      <c r="H36" s="96">
        <v>112.96</v>
      </c>
      <c r="I36" s="88">
        <v>94.1</v>
      </c>
      <c r="J36" s="96">
        <f t="shared" si="3"/>
        <v>0</v>
      </c>
      <c r="K36" s="96">
        <v>0</v>
      </c>
      <c r="L36" s="88">
        <v>0</v>
      </c>
      <c r="M36" s="96">
        <f t="shared" si="4"/>
        <v>0</v>
      </c>
      <c r="N36" s="96">
        <v>0</v>
      </c>
      <c r="O36" s="88">
        <v>0</v>
      </c>
      <c r="P36" s="89">
        <f t="shared" si="5"/>
        <v>0</v>
      </c>
      <c r="Q36" s="96">
        <f t="shared" si="6"/>
        <v>0</v>
      </c>
      <c r="R36" s="96">
        <v>0</v>
      </c>
      <c r="S36" s="88">
        <v>0</v>
      </c>
      <c r="T36" s="96">
        <f t="shared" si="7"/>
        <v>0</v>
      </c>
      <c r="U36" s="96">
        <v>0</v>
      </c>
      <c r="V36" s="96">
        <v>0</v>
      </c>
      <c r="W36" s="96">
        <f t="shared" si="8"/>
        <v>0</v>
      </c>
      <c r="X36" s="96">
        <v>0</v>
      </c>
      <c r="Y36" s="88">
        <v>0</v>
      </c>
      <c r="Z36" s="89">
        <f t="shared" si="9"/>
        <v>5.85</v>
      </c>
      <c r="AA36" s="96">
        <f t="shared" si="10"/>
        <v>5.85</v>
      </c>
      <c r="AB36" s="96">
        <v>0</v>
      </c>
      <c r="AC36" s="88">
        <v>5.85</v>
      </c>
      <c r="AD36" s="96">
        <f t="shared" si="11"/>
        <v>0</v>
      </c>
      <c r="AE36" s="96">
        <v>0</v>
      </c>
      <c r="AF36" s="88">
        <v>0</v>
      </c>
      <c r="AG36" s="96">
        <f t="shared" si="12"/>
        <v>0</v>
      </c>
      <c r="AH36" s="96">
        <v>0</v>
      </c>
      <c r="AI36" s="88">
        <v>0</v>
      </c>
      <c r="AJ36" s="96">
        <f t="shared" si="13"/>
        <v>0</v>
      </c>
      <c r="AK36" s="96">
        <v>0</v>
      </c>
      <c r="AL36" s="88">
        <v>0</v>
      </c>
      <c r="AM36" s="96">
        <f t="shared" si="14"/>
        <v>0</v>
      </c>
      <c r="AN36" s="96">
        <v>0</v>
      </c>
      <c r="AO36" s="88">
        <v>0</v>
      </c>
    </row>
    <row r="37" spans="1:41" ht="19.5" customHeight="1">
      <c r="A37" s="77" t="s">
        <v>247</v>
      </c>
      <c r="B37" s="77" t="s">
        <v>89</v>
      </c>
      <c r="C37" s="77" t="s">
        <v>115</v>
      </c>
      <c r="D37" s="77" t="s">
        <v>248</v>
      </c>
      <c r="E37" s="96">
        <f t="shared" si="0"/>
        <v>100.78999999999999</v>
      </c>
      <c r="F37" s="96">
        <f t="shared" si="1"/>
        <v>94.94</v>
      </c>
      <c r="G37" s="96">
        <f t="shared" si="2"/>
        <v>94.94</v>
      </c>
      <c r="H37" s="96">
        <v>63.34</v>
      </c>
      <c r="I37" s="88">
        <v>31.6</v>
      </c>
      <c r="J37" s="96">
        <f t="shared" si="3"/>
        <v>0</v>
      </c>
      <c r="K37" s="96">
        <v>0</v>
      </c>
      <c r="L37" s="88">
        <v>0</v>
      </c>
      <c r="M37" s="96">
        <f t="shared" si="4"/>
        <v>0</v>
      </c>
      <c r="N37" s="96">
        <v>0</v>
      </c>
      <c r="O37" s="88">
        <v>0</v>
      </c>
      <c r="P37" s="89">
        <f t="shared" si="5"/>
        <v>0</v>
      </c>
      <c r="Q37" s="96">
        <f t="shared" si="6"/>
        <v>0</v>
      </c>
      <c r="R37" s="96">
        <v>0</v>
      </c>
      <c r="S37" s="88">
        <v>0</v>
      </c>
      <c r="T37" s="96">
        <f t="shared" si="7"/>
        <v>0</v>
      </c>
      <c r="U37" s="96">
        <v>0</v>
      </c>
      <c r="V37" s="96">
        <v>0</v>
      </c>
      <c r="W37" s="96">
        <f t="shared" si="8"/>
        <v>0</v>
      </c>
      <c r="X37" s="96">
        <v>0</v>
      </c>
      <c r="Y37" s="88">
        <v>0</v>
      </c>
      <c r="Z37" s="89">
        <f t="shared" si="9"/>
        <v>5.85</v>
      </c>
      <c r="AA37" s="96">
        <f t="shared" si="10"/>
        <v>5.85</v>
      </c>
      <c r="AB37" s="96">
        <v>0</v>
      </c>
      <c r="AC37" s="88">
        <v>5.85</v>
      </c>
      <c r="AD37" s="96">
        <f t="shared" si="11"/>
        <v>0</v>
      </c>
      <c r="AE37" s="96">
        <v>0</v>
      </c>
      <c r="AF37" s="88">
        <v>0</v>
      </c>
      <c r="AG37" s="96">
        <f t="shared" si="12"/>
        <v>0</v>
      </c>
      <c r="AH37" s="96">
        <v>0</v>
      </c>
      <c r="AI37" s="88">
        <v>0</v>
      </c>
      <c r="AJ37" s="96">
        <f t="shared" si="13"/>
        <v>0</v>
      </c>
      <c r="AK37" s="96">
        <v>0</v>
      </c>
      <c r="AL37" s="88">
        <v>0</v>
      </c>
      <c r="AM37" s="96">
        <f t="shared" si="14"/>
        <v>0</v>
      </c>
      <c r="AN37" s="96">
        <v>0</v>
      </c>
      <c r="AO37" s="88">
        <v>0</v>
      </c>
    </row>
    <row r="38" spans="1:41" ht="19.5" customHeight="1">
      <c r="A38" s="77" t="s">
        <v>247</v>
      </c>
      <c r="B38" s="77" t="s">
        <v>91</v>
      </c>
      <c r="C38" s="77" t="s">
        <v>115</v>
      </c>
      <c r="D38" s="77" t="s">
        <v>249</v>
      </c>
      <c r="E38" s="96">
        <f t="shared" si="0"/>
        <v>3</v>
      </c>
      <c r="F38" s="96">
        <f t="shared" si="1"/>
        <v>3</v>
      </c>
      <c r="G38" s="96">
        <f t="shared" si="2"/>
        <v>3</v>
      </c>
      <c r="H38" s="96">
        <v>3</v>
      </c>
      <c r="I38" s="88">
        <v>0</v>
      </c>
      <c r="J38" s="96">
        <f t="shared" si="3"/>
        <v>0</v>
      </c>
      <c r="K38" s="96">
        <v>0</v>
      </c>
      <c r="L38" s="88">
        <v>0</v>
      </c>
      <c r="M38" s="96">
        <f t="shared" si="4"/>
        <v>0</v>
      </c>
      <c r="N38" s="96">
        <v>0</v>
      </c>
      <c r="O38" s="88">
        <v>0</v>
      </c>
      <c r="P38" s="89">
        <f t="shared" si="5"/>
        <v>0</v>
      </c>
      <c r="Q38" s="96">
        <f t="shared" si="6"/>
        <v>0</v>
      </c>
      <c r="R38" s="96">
        <v>0</v>
      </c>
      <c r="S38" s="88">
        <v>0</v>
      </c>
      <c r="T38" s="96">
        <f t="shared" si="7"/>
        <v>0</v>
      </c>
      <c r="U38" s="96">
        <v>0</v>
      </c>
      <c r="V38" s="96">
        <v>0</v>
      </c>
      <c r="W38" s="96">
        <f t="shared" si="8"/>
        <v>0</v>
      </c>
      <c r="X38" s="96">
        <v>0</v>
      </c>
      <c r="Y38" s="88">
        <v>0</v>
      </c>
      <c r="Z38" s="89">
        <f t="shared" si="9"/>
        <v>0</v>
      </c>
      <c r="AA38" s="96">
        <f t="shared" si="10"/>
        <v>0</v>
      </c>
      <c r="AB38" s="96">
        <v>0</v>
      </c>
      <c r="AC38" s="88">
        <v>0</v>
      </c>
      <c r="AD38" s="96">
        <f t="shared" si="11"/>
        <v>0</v>
      </c>
      <c r="AE38" s="96">
        <v>0</v>
      </c>
      <c r="AF38" s="88">
        <v>0</v>
      </c>
      <c r="AG38" s="96">
        <f t="shared" si="12"/>
        <v>0</v>
      </c>
      <c r="AH38" s="96">
        <v>0</v>
      </c>
      <c r="AI38" s="88">
        <v>0</v>
      </c>
      <c r="AJ38" s="96">
        <f t="shared" si="13"/>
        <v>0</v>
      </c>
      <c r="AK38" s="96">
        <v>0</v>
      </c>
      <c r="AL38" s="88">
        <v>0</v>
      </c>
      <c r="AM38" s="96">
        <f t="shared" si="14"/>
        <v>0</v>
      </c>
      <c r="AN38" s="96">
        <v>0</v>
      </c>
      <c r="AO38" s="88">
        <v>0</v>
      </c>
    </row>
    <row r="39" spans="1:41" ht="19.5" customHeight="1">
      <c r="A39" s="77" t="s">
        <v>247</v>
      </c>
      <c r="B39" s="77" t="s">
        <v>85</v>
      </c>
      <c r="C39" s="77" t="s">
        <v>115</v>
      </c>
      <c r="D39" s="77" t="s">
        <v>250</v>
      </c>
      <c r="E39" s="96">
        <f t="shared" si="0"/>
        <v>20</v>
      </c>
      <c r="F39" s="96">
        <f t="shared" si="1"/>
        <v>20</v>
      </c>
      <c r="G39" s="96">
        <f t="shared" si="2"/>
        <v>20</v>
      </c>
      <c r="H39" s="96">
        <v>20</v>
      </c>
      <c r="I39" s="88">
        <v>0</v>
      </c>
      <c r="J39" s="96">
        <f t="shared" si="3"/>
        <v>0</v>
      </c>
      <c r="K39" s="96">
        <v>0</v>
      </c>
      <c r="L39" s="88">
        <v>0</v>
      </c>
      <c r="M39" s="96">
        <f t="shared" si="4"/>
        <v>0</v>
      </c>
      <c r="N39" s="96">
        <v>0</v>
      </c>
      <c r="O39" s="88">
        <v>0</v>
      </c>
      <c r="P39" s="89">
        <f t="shared" si="5"/>
        <v>0</v>
      </c>
      <c r="Q39" s="96">
        <f t="shared" si="6"/>
        <v>0</v>
      </c>
      <c r="R39" s="96">
        <v>0</v>
      </c>
      <c r="S39" s="88">
        <v>0</v>
      </c>
      <c r="T39" s="96">
        <f t="shared" si="7"/>
        <v>0</v>
      </c>
      <c r="U39" s="96">
        <v>0</v>
      </c>
      <c r="V39" s="96">
        <v>0</v>
      </c>
      <c r="W39" s="96">
        <f t="shared" si="8"/>
        <v>0</v>
      </c>
      <c r="X39" s="96">
        <v>0</v>
      </c>
      <c r="Y39" s="88">
        <v>0</v>
      </c>
      <c r="Z39" s="89">
        <f t="shared" si="9"/>
        <v>0</v>
      </c>
      <c r="AA39" s="96">
        <f t="shared" si="10"/>
        <v>0</v>
      </c>
      <c r="AB39" s="96">
        <v>0</v>
      </c>
      <c r="AC39" s="88">
        <v>0</v>
      </c>
      <c r="AD39" s="96">
        <f t="shared" si="11"/>
        <v>0</v>
      </c>
      <c r="AE39" s="96">
        <v>0</v>
      </c>
      <c r="AF39" s="88">
        <v>0</v>
      </c>
      <c r="AG39" s="96">
        <f t="shared" si="12"/>
        <v>0</v>
      </c>
      <c r="AH39" s="96">
        <v>0</v>
      </c>
      <c r="AI39" s="88">
        <v>0</v>
      </c>
      <c r="AJ39" s="96">
        <f t="shared" si="13"/>
        <v>0</v>
      </c>
      <c r="AK39" s="96">
        <v>0</v>
      </c>
      <c r="AL39" s="88">
        <v>0</v>
      </c>
      <c r="AM39" s="96">
        <f t="shared" si="14"/>
        <v>0</v>
      </c>
      <c r="AN39" s="96">
        <v>0</v>
      </c>
      <c r="AO39" s="88">
        <v>0</v>
      </c>
    </row>
    <row r="40" spans="1:41" ht="19.5" customHeight="1">
      <c r="A40" s="77" t="s">
        <v>247</v>
      </c>
      <c r="B40" s="77" t="s">
        <v>102</v>
      </c>
      <c r="C40" s="77" t="s">
        <v>115</v>
      </c>
      <c r="D40" s="77" t="s">
        <v>251</v>
      </c>
      <c r="E40" s="96">
        <f t="shared" si="0"/>
        <v>37</v>
      </c>
      <c r="F40" s="96">
        <f t="shared" si="1"/>
        <v>37</v>
      </c>
      <c r="G40" s="96">
        <f t="shared" si="2"/>
        <v>37</v>
      </c>
      <c r="H40" s="96">
        <v>4</v>
      </c>
      <c r="I40" s="88">
        <v>33</v>
      </c>
      <c r="J40" s="96">
        <f t="shared" si="3"/>
        <v>0</v>
      </c>
      <c r="K40" s="96">
        <v>0</v>
      </c>
      <c r="L40" s="88">
        <v>0</v>
      </c>
      <c r="M40" s="96">
        <f t="shared" si="4"/>
        <v>0</v>
      </c>
      <c r="N40" s="96">
        <v>0</v>
      </c>
      <c r="O40" s="88">
        <v>0</v>
      </c>
      <c r="P40" s="89">
        <f t="shared" si="5"/>
        <v>0</v>
      </c>
      <c r="Q40" s="96">
        <f t="shared" si="6"/>
        <v>0</v>
      </c>
      <c r="R40" s="96">
        <v>0</v>
      </c>
      <c r="S40" s="88">
        <v>0</v>
      </c>
      <c r="T40" s="96">
        <f t="shared" si="7"/>
        <v>0</v>
      </c>
      <c r="U40" s="96">
        <v>0</v>
      </c>
      <c r="V40" s="96">
        <v>0</v>
      </c>
      <c r="W40" s="96">
        <f t="shared" si="8"/>
        <v>0</v>
      </c>
      <c r="X40" s="96">
        <v>0</v>
      </c>
      <c r="Y40" s="88">
        <v>0</v>
      </c>
      <c r="Z40" s="89">
        <f t="shared" si="9"/>
        <v>0</v>
      </c>
      <c r="AA40" s="96">
        <f t="shared" si="10"/>
        <v>0</v>
      </c>
      <c r="AB40" s="96">
        <v>0</v>
      </c>
      <c r="AC40" s="88">
        <v>0</v>
      </c>
      <c r="AD40" s="96">
        <f t="shared" si="11"/>
        <v>0</v>
      </c>
      <c r="AE40" s="96">
        <v>0</v>
      </c>
      <c r="AF40" s="88">
        <v>0</v>
      </c>
      <c r="AG40" s="96">
        <f t="shared" si="12"/>
        <v>0</v>
      </c>
      <c r="AH40" s="96">
        <v>0</v>
      </c>
      <c r="AI40" s="88">
        <v>0</v>
      </c>
      <c r="AJ40" s="96">
        <f t="shared" si="13"/>
        <v>0</v>
      </c>
      <c r="AK40" s="96">
        <v>0</v>
      </c>
      <c r="AL40" s="88">
        <v>0</v>
      </c>
      <c r="AM40" s="96">
        <f t="shared" si="14"/>
        <v>0</v>
      </c>
      <c r="AN40" s="96">
        <v>0</v>
      </c>
      <c r="AO40" s="88">
        <v>0</v>
      </c>
    </row>
    <row r="41" spans="1:41" ht="19.5" customHeight="1">
      <c r="A41" s="77" t="s">
        <v>247</v>
      </c>
      <c r="B41" s="77" t="s">
        <v>138</v>
      </c>
      <c r="C41" s="77" t="s">
        <v>115</v>
      </c>
      <c r="D41" s="77" t="s">
        <v>252</v>
      </c>
      <c r="E41" s="96">
        <f t="shared" si="0"/>
        <v>0.6</v>
      </c>
      <c r="F41" s="96">
        <f t="shared" si="1"/>
        <v>0.6</v>
      </c>
      <c r="G41" s="96">
        <f t="shared" si="2"/>
        <v>0.6</v>
      </c>
      <c r="H41" s="96">
        <v>0.6</v>
      </c>
      <c r="I41" s="88">
        <v>0</v>
      </c>
      <c r="J41" s="96">
        <f t="shared" si="3"/>
        <v>0</v>
      </c>
      <c r="K41" s="96">
        <v>0</v>
      </c>
      <c r="L41" s="88">
        <v>0</v>
      </c>
      <c r="M41" s="96">
        <f t="shared" si="4"/>
        <v>0</v>
      </c>
      <c r="N41" s="96">
        <v>0</v>
      </c>
      <c r="O41" s="88">
        <v>0</v>
      </c>
      <c r="P41" s="89">
        <f t="shared" si="5"/>
        <v>0</v>
      </c>
      <c r="Q41" s="96">
        <f t="shared" si="6"/>
        <v>0</v>
      </c>
      <c r="R41" s="96">
        <v>0</v>
      </c>
      <c r="S41" s="88">
        <v>0</v>
      </c>
      <c r="T41" s="96">
        <f t="shared" si="7"/>
        <v>0</v>
      </c>
      <c r="U41" s="96">
        <v>0</v>
      </c>
      <c r="V41" s="96">
        <v>0</v>
      </c>
      <c r="W41" s="96">
        <f t="shared" si="8"/>
        <v>0</v>
      </c>
      <c r="X41" s="96">
        <v>0</v>
      </c>
      <c r="Y41" s="88">
        <v>0</v>
      </c>
      <c r="Z41" s="89">
        <f t="shared" si="9"/>
        <v>0</v>
      </c>
      <c r="AA41" s="96">
        <f t="shared" si="10"/>
        <v>0</v>
      </c>
      <c r="AB41" s="96">
        <v>0</v>
      </c>
      <c r="AC41" s="88">
        <v>0</v>
      </c>
      <c r="AD41" s="96">
        <f t="shared" si="11"/>
        <v>0</v>
      </c>
      <c r="AE41" s="96">
        <v>0</v>
      </c>
      <c r="AF41" s="88">
        <v>0</v>
      </c>
      <c r="AG41" s="96">
        <f t="shared" si="12"/>
        <v>0</v>
      </c>
      <c r="AH41" s="96">
        <v>0</v>
      </c>
      <c r="AI41" s="88">
        <v>0</v>
      </c>
      <c r="AJ41" s="96">
        <f t="shared" si="13"/>
        <v>0</v>
      </c>
      <c r="AK41" s="96">
        <v>0</v>
      </c>
      <c r="AL41" s="88">
        <v>0</v>
      </c>
      <c r="AM41" s="96">
        <f t="shared" si="14"/>
        <v>0</v>
      </c>
      <c r="AN41" s="96">
        <v>0</v>
      </c>
      <c r="AO41" s="88">
        <v>0</v>
      </c>
    </row>
    <row r="42" spans="1:41" ht="19.5" customHeight="1">
      <c r="A42" s="77" t="s">
        <v>247</v>
      </c>
      <c r="B42" s="77" t="s">
        <v>84</v>
      </c>
      <c r="C42" s="77" t="s">
        <v>115</v>
      </c>
      <c r="D42" s="77" t="s">
        <v>263</v>
      </c>
      <c r="E42" s="96">
        <f t="shared" si="0"/>
        <v>10.4</v>
      </c>
      <c r="F42" s="96">
        <f t="shared" si="1"/>
        <v>10.4</v>
      </c>
      <c r="G42" s="96">
        <f t="shared" si="2"/>
        <v>10.4</v>
      </c>
      <c r="H42" s="96">
        <v>10.4</v>
      </c>
      <c r="I42" s="88">
        <v>0</v>
      </c>
      <c r="J42" s="96">
        <f t="shared" si="3"/>
        <v>0</v>
      </c>
      <c r="K42" s="96">
        <v>0</v>
      </c>
      <c r="L42" s="88">
        <v>0</v>
      </c>
      <c r="M42" s="96">
        <f t="shared" si="4"/>
        <v>0</v>
      </c>
      <c r="N42" s="96">
        <v>0</v>
      </c>
      <c r="O42" s="88">
        <v>0</v>
      </c>
      <c r="P42" s="89">
        <f t="shared" si="5"/>
        <v>0</v>
      </c>
      <c r="Q42" s="96">
        <f t="shared" si="6"/>
        <v>0</v>
      </c>
      <c r="R42" s="96">
        <v>0</v>
      </c>
      <c r="S42" s="88">
        <v>0</v>
      </c>
      <c r="T42" s="96">
        <f t="shared" si="7"/>
        <v>0</v>
      </c>
      <c r="U42" s="96">
        <v>0</v>
      </c>
      <c r="V42" s="96">
        <v>0</v>
      </c>
      <c r="W42" s="96">
        <f t="shared" si="8"/>
        <v>0</v>
      </c>
      <c r="X42" s="96">
        <v>0</v>
      </c>
      <c r="Y42" s="88">
        <v>0</v>
      </c>
      <c r="Z42" s="89">
        <f t="shared" si="9"/>
        <v>0</v>
      </c>
      <c r="AA42" s="96">
        <f t="shared" si="10"/>
        <v>0</v>
      </c>
      <c r="AB42" s="96">
        <v>0</v>
      </c>
      <c r="AC42" s="88">
        <v>0</v>
      </c>
      <c r="AD42" s="96">
        <f t="shared" si="11"/>
        <v>0</v>
      </c>
      <c r="AE42" s="96">
        <v>0</v>
      </c>
      <c r="AF42" s="88">
        <v>0</v>
      </c>
      <c r="AG42" s="96">
        <f t="shared" si="12"/>
        <v>0</v>
      </c>
      <c r="AH42" s="96">
        <v>0</v>
      </c>
      <c r="AI42" s="88">
        <v>0</v>
      </c>
      <c r="AJ42" s="96">
        <f t="shared" si="13"/>
        <v>0</v>
      </c>
      <c r="AK42" s="96">
        <v>0</v>
      </c>
      <c r="AL42" s="88">
        <v>0</v>
      </c>
      <c r="AM42" s="96">
        <f t="shared" si="14"/>
        <v>0</v>
      </c>
      <c r="AN42" s="96">
        <v>0</v>
      </c>
      <c r="AO42" s="88">
        <v>0</v>
      </c>
    </row>
    <row r="43" spans="1:41" ht="19.5" customHeight="1">
      <c r="A43" s="77" t="s">
        <v>247</v>
      </c>
      <c r="B43" s="77" t="s">
        <v>99</v>
      </c>
      <c r="C43" s="77" t="s">
        <v>115</v>
      </c>
      <c r="D43" s="77" t="s">
        <v>254</v>
      </c>
      <c r="E43" s="96">
        <f t="shared" si="0"/>
        <v>41.12</v>
      </c>
      <c r="F43" s="96">
        <f t="shared" si="1"/>
        <v>41.12</v>
      </c>
      <c r="G43" s="96">
        <f t="shared" si="2"/>
        <v>41.12</v>
      </c>
      <c r="H43" s="96">
        <v>11.62</v>
      </c>
      <c r="I43" s="88">
        <v>29.5</v>
      </c>
      <c r="J43" s="96">
        <f t="shared" si="3"/>
        <v>0</v>
      </c>
      <c r="K43" s="96">
        <v>0</v>
      </c>
      <c r="L43" s="88">
        <v>0</v>
      </c>
      <c r="M43" s="96">
        <f t="shared" si="4"/>
        <v>0</v>
      </c>
      <c r="N43" s="96">
        <v>0</v>
      </c>
      <c r="O43" s="88">
        <v>0</v>
      </c>
      <c r="P43" s="89">
        <f t="shared" si="5"/>
        <v>0</v>
      </c>
      <c r="Q43" s="96">
        <f t="shared" si="6"/>
        <v>0</v>
      </c>
      <c r="R43" s="96">
        <v>0</v>
      </c>
      <c r="S43" s="88">
        <v>0</v>
      </c>
      <c r="T43" s="96">
        <f t="shared" si="7"/>
        <v>0</v>
      </c>
      <c r="U43" s="96">
        <v>0</v>
      </c>
      <c r="V43" s="96">
        <v>0</v>
      </c>
      <c r="W43" s="96">
        <f t="shared" si="8"/>
        <v>0</v>
      </c>
      <c r="X43" s="96">
        <v>0</v>
      </c>
      <c r="Y43" s="88">
        <v>0</v>
      </c>
      <c r="Z43" s="89">
        <f t="shared" si="9"/>
        <v>0</v>
      </c>
      <c r="AA43" s="96">
        <f t="shared" si="10"/>
        <v>0</v>
      </c>
      <c r="AB43" s="96">
        <v>0</v>
      </c>
      <c r="AC43" s="88">
        <v>0</v>
      </c>
      <c r="AD43" s="96">
        <f t="shared" si="11"/>
        <v>0</v>
      </c>
      <c r="AE43" s="96">
        <v>0</v>
      </c>
      <c r="AF43" s="88">
        <v>0</v>
      </c>
      <c r="AG43" s="96">
        <f t="shared" si="12"/>
        <v>0</v>
      </c>
      <c r="AH43" s="96">
        <v>0</v>
      </c>
      <c r="AI43" s="88">
        <v>0</v>
      </c>
      <c r="AJ43" s="96">
        <f t="shared" si="13"/>
        <v>0</v>
      </c>
      <c r="AK43" s="96">
        <v>0</v>
      </c>
      <c r="AL43" s="88">
        <v>0</v>
      </c>
      <c r="AM43" s="96">
        <f t="shared" si="14"/>
        <v>0</v>
      </c>
      <c r="AN43" s="96">
        <v>0</v>
      </c>
      <c r="AO43" s="88">
        <v>0</v>
      </c>
    </row>
    <row r="44" spans="1:41" ht="19.5" customHeight="1">
      <c r="A44" s="77" t="s">
        <v>38</v>
      </c>
      <c r="B44" s="77" t="s">
        <v>38</v>
      </c>
      <c r="C44" s="77" t="s">
        <v>38</v>
      </c>
      <c r="D44" s="77" t="s">
        <v>255</v>
      </c>
      <c r="E44" s="96">
        <f t="shared" si="0"/>
        <v>5.57</v>
      </c>
      <c r="F44" s="96">
        <f t="shared" si="1"/>
        <v>5.57</v>
      </c>
      <c r="G44" s="96">
        <f t="shared" si="2"/>
        <v>5.57</v>
      </c>
      <c r="H44" s="96">
        <v>0</v>
      </c>
      <c r="I44" s="88">
        <v>5.57</v>
      </c>
      <c r="J44" s="96">
        <f t="shared" si="3"/>
        <v>0</v>
      </c>
      <c r="K44" s="96">
        <v>0</v>
      </c>
      <c r="L44" s="88">
        <v>0</v>
      </c>
      <c r="M44" s="96">
        <f t="shared" si="4"/>
        <v>0</v>
      </c>
      <c r="N44" s="96">
        <v>0</v>
      </c>
      <c r="O44" s="88">
        <v>0</v>
      </c>
      <c r="P44" s="89">
        <f t="shared" si="5"/>
        <v>0</v>
      </c>
      <c r="Q44" s="96">
        <f t="shared" si="6"/>
        <v>0</v>
      </c>
      <c r="R44" s="96">
        <v>0</v>
      </c>
      <c r="S44" s="88">
        <v>0</v>
      </c>
      <c r="T44" s="96">
        <f t="shared" si="7"/>
        <v>0</v>
      </c>
      <c r="U44" s="96">
        <v>0</v>
      </c>
      <c r="V44" s="96">
        <v>0</v>
      </c>
      <c r="W44" s="96">
        <f t="shared" si="8"/>
        <v>0</v>
      </c>
      <c r="X44" s="96">
        <v>0</v>
      </c>
      <c r="Y44" s="88">
        <v>0</v>
      </c>
      <c r="Z44" s="89">
        <f t="shared" si="9"/>
        <v>0</v>
      </c>
      <c r="AA44" s="96">
        <f t="shared" si="10"/>
        <v>0</v>
      </c>
      <c r="AB44" s="96">
        <v>0</v>
      </c>
      <c r="AC44" s="88">
        <v>0</v>
      </c>
      <c r="AD44" s="96">
        <f t="shared" si="11"/>
        <v>0</v>
      </c>
      <c r="AE44" s="96">
        <v>0</v>
      </c>
      <c r="AF44" s="88">
        <v>0</v>
      </c>
      <c r="AG44" s="96">
        <f t="shared" si="12"/>
        <v>0</v>
      </c>
      <c r="AH44" s="96">
        <v>0</v>
      </c>
      <c r="AI44" s="88">
        <v>0</v>
      </c>
      <c r="AJ44" s="96">
        <f t="shared" si="13"/>
        <v>0</v>
      </c>
      <c r="AK44" s="96">
        <v>0</v>
      </c>
      <c r="AL44" s="88">
        <v>0</v>
      </c>
      <c r="AM44" s="96">
        <f t="shared" si="14"/>
        <v>0</v>
      </c>
      <c r="AN44" s="96">
        <v>0</v>
      </c>
      <c r="AO44" s="88">
        <v>0</v>
      </c>
    </row>
    <row r="45" spans="1:41" ht="19.5" customHeight="1">
      <c r="A45" s="77" t="s">
        <v>256</v>
      </c>
      <c r="B45" s="77" t="s">
        <v>138</v>
      </c>
      <c r="C45" s="77" t="s">
        <v>115</v>
      </c>
      <c r="D45" s="77" t="s">
        <v>257</v>
      </c>
      <c r="E45" s="96">
        <f t="shared" si="0"/>
        <v>5.57</v>
      </c>
      <c r="F45" s="96">
        <f t="shared" si="1"/>
        <v>5.57</v>
      </c>
      <c r="G45" s="96">
        <f t="shared" si="2"/>
        <v>5.57</v>
      </c>
      <c r="H45" s="96">
        <v>0</v>
      </c>
      <c r="I45" s="88">
        <v>5.57</v>
      </c>
      <c r="J45" s="96">
        <f t="shared" si="3"/>
        <v>0</v>
      </c>
      <c r="K45" s="96">
        <v>0</v>
      </c>
      <c r="L45" s="88">
        <v>0</v>
      </c>
      <c r="M45" s="96">
        <f t="shared" si="4"/>
        <v>0</v>
      </c>
      <c r="N45" s="96">
        <v>0</v>
      </c>
      <c r="O45" s="88">
        <v>0</v>
      </c>
      <c r="P45" s="89">
        <f t="shared" si="5"/>
        <v>0</v>
      </c>
      <c r="Q45" s="96">
        <f t="shared" si="6"/>
        <v>0</v>
      </c>
      <c r="R45" s="96">
        <v>0</v>
      </c>
      <c r="S45" s="88">
        <v>0</v>
      </c>
      <c r="T45" s="96">
        <f t="shared" si="7"/>
        <v>0</v>
      </c>
      <c r="U45" s="96">
        <v>0</v>
      </c>
      <c r="V45" s="96">
        <v>0</v>
      </c>
      <c r="W45" s="96">
        <f t="shared" si="8"/>
        <v>0</v>
      </c>
      <c r="X45" s="96">
        <v>0</v>
      </c>
      <c r="Y45" s="88">
        <v>0</v>
      </c>
      <c r="Z45" s="89">
        <f t="shared" si="9"/>
        <v>0</v>
      </c>
      <c r="AA45" s="96">
        <f t="shared" si="10"/>
        <v>0</v>
      </c>
      <c r="AB45" s="96">
        <v>0</v>
      </c>
      <c r="AC45" s="88">
        <v>0</v>
      </c>
      <c r="AD45" s="96">
        <f t="shared" si="11"/>
        <v>0</v>
      </c>
      <c r="AE45" s="96">
        <v>0</v>
      </c>
      <c r="AF45" s="88">
        <v>0</v>
      </c>
      <c r="AG45" s="96">
        <f t="shared" si="12"/>
        <v>0</v>
      </c>
      <c r="AH45" s="96">
        <v>0</v>
      </c>
      <c r="AI45" s="88">
        <v>0</v>
      </c>
      <c r="AJ45" s="96">
        <f t="shared" si="13"/>
        <v>0</v>
      </c>
      <c r="AK45" s="96">
        <v>0</v>
      </c>
      <c r="AL45" s="88">
        <v>0</v>
      </c>
      <c r="AM45" s="96">
        <f t="shared" si="14"/>
        <v>0</v>
      </c>
      <c r="AN45" s="96">
        <v>0</v>
      </c>
      <c r="AO45" s="88">
        <v>0</v>
      </c>
    </row>
    <row r="46" spans="1:41" ht="19.5" customHeight="1">
      <c r="A46" s="77" t="s">
        <v>38</v>
      </c>
      <c r="B46" s="77" t="s">
        <v>38</v>
      </c>
      <c r="C46" s="77" t="s">
        <v>38</v>
      </c>
      <c r="D46" s="77" t="s">
        <v>258</v>
      </c>
      <c r="E46" s="96">
        <f t="shared" si="0"/>
        <v>0.04</v>
      </c>
      <c r="F46" s="96">
        <f t="shared" si="1"/>
        <v>0.04</v>
      </c>
      <c r="G46" s="96">
        <f t="shared" si="2"/>
        <v>0.04</v>
      </c>
      <c r="H46" s="96">
        <v>0.04</v>
      </c>
      <c r="I46" s="88">
        <v>0</v>
      </c>
      <c r="J46" s="96">
        <f t="shared" si="3"/>
        <v>0</v>
      </c>
      <c r="K46" s="96">
        <v>0</v>
      </c>
      <c r="L46" s="88">
        <v>0</v>
      </c>
      <c r="M46" s="96">
        <f t="shared" si="4"/>
        <v>0</v>
      </c>
      <c r="N46" s="96">
        <v>0</v>
      </c>
      <c r="O46" s="88">
        <v>0</v>
      </c>
      <c r="P46" s="89">
        <f t="shared" si="5"/>
        <v>0</v>
      </c>
      <c r="Q46" s="96">
        <f t="shared" si="6"/>
        <v>0</v>
      </c>
      <c r="R46" s="96">
        <v>0</v>
      </c>
      <c r="S46" s="88">
        <v>0</v>
      </c>
      <c r="T46" s="96">
        <f t="shared" si="7"/>
        <v>0</v>
      </c>
      <c r="U46" s="96">
        <v>0</v>
      </c>
      <c r="V46" s="96">
        <v>0</v>
      </c>
      <c r="W46" s="96">
        <f t="shared" si="8"/>
        <v>0</v>
      </c>
      <c r="X46" s="96">
        <v>0</v>
      </c>
      <c r="Y46" s="88">
        <v>0</v>
      </c>
      <c r="Z46" s="89">
        <f t="shared" si="9"/>
        <v>0</v>
      </c>
      <c r="AA46" s="96">
        <f t="shared" si="10"/>
        <v>0</v>
      </c>
      <c r="AB46" s="96">
        <v>0</v>
      </c>
      <c r="AC46" s="88">
        <v>0</v>
      </c>
      <c r="AD46" s="96">
        <f t="shared" si="11"/>
        <v>0</v>
      </c>
      <c r="AE46" s="96">
        <v>0</v>
      </c>
      <c r="AF46" s="88">
        <v>0</v>
      </c>
      <c r="AG46" s="96">
        <f t="shared" si="12"/>
        <v>0</v>
      </c>
      <c r="AH46" s="96">
        <v>0</v>
      </c>
      <c r="AI46" s="88">
        <v>0</v>
      </c>
      <c r="AJ46" s="96">
        <f t="shared" si="13"/>
        <v>0</v>
      </c>
      <c r="AK46" s="96">
        <v>0</v>
      </c>
      <c r="AL46" s="88">
        <v>0</v>
      </c>
      <c r="AM46" s="96">
        <f t="shared" si="14"/>
        <v>0</v>
      </c>
      <c r="AN46" s="96">
        <v>0</v>
      </c>
      <c r="AO46" s="88">
        <v>0</v>
      </c>
    </row>
    <row r="47" spans="1:41" ht="19.5" customHeight="1">
      <c r="A47" s="77" t="s">
        <v>259</v>
      </c>
      <c r="B47" s="77" t="s">
        <v>89</v>
      </c>
      <c r="C47" s="77" t="s">
        <v>115</v>
      </c>
      <c r="D47" s="77" t="s">
        <v>260</v>
      </c>
      <c r="E47" s="96">
        <f t="shared" si="0"/>
        <v>0.04</v>
      </c>
      <c r="F47" s="96">
        <f t="shared" si="1"/>
        <v>0.04</v>
      </c>
      <c r="G47" s="96">
        <f t="shared" si="2"/>
        <v>0.04</v>
      </c>
      <c r="H47" s="96">
        <v>0.04</v>
      </c>
      <c r="I47" s="88">
        <v>0</v>
      </c>
      <c r="J47" s="96">
        <f t="shared" si="3"/>
        <v>0</v>
      </c>
      <c r="K47" s="96">
        <v>0</v>
      </c>
      <c r="L47" s="88">
        <v>0</v>
      </c>
      <c r="M47" s="96">
        <f t="shared" si="4"/>
        <v>0</v>
      </c>
      <c r="N47" s="96">
        <v>0</v>
      </c>
      <c r="O47" s="88">
        <v>0</v>
      </c>
      <c r="P47" s="89">
        <f t="shared" si="5"/>
        <v>0</v>
      </c>
      <c r="Q47" s="96">
        <f t="shared" si="6"/>
        <v>0</v>
      </c>
      <c r="R47" s="96">
        <v>0</v>
      </c>
      <c r="S47" s="88">
        <v>0</v>
      </c>
      <c r="T47" s="96">
        <f t="shared" si="7"/>
        <v>0</v>
      </c>
      <c r="U47" s="96">
        <v>0</v>
      </c>
      <c r="V47" s="96">
        <v>0</v>
      </c>
      <c r="W47" s="96">
        <f t="shared" si="8"/>
        <v>0</v>
      </c>
      <c r="X47" s="96">
        <v>0</v>
      </c>
      <c r="Y47" s="88">
        <v>0</v>
      </c>
      <c r="Z47" s="89">
        <f t="shared" si="9"/>
        <v>0</v>
      </c>
      <c r="AA47" s="96">
        <f t="shared" si="10"/>
        <v>0</v>
      </c>
      <c r="AB47" s="96">
        <v>0</v>
      </c>
      <c r="AC47" s="88">
        <v>0</v>
      </c>
      <c r="AD47" s="96">
        <f t="shared" si="11"/>
        <v>0</v>
      </c>
      <c r="AE47" s="96">
        <v>0</v>
      </c>
      <c r="AF47" s="88">
        <v>0</v>
      </c>
      <c r="AG47" s="96">
        <f t="shared" si="12"/>
        <v>0</v>
      </c>
      <c r="AH47" s="96">
        <v>0</v>
      </c>
      <c r="AI47" s="88">
        <v>0</v>
      </c>
      <c r="AJ47" s="96">
        <f t="shared" si="13"/>
        <v>0</v>
      </c>
      <c r="AK47" s="96">
        <v>0</v>
      </c>
      <c r="AL47" s="88">
        <v>0</v>
      </c>
      <c r="AM47" s="96">
        <f t="shared" si="14"/>
        <v>0</v>
      </c>
      <c r="AN47" s="96">
        <v>0</v>
      </c>
      <c r="AO47" s="88">
        <v>0</v>
      </c>
    </row>
    <row r="48" spans="1:41" ht="19.5" customHeight="1">
      <c r="A48" s="77" t="s">
        <v>38</v>
      </c>
      <c r="B48" s="77" t="s">
        <v>38</v>
      </c>
      <c r="C48" s="77" t="s">
        <v>38</v>
      </c>
      <c r="D48" s="77" t="s">
        <v>118</v>
      </c>
      <c r="E48" s="96">
        <f t="shared" si="0"/>
        <v>563.09</v>
      </c>
      <c r="F48" s="96">
        <f t="shared" si="1"/>
        <v>563.09</v>
      </c>
      <c r="G48" s="96">
        <f t="shared" si="2"/>
        <v>563.09</v>
      </c>
      <c r="H48" s="96">
        <v>526.09</v>
      </c>
      <c r="I48" s="88">
        <v>37</v>
      </c>
      <c r="J48" s="96">
        <f t="shared" si="3"/>
        <v>0</v>
      </c>
      <c r="K48" s="96">
        <v>0</v>
      </c>
      <c r="L48" s="88">
        <v>0</v>
      </c>
      <c r="M48" s="96">
        <f t="shared" si="4"/>
        <v>0</v>
      </c>
      <c r="N48" s="96">
        <v>0</v>
      </c>
      <c r="O48" s="88">
        <v>0</v>
      </c>
      <c r="P48" s="89">
        <f t="shared" si="5"/>
        <v>0</v>
      </c>
      <c r="Q48" s="96">
        <f t="shared" si="6"/>
        <v>0</v>
      </c>
      <c r="R48" s="96">
        <v>0</v>
      </c>
      <c r="S48" s="88">
        <v>0</v>
      </c>
      <c r="T48" s="96">
        <f t="shared" si="7"/>
        <v>0</v>
      </c>
      <c r="U48" s="96">
        <v>0</v>
      </c>
      <c r="V48" s="96">
        <v>0</v>
      </c>
      <c r="W48" s="96">
        <f t="shared" si="8"/>
        <v>0</v>
      </c>
      <c r="X48" s="96">
        <v>0</v>
      </c>
      <c r="Y48" s="88">
        <v>0</v>
      </c>
      <c r="Z48" s="89">
        <f t="shared" si="9"/>
        <v>0</v>
      </c>
      <c r="AA48" s="96">
        <f t="shared" si="10"/>
        <v>0</v>
      </c>
      <c r="AB48" s="96">
        <v>0</v>
      </c>
      <c r="AC48" s="88">
        <v>0</v>
      </c>
      <c r="AD48" s="96">
        <f t="shared" si="11"/>
        <v>0</v>
      </c>
      <c r="AE48" s="96">
        <v>0</v>
      </c>
      <c r="AF48" s="88">
        <v>0</v>
      </c>
      <c r="AG48" s="96">
        <f t="shared" si="12"/>
        <v>0</v>
      </c>
      <c r="AH48" s="96">
        <v>0</v>
      </c>
      <c r="AI48" s="88">
        <v>0</v>
      </c>
      <c r="AJ48" s="96">
        <f t="shared" si="13"/>
        <v>0</v>
      </c>
      <c r="AK48" s="96">
        <v>0</v>
      </c>
      <c r="AL48" s="88">
        <v>0</v>
      </c>
      <c r="AM48" s="96">
        <f t="shared" si="14"/>
        <v>0</v>
      </c>
      <c r="AN48" s="96">
        <v>0</v>
      </c>
      <c r="AO48" s="88">
        <v>0</v>
      </c>
    </row>
    <row r="49" spans="1:41" ht="19.5" customHeight="1">
      <c r="A49" s="77" t="s">
        <v>38</v>
      </c>
      <c r="B49" s="77" t="s">
        <v>38</v>
      </c>
      <c r="C49" s="77" t="s">
        <v>38</v>
      </c>
      <c r="D49" s="77" t="s">
        <v>240</v>
      </c>
      <c r="E49" s="96">
        <f t="shared" si="0"/>
        <v>445.92</v>
      </c>
      <c r="F49" s="96">
        <f t="shared" si="1"/>
        <v>445.92</v>
      </c>
      <c r="G49" s="96">
        <f t="shared" si="2"/>
        <v>445.92</v>
      </c>
      <c r="H49" s="96">
        <v>408.92</v>
      </c>
      <c r="I49" s="88">
        <v>37</v>
      </c>
      <c r="J49" s="96">
        <f t="shared" si="3"/>
        <v>0</v>
      </c>
      <c r="K49" s="96">
        <v>0</v>
      </c>
      <c r="L49" s="88">
        <v>0</v>
      </c>
      <c r="M49" s="96">
        <f t="shared" si="4"/>
        <v>0</v>
      </c>
      <c r="N49" s="96">
        <v>0</v>
      </c>
      <c r="O49" s="88">
        <v>0</v>
      </c>
      <c r="P49" s="89">
        <f t="shared" si="5"/>
        <v>0</v>
      </c>
      <c r="Q49" s="96">
        <f t="shared" si="6"/>
        <v>0</v>
      </c>
      <c r="R49" s="96">
        <v>0</v>
      </c>
      <c r="S49" s="88">
        <v>0</v>
      </c>
      <c r="T49" s="96">
        <f t="shared" si="7"/>
        <v>0</v>
      </c>
      <c r="U49" s="96">
        <v>0</v>
      </c>
      <c r="V49" s="96">
        <v>0</v>
      </c>
      <c r="W49" s="96">
        <f t="shared" si="8"/>
        <v>0</v>
      </c>
      <c r="X49" s="96">
        <v>0</v>
      </c>
      <c r="Y49" s="88">
        <v>0</v>
      </c>
      <c r="Z49" s="89">
        <f t="shared" si="9"/>
        <v>0</v>
      </c>
      <c r="AA49" s="96">
        <f t="shared" si="10"/>
        <v>0</v>
      </c>
      <c r="AB49" s="96">
        <v>0</v>
      </c>
      <c r="AC49" s="88">
        <v>0</v>
      </c>
      <c r="AD49" s="96">
        <f t="shared" si="11"/>
        <v>0</v>
      </c>
      <c r="AE49" s="96">
        <v>0</v>
      </c>
      <c r="AF49" s="88">
        <v>0</v>
      </c>
      <c r="AG49" s="96">
        <f t="shared" si="12"/>
        <v>0</v>
      </c>
      <c r="AH49" s="96">
        <v>0</v>
      </c>
      <c r="AI49" s="88">
        <v>0</v>
      </c>
      <c r="AJ49" s="96">
        <f t="shared" si="13"/>
        <v>0</v>
      </c>
      <c r="AK49" s="96">
        <v>0</v>
      </c>
      <c r="AL49" s="88">
        <v>0</v>
      </c>
      <c r="AM49" s="96">
        <f t="shared" si="14"/>
        <v>0</v>
      </c>
      <c r="AN49" s="96">
        <v>0</v>
      </c>
      <c r="AO49" s="88">
        <v>0</v>
      </c>
    </row>
    <row r="50" spans="1:41" ht="19.5" customHeight="1">
      <c r="A50" s="77" t="s">
        <v>241</v>
      </c>
      <c r="B50" s="77" t="s">
        <v>89</v>
      </c>
      <c r="C50" s="77" t="s">
        <v>119</v>
      </c>
      <c r="D50" s="77" t="s">
        <v>242</v>
      </c>
      <c r="E50" s="96">
        <f t="shared" si="0"/>
        <v>283.57</v>
      </c>
      <c r="F50" s="96">
        <f t="shared" si="1"/>
        <v>283.57</v>
      </c>
      <c r="G50" s="96">
        <f t="shared" si="2"/>
        <v>283.57</v>
      </c>
      <c r="H50" s="96">
        <v>283.57</v>
      </c>
      <c r="I50" s="88">
        <v>0</v>
      </c>
      <c r="J50" s="96">
        <f t="shared" si="3"/>
        <v>0</v>
      </c>
      <c r="K50" s="96">
        <v>0</v>
      </c>
      <c r="L50" s="88">
        <v>0</v>
      </c>
      <c r="M50" s="96">
        <f t="shared" si="4"/>
        <v>0</v>
      </c>
      <c r="N50" s="96">
        <v>0</v>
      </c>
      <c r="O50" s="88">
        <v>0</v>
      </c>
      <c r="P50" s="89">
        <f t="shared" si="5"/>
        <v>0</v>
      </c>
      <c r="Q50" s="96">
        <f t="shared" si="6"/>
        <v>0</v>
      </c>
      <c r="R50" s="96">
        <v>0</v>
      </c>
      <c r="S50" s="88">
        <v>0</v>
      </c>
      <c r="T50" s="96">
        <f t="shared" si="7"/>
        <v>0</v>
      </c>
      <c r="U50" s="96">
        <v>0</v>
      </c>
      <c r="V50" s="96">
        <v>0</v>
      </c>
      <c r="W50" s="96">
        <f t="shared" si="8"/>
        <v>0</v>
      </c>
      <c r="X50" s="96">
        <v>0</v>
      </c>
      <c r="Y50" s="88">
        <v>0</v>
      </c>
      <c r="Z50" s="89">
        <f t="shared" si="9"/>
        <v>0</v>
      </c>
      <c r="AA50" s="96">
        <f t="shared" si="10"/>
        <v>0</v>
      </c>
      <c r="AB50" s="96">
        <v>0</v>
      </c>
      <c r="AC50" s="88">
        <v>0</v>
      </c>
      <c r="AD50" s="96">
        <f t="shared" si="11"/>
        <v>0</v>
      </c>
      <c r="AE50" s="96">
        <v>0</v>
      </c>
      <c r="AF50" s="88">
        <v>0</v>
      </c>
      <c r="AG50" s="96">
        <f t="shared" si="12"/>
        <v>0</v>
      </c>
      <c r="AH50" s="96">
        <v>0</v>
      </c>
      <c r="AI50" s="88">
        <v>0</v>
      </c>
      <c r="AJ50" s="96">
        <f t="shared" si="13"/>
        <v>0</v>
      </c>
      <c r="AK50" s="96">
        <v>0</v>
      </c>
      <c r="AL50" s="88">
        <v>0</v>
      </c>
      <c r="AM50" s="96">
        <f t="shared" si="14"/>
        <v>0</v>
      </c>
      <c r="AN50" s="96">
        <v>0</v>
      </c>
      <c r="AO50" s="88">
        <v>0</v>
      </c>
    </row>
    <row r="51" spans="1:41" ht="19.5" customHeight="1">
      <c r="A51" s="77" t="s">
        <v>241</v>
      </c>
      <c r="B51" s="77" t="s">
        <v>91</v>
      </c>
      <c r="C51" s="77" t="s">
        <v>119</v>
      </c>
      <c r="D51" s="77" t="s">
        <v>243</v>
      </c>
      <c r="E51" s="96">
        <f t="shared" si="0"/>
        <v>79.3</v>
      </c>
      <c r="F51" s="96">
        <f t="shared" si="1"/>
        <v>79.3</v>
      </c>
      <c r="G51" s="96">
        <f t="shared" si="2"/>
        <v>79.3</v>
      </c>
      <c r="H51" s="96">
        <v>79.3</v>
      </c>
      <c r="I51" s="88">
        <v>0</v>
      </c>
      <c r="J51" s="96">
        <f t="shared" si="3"/>
        <v>0</v>
      </c>
      <c r="K51" s="96">
        <v>0</v>
      </c>
      <c r="L51" s="88">
        <v>0</v>
      </c>
      <c r="M51" s="96">
        <f t="shared" si="4"/>
        <v>0</v>
      </c>
      <c r="N51" s="96">
        <v>0</v>
      </c>
      <c r="O51" s="88">
        <v>0</v>
      </c>
      <c r="P51" s="89">
        <f t="shared" si="5"/>
        <v>0</v>
      </c>
      <c r="Q51" s="96">
        <f t="shared" si="6"/>
        <v>0</v>
      </c>
      <c r="R51" s="96">
        <v>0</v>
      </c>
      <c r="S51" s="88">
        <v>0</v>
      </c>
      <c r="T51" s="96">
        <f t="shared" si="7"/>
        <v>0</v>
      </c>
      <c r="U51" s="96">
        <v>0</v>
      </c>
      <c r="V51" s="96">
        <v>0</v>
      </c>
      <c r="W51" s="96">
        <f t="shared" si="8"/>
        <v>0</v>
      </c>
      <c r="X51" s="96">
        <v>0</v>
      </c>
      <c r="Y51" s="88">
        <v>0</v>
      </c>
      <c r="Z51" s="89">
        <f t="shared" si="9"/>
        <v>0</v>
      </c>
      <c r="AA51" s="96">
        <f t="shared" si="10"/>
        <v>0</v>
      </c>
      <c r="AB51" s="96">
        <v>0</v>
      </c>
      <c r="AC51" s="88">
        <v>0</v>
      </c>
      <c r="AD51" s="96">
        <f t="shared" si="11"/>
        <v>0</v>
      </c>
      <c r="AE51" s="96">
        <v>0</v>
      </c>
      <c r="AF51" s="88">
        <v>0</v>
      </c>
      <c r="AG51" s="96">
        <f t="shared" si="12"/>
        <v>0</v>
      </c>
      <c r="AH51" s="96">
        <v>0</v>
      </c>
      <c r="AI51" s="88">
        <v>0</v>
      </c>
      <c r="AJ51" s="96">
        <f t="shared" si="13"/>
        <v>0</v>
      </c>
      <c r="AK51" s="96">
        <v>0</v>
      </c>
      <c r="AL51" s="88">
        <v>0</v>
      </c>
      <c r="AM51" s="96">
        <f t="shared" si="14"/>
        <v>0</v>
      </c>
      <c r="AN51" s="96">
        <v>0</v>
      </c>
      <c r="AO51" s="88">
        <v>0</v>
      </c>
    </row>
    <row r="52" spans="1:41" ht="19.5" customHeight="1">
      <c r="A52" s="77" t="s">
        <v>241</v>
      </c>
      <c r="B52" s="77" t="s">
        <v>85</v>
      </c>
      <c r="C52" s="77" t="s">
        <v>119</v>
      </c>
      <c r="D52" s="77" t="s">
        <v>244</v>
      </c>
      <c r="E52" s="96">
        <f t="shared" si="0"/>
        <v>42.43</v>
      </c>
      <c r="F52" s="96">
        <f t="shared" si="1"/>
        <v>42.43</v>
      </c>
      <c r="G52" s="96">
        <f t="shared" si="2"/>
        <v>42.43</v>
      </c>
      <c r="H52" s="96">
        <v>42.43</v>
      </c>
      <c r="I52" s="88">
        <v>0</v>
      </c>
      <c r="J52" s="96">
        <f t="shared" si="3"/>
        <v>0</v>
      </c>
      <c r="K52" s="96">
        <v>0</v>
      </c>
      <c r="L52" s="88">
        <v>0</v>
      </c>
      <c r="M52" s="96">
        <f t="shared" si="4"/>
        <v>0</v>
      </c>
      <c r="N52" s="96">
        <v>0</v>
      </c>
      <c r="O52" s="88">
        <v>0</v>
      </c>
      <c r="P52" s="89">
        <f t="shared" si="5"/>
        <v>0</v>
      </c>
      <c r="Q52" s="96">
        <f t="shared" si="6"/>
        <v>0</v>
      </c>
      <c r="R52" s="96">
        <v>0</v>
      </c>
      <c r="S52" s="88">
        <v>0</v>
      </c>
      <c r="T52" s="96">
        <f t="shared" si="7"/>
        <v>0</v>
      </c>
      <c r="U52" s="96">
        <v>0</v>
      </c>
      <c r="V52" s="96">
        <v>0</v>
      </c>
      <c r="W52" s="96">
        <f t="shared" si="8"/>
        <v>0</v>
      </c>
      <c r="X52" s="96">
        <v>0</v>
      </c>
      <c r="Y52" s="88">
        <v>0</v>
      </c>
      <c r="Z52" s="89">
        <f t="shared" si="9"/>
        <v>0</v>
      </c>
      <c r="AA52" s="96">
        <f t="shared" si="10"/>
        <v>0</v>
      </c>
      <c r="AB52" s="96">
        <v>0</v>
      </c>
      <c r="AC52" s="88">
        <v>0</v>
      </c>
      <c r="AD52" s="96">
        <f t="shared" si="11"/>
        <v>0</v>
      </c>
      <c r="AE52" s="96">
        <v>0</v>
      </c>
      <c r="AF52" s="88">
        <v>0</v>
      </c>
      <c r="AG52" s="96">
        <f t="shared" si="12"/>
        <v>0</v>
      </c>
      <c r="AH52" s="96">
        <v>0</v>
      </c>
      <c r="AI52" s="88">
        <v>0</v>
      </c>
      <c r="AJ52" s="96">
        <f t="shared" si="13"/>
        <v>0</v>
      </c>
      <c r="AK52" s="96">
        <v>0</v>
      </c>
      <c r="AL52" s="88">
        <v>0</v>
      </c>
      <c r="AM52" s="96">
        <f t="shared" si="14"/>
        <v>0</v>
      </c>
      <c r="AN52" s="96">
        <v>0</v>
      </c>
      <c r="AO52" s="88">
        <v>0</v>
      </c>
    </row>
    <row r="53" spans="1:41" ht="19.5" customHeight="1">
      <c r="A53" s="77" t="s">
        <v>241</v>
      </c>
      <c r="B53" s="77" t="s">
        <v>99</v>
      </c>
      <c r="C53" s="77" t="s">
        <v>119</v>
      </c>
      <c r="D53" s="77" t="s">
        <v>245</v>
      </c>
      <c r="E53" s="96">
        <f t="shared" si="0"/>
        <v>40.62</v>
      </c>
      <c r="F53" s="96">
        <f t="shared" si="1"/>
        <v>40.62</v>
      </c>
      <c r="G53" s="96">
        <f t="shared" si="2"/>
        <v>40.62</v>
      </c>
      <c r="H53" s="96">
        <v>3.62</v>
      </c>
      <c r="I53" s="88">
        <v>37</v>
      </c>
      <c r="J53" s="96">
        <f t="shared" si="3"/>
        <v>0</v>
      </c>
      <c r="K53" s="96">
        <v>0</v>
      </c>
      <c r="L53" s="88">
        <v>0</v>
      </c>
      <c r="M53" s="96">
        <f t="shared" si="4"/>
        <v>0</v>
      </c>
      <c r="N53" s="96">
        <v>0</v>
      </c>
      <c r="O53" s="88">
        <v>0</v>
      </c>
      <c r="P53" s="89">
        <f t="shared" si="5"/>
        <v>0</v>
      </c>
      <c r="Q53" s="96">
        <f t="shared" si="6"/>
        <v>0</v>
      </c>
      <c r="R53" s="96">
        <v>0</v>
      </c>
      <c r="S53" s="88">
        <v>0</v>
      </c>
      <c r="T53" s="96">
        <f t="shared" si="7"/>
        <v>0</v>
      </c>
      <c r="U53" s="96">
        <v>0</v>
      </c>
      <c r="V53" s="96">
        <v>0</v>
      </c>
      <c r="W53" s="96">
        <f t="shared" si="8"/>
        <v>0</v>
      </c>
      <c r="X53" s="96">
        <v>0</v>
      </c>
      <c r="Y53" s="88">
        <v>0</v>
      </c>
      <c r="Z53" s="89">
        <f t="shared" si="9"/>
        <v>0</v>
      </c>
      <c r="AA53" s="96">
        <f t="shared" si="10"/>
        <v>0</v>
      </c>
      <c r="AB53" s="96">
        <v>0</v>
      </c>
      <c r="AC53" s="88">
        <v>0</v>
      </c>
      <c r="AD53" s="96">
        <f t="shared" si="11"/>
        <v>0</v>
      </c>
      <c r="AE53" s="96">
        <v>0</v>
      </c>
      <c r="AF53" s="88">
        <v>0</v>
      </c>
      <c r="AG53" s="96">
        <f t="shared" si="12"/>
        <v>0</v>
      </c>
      <c r="AH53" s="96">
        <v>0</v>
      </c>
      <c r="AI53" s="88">
        <v>0</v>
      </c>
      <c r="AJ53" s="96">
        <f t="shared" si="13"/>
        <v>0</v>
      </c>
      <c r="AK53" s="96">
        <v>0</v>
      </c>
      <c r="AL53" s="88">
        <v>0</v>
      </c>
      <c r="AM53" s="96">
        <f t="shared" si="14"/>
        <v>0</v>
      </c>
      <c r="AN53" s="96">
        <v>0</v>
      </c>
      <c r="AO53" s="88">
        <v>0</v>
      </c>
    </row>
    <row r="54" spans="1:41" ht="19.5" customHeight="1">
      <c r="A54" s="77" t="s">
        <v>38</v>
      </c>
      <c r="B54" s="77" t="s">
        <v>38</v>
      </c>
      <c r="C54" s="77" t="s">
        <v>38</v>
      </c>
      <c r="D54" s="77" t="s">
        <v>246</v>
      </c>
      <c r="E54" s="96">
        <f t="shared" si="0"/>
        <v>117.1</v>
      </c>
      <c r="F54" s="96">
        <f t="shared" si="1"/>
        <v>117.1</v>
      </c>
      <c r="G54" s="96">
        <f t="shared" si="2"/>
        <v>117.1</v>
      </c>
      <c r="H54" s="96">
        <v>117.1</v>
      </c>
      <c r="I54" s="88">
        <v>0</v>
      </c>
      <c r="J54" s="96">
        <f t="shared" si="3"/>
        <v>0</v>
      </c>
      <c r="K54" s="96">
        <v>0</v>
      </c>
      <c r="L54" s="88">
        <v>0</v>
      </c>
      <c r="M54" s="96">
        <f t="shared" si="4"/>
        <v>0</v>
      </c>
      <c r="N54" s="96">
        <v>0</v>
      </c>
      <c r="O54" s="88">
        <v>0</v>
      </c>
      <c r="P54" s="89">
        <f t="shared" si="5"/>
        <v>0</v>
      </c>
      <c r="Q54" s="96">
        <f t="shared" si="6"/>
        <v>0</v>
      </c>
      <c r="R54" s="96">
        <v>0</v>
      </c>
      <c r="S54" s="88">
        <v>0</v>
      </c>
      <c r="T54" s="96">
        <f t="shared" si="7"/>
        <v>0</v>
      </c>
      <c r="U54" s="96">
        <v>0</v>
      </c>
      <c r="V54" s="96">
        <v>0</v>
      </c>
      <c r="W54" s="96">
        <f t="shared" si="8"/>
        <v>0</v>
      </c>
      <c r="X54" s="96">
        <v>0</v>
      </c>
      <c r="Y54" s="88">
        <v>0</v>
      </c>
      <c r="Z54" s="89">
        <f t="shared" si="9"/>
        <v>0</v>
      </c>
      <c r="AA54" s="96">
        <f t="shared" si="10"/>
        <v>0</v>
      </c>
      <c r="AB54" s="96">
        <v>0</v>
      </c>
      <c r="AC54" s="88">
        <v>0</v>
      </c>
      <c r="AD54" s="96">
        <f t="shared" si="11"/>
        <v>0</v>
      </c>
      <c r="AE54" s="96">
        <v>0</v>
      </c>
      <c r="AF54" s="88">
        <v>0</v>
      </c>
      <c r="AG54" s="96">
        <f t="shared" si="12"/>
        <v>0</v>
      </c>
      <c r="AH54" s="96">
        <v>0</v>
      </c>
      <c r="AI54" s="88">
        <v>0</v>
      </c>
      <c r="AJ54" s="96">
        <f t="shared" si="13"/>
        <v>0</v>
      </c>
      <c r="AK54" s="96">
        <v>0</v>
      </c>
      <c r="AL54" s="88">
        <v>0</v>
      </c>
      <c r="AM54" s="96">
        <f t="shared" si="14"/>
        <v>0</v>
      </c>
      <c r="AN54" s="96">
        <v>0</v>
      </c>
      <c r="AO54" s="88">
        <v>0</v>
      </c>
    </row>
    <row r="55" spans="1:41" ht="19.5" customHeight="1">
      <c r="A55" s="77" t="s">
        <v>247</v>
      </c>
      <c r="B55" s="77" t="s">
        <v>89</v>
      </c>
      <c r="C55" s="77" t="s">
        <v>119</v>
      </c>
      <c r="D55" s="77" t="s">
        <v>248</v>
      </c>
      <c r="E55" s="96">
        <f t="shared" si="0"/>
        <v>54.24</v>
      </c>
      <c r="F55" s="96">
        <f t="shared" si="1"/>
        <v>54.24</v>
      </c>
      <c r="G55" s="96">
        <f t="shared" si="2"/>
        <v>54.24</v>
      </c>
      <c r="H55" s="96">
        <v>54.24</v>
      </c>
      <c r="I55" s="88">
        <v>0</v>
      </c>
      <c r="J55" s="96">
        <f t="shared" si="3"/>
        <v>0</v>
      </c>
      <c r="K55" s="96">
        <v>0</v>
      </c>
      <c r="L55" s="88">
        <v>0</v>
      </c>
      <c r="M55" s="96">
        <f t="shared" si="4"/>
        <v>0</v>
      </c>
      <c r="N55" s="96">
        <v>0</v>
      </c>
      <c r="O55" s="88">
        <v>0</v>
      </c>
      <c r="P55" s="89">
        <f t="shared" si="5"/>
        <v>0</v>
      </c>
      <c r="Q55" s="96">
        <f t="shared" si="6"/>
        <v>0</v>
      </c>
      <c r="R55" s="96">
        <v>0</v>
      </c>
      <c r="S55" s="88">
        <v>0</v>
      </c>
      <c r="T55" s="96">
        <f t="shared" si="7"/>
        <v>0</v>
      </c>
      <c r="U55" s="96">
        <v>0</v>
      </c>
      <c r="V55" s="96">
        <v>0</v>
      </c>
      <c r="W55" s="96">
        <f t="shared" si="8"/>
        <v>0</v>
      </c>
      <c r="X55" s="96">
        <v>0</v>
      </c>
      <c r="Y55" s="88">
        <v>0</v>
      </c>
      <c r="Z55" s="89">
        <f t="shared" si="9"/>
        <v>0</v>
      </c>
      <c r="AA55" s="96">
        <f t="shared" si="10"/>
        <v>0</v>
      </c>
      <c r="AB55" s="96">
        <v>0</v>
      </c>
      <c r="AC55" s="88">
        <v>0</v>
      </c>
      <c r="AD55" s="96">
        <f t="shared" si="11"/>
        <v>0</v>
      </c>
      <c r="AE55" s="96">
        <v>0</v>
      </c>
      <c r="AF55" s="88">
        <v>0</v>
      </c>
      <c r="AG55" s="96">
        <f t="shared" si="12"/>
        <v>0</v>
      </c>
      <c r="AH55" s="96">
        <v>0</v>
      </c>
      <c r="AI55" s="88">
        <v>0</v>
      </c>
      <c r="AJ55" s="96">
        <f t="shared" si="13"/>
        <v>0</v>
      </c>
      <c r="AK55" s="96">
        <v>0</v>
      </c>
      <c r="AL55" s="88">
        <v>0</v>
      </c>
      <c r="AM55" s="96">
        <f t="shared" si="14"/>
        <v>0</v>
      </c>
      <c r="AN55" s="96">
        <v>0</v>
      </c>
      <c r="AO55" s="88">
        <v>0</v>
      </c>
    </row>
    <row r="56" spans="1:41" ht="19.5" customHeight="1">
      <c r="A56" s="77" t="s">
        <v>247</v>
      </c>
      <c r="B56" s="77" t="s">
        <v>85</v>
      </c>
      <c r="C56" s="77" t="s">
        <v>119</v>
      </c>
      <c r="D56" s="77" t="s">
        <v>250</v>
      </c>
      <c r="E56" s="96">
        <f t="shared" si="0"/>
        <v>21</v>
      </c>
      <c r="F56" s="96">
        <f t="shared" si="1"/>
        <v>21</v>
      </c>
      <c r="G56" s="96">
        <f t="shared" si="2"/>
        <v>21</v>
      </c>
      <c r="H56" s="96">
        <v>21</v>
      </c>
      <c r="I56" s="88">
        <v>0</v>
      </c>
      <c r="J56" s="96">
        <f t="shared" si="3"/>
        <v>0</v>
      </c>
      <c r="K56" s="96">
        <v>0</v>
      </c>
      <c r="L56" s="88">
        <v>0</v>
      </c>
      <c r="M56" s="96">
        <f t="shared" si="4"/>
        <v>0</v>
      </c>
      <c r="N56" s="96">
        <v>0</v>
      </c>
      <c r="O56" s="88">
        <v>0</v>
      </c>
      <c r="P56" s="89">
        <f t="shared" si="5"/>
        <v>0</v>
      </c>
      <c r="Q56" s="96">
        <f t="shared" si="6"/>
        <v>0</v>
      </c>
      <c r="R56" s="96">
        <v>0</v>
      </c>
      <c r="S56" s="88">
        <v>0</v>
      </c>
      <c r="T56" s="96">
        <f t="shared" si="7"/>
        <v>0</v>
      </c>
      <c r="U56" s="96">
        <v>0</v>
      </c>
      <c r="V56" s="96">
        <v>0</v>
      </c>
      <c r="W56" s="96">
        <f t="shared" si="8"/>
        <v>0</v>
      </c>
      <c r="X56" s="96">
        <v>0</v>
      </c>
      <c r="Y56" s="88">
        <v>0</v>
      </c>
      <c r="Z56" s="89">
        <f t="shared" si="9"/>
        <v>0</v>
      </c>
      <c r="AA56" s="96">
        <f t="shared" si="10"/>
        <v>0</v>
      </c>
      <c r="AB56" s="96">
        <v>0</v>
      </c>
      <c r="AC56" s="88">
        <v>0</v>
      </c>
      <c r="AD56" s="96">
        <f t="shared" si="11"/>
        <v>0</v>
      </c>
      <c r="AE56" s="96">
        <v>0</v>
      </c>
      <c r="AF56" s="88">
        <v>0</v>
      </c>
      <c r="AG56" s="96">
        <f t="shared" si="12"/>
        <v>0</v>
      </c>
      <c r="AH56" s="96">
        <v>0</v>
      </c>
      <c r="AI56" s="88">
        <v>0</v>
      </c>
      <c r="AJ56" s="96">
        <f t="shared" si="13"/>
        <v>0</v>
      </c>
      <c r="AK56" s="96">
        <v>0</v>
      </c>
      <c r="AL56" s="88">
        <v>0</v>
      </c>
      <c r="AM56" s="96">
        <f t="shared" si="14"/>
        <v>0</v>
      </c>
      <c r="AN56" s="96">
        <v>0</v>
      </c>
      <c r="AO56" s="88">
        <v>0</v>
      </c>
    </row>
    <row r="57" spans="1:41" ht="19.5" customHeight="1">
      <c r="A57" s="77" t="s">
        <v>247</v>
      </c>
      <c r="B57" s="77" t="s">
        <v>102</v>
      </c>
      <c r="C57" s="77" t="s">
        <v>119</v>
      </c>
      <c r="D57" s="77" t="s">
        <v>251</v>
      </c>
      <c r="E57" s="96">
        <f t="shared" si="0"/>
        <v>24.06</v>
      </c>
      <c r="F57" s="96">
        <f t="shared" si="1"/>
        <v>24.06</v>
      </c>
      <c r="G57" s="96">
        <f t="shared" si="2"/>
        <v>24.06</v>
      </c>
      <c r="H57" s="96">
        <v>24.06</v>
      </c>
      <c r="I57" s="88">
        <v>0</v>
      </c>
      <c r="J57" s="96">
        <f t="shared" si="3"/>
        <v>0</v>
      </c>
      <c r="K57" s="96">
        <v>0</v>
      </c>
      <c r="L57" s="88">
        <v>0</v>
      </c>
      <c r="M57" s="96">
        <f t="shared" si="4"/>
        <v>0</v>
      </c>
      <c r="N57" s="96">
        <v>0</v>
      </c>
      <c r="O57" s="88">
        <v>0</v>
      </c>
      <c r="P57" s="89">
        <f t="shared" si="5"/>
        <v>0</v>
      </c>
      <c r="Q57" s="96">
        <f t="shared" si="6"/>
        <v>0</v>
      </c>
      <c r="R57" s="96">
        <v>0</v>
      </c>
      <c r="S57" s="88">
        <v>0</v>
      </c>
      <c r="T57" s="96">
        <f t="shared" si="7"/>
        <v>0</v>
      </c>
      <c r="U57" s="96">
        <v>0</v>
      </c>
      <c r="V57" s="96">
        <v>0</v>
      </c>
      <c r="W57" s="96">
        <f t="shared" si="8"/>
        <v>0</v>
      </c>
      <c r="X57" s="96">
        <v>0</v>
      </c>
      <c r="Y57" s="88">
        <v>0</v>
      </c>
      <c r="Z57" s="89">
        <f t="shared" si="9"/>
        <v>0</v>
      </c>
      <c r="AA57" s="96">
        <f t="shared" si="10"/>
        <v>0</v>
      </c>
      <c r="AB57" s="96">
        <v>0</v>
      </c>
      <c r="AC57" s="88">
        <v>0</v>
      </c>
      <c r="AD57" s="96">
        <f t="shared" si="11"/>
        <v>0</v>
      </c>
      <c r="AE57" s="96">
        <v>0</v>
      </c>
      <c r="AF57" s="88">
        <v>0</v>
      </c>
      <c r="AG57" s="96">
        <f t="shared" si="12"/>
        <v>0</v>
      </c>
      <c r="AH57" s="96">
        <v>0</v>
      </c>
      <c r="AI57" s="88">
        <v>0</v>
      </c>
      <c r="AJ57" s="96">
        <f t="shared" si="13"/>
        <v>0</v>
      </c>
      <c r="AK57" s="96">
        <v>0</v>
      </c>
      <c r="AL57" s="88">
        <v>0</v>
      </c>
      <c r="AM57" s="96">
        <f t="shared" si="14"/>
        <v>0</v>
      </c>
      <c r="AN57" s="96">
        <v>0</v>
      </c>
      <c r="AO57" s="88">
        <v>0</v>
      </c>
    </row>
    <row r="58" spans="1:41" ht="19.5" customHeight="1">
      <c r="A58" s="77" t="s">
        <v>247</v>
      </c>
      <c r="B58" s="77" t="s">
        <v>84</v>
      </c>
      <c r="C58" s="77" t="s">
        <v>119</v>
      </c>
      <c r="D58" s="77" t="s">
        <v>263</v>
      </c>
      <c r="E58" s="96">
        <f t="shared" si="0"/>
        <v>9.85</v>
      </c>
      <c r="F58" s="96">
        <f t="shared" si="1"/>
        <v>9.85</v>
      </c>
      <c r="G58" s="96">
        <f t="shared" si="2"/>
        <v>9.85</v>
      </c>
      <c r="H58" s="96">
        <v>9.85</v>
      </c>
      <c r="I58" s="88">
        <v>0</v>
      </c>
      <c r="J58" s="96">
        <f t="shared" si="3"/>
        <v>0</v>
      </c>
      <c r="K58" s="96">
        <v>0</v>
      </c>
      <c r="L58" s="88">
        <v>0</v>
      </c>
      <c r="M58" s="96">
        <f t="shared" si="4"/>
        <v>0</v>
      </c>
      <c r="N58" s="96">
        <v>0</v>
      </c>
      <c r="O58" s="88">
        <v>0</v>
      </c>
      <c r="P58" s="89">
        <f t="shared" si="5"/>
        <v>0</v>
      </c>
      <c r="Q58" s="96">
        <f t="shared" si="6"/>
        <v>0</v>
      </c>
      <c r="R58" s="96">
        <v>0</v>
      </c>
      <c r="S58" s="88">
        <v>0</v>
      </c>
      <c r="T58" s="96">
        <f t="shared" si="7"/>
        <v>0</v>
      </c>
      <c r="U58" s="96">
        <v>0</v>
      </c>
      <c r="V58" s="96">
        <v>0</v>
      </c>
      <c r="W58" s="96">
        <f t="shared" si="8"/>
        <v>0</v>
      </c>
      <c r="X58" s="96">
        <v>0</v>
      </c>
      <c r="Y58" s="88">
        <v>0</v>
      </c>
      <c r="Z58" s="89">
        <f t="shared" si="9"/>
        <v>0</v>
      </c>
      <c r="AA58" s="96">
        <f t="shared" si="10"/>
        <v>0</v>
      </c>
      <c r="AB58" s="96">
        <v>0</v>
      </c>
      <c r="AC58" s="88">
        <v>0</v>
      </c>
      <c r="AD58" s="96">
        <f t="shared" si="11"/>
        <v>0</v>
      </c>
      <c r="AE58" s="96">
        <v>0</v>
      </c>
      <c r="AF58" s="88">
        <v>0</v>
      </c>
      <c r="AG58" s="96">
        <f t="shared" si="12"/>
        <v>0</v>
      </c>
      <c r="AH58" s="96">
        <v>0</v>
      </c>
      <c r="AI58" s="88">
        <v>0</v>
      </c>
      <c r="AJ58" s="96">
        <f t="shared" si="13"/>
        <v>0</v>
      </c>
      <c r="AK58" s="96">
        <v>0</v>
      </c>
      <c r="AL58" s="88">
        <v>0</v>
      </c>
      <c r="AM58" s="96">
        <f t="shared" si="14"/>
        <v>0</v>
      </c>
      <c r="AN58" s="96">
        <v>0</v>
      </c>
      <c r="AO58" s="88">
        <v>0</v>
      </c>
    </row>
    <row r="59" spans="1:41" ht="19.5" customHeight="1">
      <c r="A59" s="77" t="s">
        <v>247</v>
      </c>
      <c r="B59" s="77" t="s">
        <v>99</v>
      </c>
      <c r="C59" s="77" t="s">
        <v>119</v>
      </c>
      <c r="D59" s="77" t="s">
        <v>254</v>
      </c>
      <c r="E59" s="96">
        <f t="shared" si="0"/>
        <v>7.95</v>
      </c>
      <c r="F59" s="96">
        <f t="shared" si="1"/>
        <v>7.95</v>
      </c>
      <c r="G59" s="96">
        <f t="shared" si="2"/>
        <v>7.95</v>
      </c>
      <c r="H59" s="96">
        <v>7.95</v>
      </c>
      <c r="I59" s="88">
        <v>0</v>
      </c>
      <c r="J59" s="96">
        <f t="shared" si="3"/>
        <v>0</v>
      </c>
      <c r="K59" s="96">
        <v>0</v>
      </c>
      <c r="L59" s="88">
        <v>0</v>
      </c>
      <c r="M59" s="96">
        <f t="shared" si="4"/>
        <v>0</v>
      </c>
      <c r="N59" s="96">
        <v>0</v>
      </c>
      <c r="O59" s="88">
        <v>0</v>
      </c>
      <c r="P59" s="89">
        <f t="shared" si="5"/>
        <v>0</v>
      </c>
      <c r="Q59" s="96">
        <f t="shared" si="6"/>
        <v>0</v>
      </c>
      <c r="R59" s="96">
        <v>0</v>
      </c>
      <c r="S59" s="88">
        <v>0</v>
      </c>
      <c r="T59" s="96">
        <f t="shared" si="7"/>
        <v>0</v>
      </c>
      <c r="U59" s="96">
        <v>0</v>
      </c>
      <c r="V59" s="96">
        <v>0</v>
      </c>
      <c r="W59" s="96">
        <f t="shared" si="8"/>
        <v>0</v>
      </c>
      <c r="X59" s="96">
        <v>0</v>
      </c>
      <c r="Y59" s="88">
        <v>0</v>
      </c>
      <c r="Z59" s="89">
        <f t="shared" si="9"/>
        <v>0</v>
      </c>
      <c r="AA59" s="96">
        <f t="shared" si="10"/>
        <v>0</v>
      </c>
      <c r="AB59" s="96">
        <v>0</v>
      </c>
      <c r="AC59" s="88">
        <v>0</v>
      </c>
      <c r="AD59" s="96">
        <f t="shared" si="11"/>
        <v>0</v>
      </c>
      <c r="AE59" s="96">
        <v>0</v>
      </c>
      <c r="AF59" s="88">
        <v>0</v>
      </c>
      <c r="AG59" s="96">
        <f t="shared" si="12"/>
        <v>0</v>
      </c>
      <c r="AH59" s="96">
        <v>0</v>
      </c>
      <c r="AI59" s="88">
        <v>0</v>
      </c>
      <c r="AJ59" s="96">
        <f t="shared" si="13"/>
        <v>0</v>
      </c>
      <c r="AK59" s="96">
        <v>0</v>
      </c>
      <c r="AL59" s="88">
        <v>0</v>
      </c>
      <c r="AM59" s="96">
        <f t="shared" si="14"/>
        <v>0</v>
      </c>
      <c r="AN59" s="96">
        <v>0</v>
      </c>
      <c r="AO59" s="88">
        <v>0</v>
      </c>
    </row>
    <row r="60" spans="1:41" ht="19.5" customHeight="1">
      <c r="A60" s="77" t="s">
        <v>38</v>
      </c>
      <c r="B60" s="77" t="s">
        <v>38</v>
      </c>
      <c r="C60" s="77" t="s">
        <v>38</v>
      </c>
      <c r="D60" s="77" t="s">
        <v>258</v>
      </c>
      <c r="E60" s="96">
        <f t="shared" si="0"/>
        <v>0.07</v>
      </c>
      <c r="F60" s="96">
        <f t="shared" si="1"/>
        <v>0.07</v>
      </c>
      <c r="G60" s="96">
        <f t="shared" si="2"/>
        <v>0.07</v>
      </c>
      <c r="H60" s="96">
        <v>0.07</v>
      </c>
      <c r="I60" s="88">
        <v>0</v>
      </c>
      <c r="J60" s="96">
        <f t="shared" si="3"/>
        <v>0</v>
      </c>
      <c r="K60" s="96">
        <v>0</v>
      </c>
      <c r="L60" s="88">
        <v>0</v>
      </c>
      <c r="M60" s="96">
        <f t="shared" si="4"/>
        <v>0</v>
      </c>
      <c r="N60" s="96">
        <v>0</v>
      </c>
      <c r="O60" s="88">
        <v>0</v>
      </c>
      <c r="P60" s="89">
        <f t="shared" si="5"/>
        <v>0</v>
      </c>
      <c r="Q60" s="96">
        <f t="shared" si="6"/>
        <v>0</v>
      </c>
      <c r="R60" s="96">
        <v>0</v>
      </c>
      <c r="S60" s="88">
        <v>0</v>
      </c>
      <c r="T60" s="96">
        <f t="shared" si="7"/>
        <v>0</v>
      </c>
      <c r="U60" s="96">
        <v>0</v>
      </c>
      <c r="V60" s="96">
        <v>0</v>
      </c>
      <c r="W60" s="96">
        <f t="shared" si="8"/>
        <v>0</v>
      </c>
      <c r="X60" s="96">
        <v>0</v>
      </c>
      <c r="Y60" s="88">
        <v>0</v>
      </c>
      <c r="Z60" s="89">
        <f t="shared" si="9"/>
        <v>0</v>
      </c>
      <c r="AA60" s="96">
        <f t="shared" si="10"/>
        <v>0</v>
      </c>
      <c r="AB60" s="96">
        <v>0</v>
      </c>
      <c r="AC60" s="88">
        <v>0</v>
      </c>
      <c r="AD60" s="96">
        <f t="shared" si="11"/>
        <v>0</v>
      </c>
      <c r="AE60" s="96">
        <v>0</v>
      </c>
      <c r="AF60" s="88">
        <v>0</v>
      </c>
      <c r="AG60" s="96">
        <f t="shared" si="12"/>
        <v>0</v>
      </c>
      <c r="AH60" s="96">
        <v>0</v>
      </c>
      <c r="AI60" s="88">
        <v>0</v>
      </c>
      <c r="AJ60" s="96">
        <f t="shared" si="13"/>
        <v>0</v>
      </c>
      <c r="AK60" s="96">
        <v>0</v>
      </c>
      <c r="AL60" s="88">
        <v>0</v>
      </c>
      <c r="AM60" s="96">
        <f t="shared" si="14"/>
        <v>0</v>
      </c>
      <c r="AN60" s="96">
        <v>0</v>
      </c>
      <c r="AO60" s="88">
        <v>0</v>
      </c>
    </row>
    <row r="61" spans="1:41" ht="19.5" customHeight="1">
      <c r="A61" s="77" t="s">
        <v>259</v>
      </c>
      <c r="B61" s="77" t="s">
        <v>89</v>
      </c>
      <c r="C61" s="77" t="s">
        <v>119</v>
      </c>
      <c r="D61" s="77" t="s">
        <v>260</v>
      </c>
      <c r="E61" s="96">
        <f t="shared" si="0"/>
        <v>0.07</v>
      </c>
      <c r="F61" s="96">
        <f t="shared" si="1"/>
        <v>0.07</v>
      </c>
      <c r="G61" s="96">
        <f t="shared" si="2"/>
        <v>0.07</v>
      </c>
      <c r="H61" s="96">
        <v>0.07</v>
      </c>
      <c r="I61" s="88">
        <v>0</v>
      </c>
      <c r="J61" s="96">
        <f t="shared" si="3"/>
        <v>0</v>
      </c>
      <c r="K61" s="96">
        <v>0</v>
      </c>
      <c r="L61" s="88">
        <v>0</v>
      </c>
      <c r="M61" s="96">
        <f t="shared" si="4"/>
        <v>0</v>
      </c>
      <c r="N61" s="96">
        <v>0</v>
      </c>
      <c r="O61" s="88">
        <v>0</v>
      </c>
      <c r="P61" s="89">
        <f t="shared" si="5"/>
        <v>0</v>
      </c>
      <c r="Q61" s="96">
        <f t="shared" si="6"/>
        <v>0</v>
      </c>
      <c r="R61" s="96">
        <v>0</v>
      </c>
      <c r="S61" s="88">
        <v>0</v>
      </c>
      <c r="T61" s="96">
        <f t="shared" si="7"/>
        <v>0</v>
      </c>
      <c r="U61" s="96">
        <v>0</v>
      </c>
      <c r="V61" s="96">
        <v>0</v>
      </c>
      <c r="W61" s="96">
        <f t="shared" si="8"/>
        <v>0</v>
      </c>
      <c r="X61" s="96">
        <v>0</v>
      </c>
      <c r="Y61" s="88">
        <v>0</v>
      </c>
      <c r="Z61" s="89">
        <f t="shared" si="9"/>
        <v>0</v>
      </c>
      <c r="AA61" s="96">
        <f t="shared" si="10"/>
        <v>0</v>
      </c>
      <c r="AB61" s="96">
        <v>0</v>
      </c>
      <c r="AC61" s="88">
        <v>0</v>
      </c>
      <c r="AD61" s="96">
        <f t="shared" si="11"/>
        <v>0</v>
      </c>
      <c r="AE61" s="96">
        <v>0</v>
      </c>
      <c r="AF61" s="88">
        <v>0</v>
      </c>
      <c r="AG61" s="96">
        <f t="shared" si="12"/>
        <v>0</v>
      </c>
      <c r="AH61" s="96">
        <v>0</v>
      </c>
      <c r="AI61" s="88">
        <v>0</v>
      </c>
      <c r="AJ61" s="96">
        <f t="shared" si="13"/>
        <v>0</v>
      </c>
      <c r="AK61" s="96">
        <v>0</v>
      </c>
      <c r="AL61" s="88">
        <v>0</v>
      </c>
      <c r="AM61" s="96">
        <f t="shared" si="14"/>
        <v>0</v>
      </c>
      <c r="AN61" s="96">
        <v>0</v>
      </c>
      <c r="AO61" s="88">
        <v>0</v>
      </c>
    </row>
    <row r="62" spans="1:41" ht="19.5" customHeight="1">
      <c r="A62" s="77" t="s">
        <v>38</v>
      </c>
      <c r="B62" s="77" t="s">
        <v>38</v>
      </c>
      <c r="C62" s="77" t="s">
        <v>38</v>
      </c>
      <c r="D62" s="77" t="s">
        <v>120</v>
      </c>
      <c r="E62" s="96">
        <f t="shared" si="0"/>
        <v>810.81</v>
      </c>
      <c r="F62" s="96">
        <f t="shared" si="1"/>
        <v>810.81</v>
      </c>
      <c r="G62" s="96">
        <f t="shared" si="2"/>
        <v>810.81</v>
      </c>
      <c r="H62" s="96">
        <v>185.93</v>
      </c>
      <c r="I62" s="88">
        <v>624.88</v>
      </c>
      <c r="J62" s="96">
        <f t="shared" si="3"/>
        <v>0</v>
      </c>
      <c r="K62" s="96">
        <v>0</v>
      </c>
      <c r="L62" s="88">
        <v>0</v>
      </c>
      <c r="M62" s="96">
        <f t="shared" si="4"/>
        <v>0</v>
      </c>
      <c r="N62" s="96">
        <v>0</v>
      </c>
      <c r="O62" s="88">
        <v>0</v>
      </c>
      <c r="P62" s="89">
        <f t="shared" si="5"/>
        <v>0</v>
      </c>
      <c r="Q62" s="96">
        <f t="shared" si="6"/>
        <v>0</v>
      </c>
      <c r="R62" s="96">
        <v>0</v>
      </c>
      <c r="S62" s="88">
        <v>0</v>
      </c>
      <c r="T62" s="96">
        <f t="shared" si="7"/>
        <v>0</v>
      </c>
      <c r="U62" s="96">
        <v>0</v>
      </c>
      <c r="V62" s="96">
        <v>0</v>
      </c>
      <c r="W62" s="96">
        <f t="shared" si="8"/>
        <v>0</v>
      </c>
      <c r="X62" s="96">
        <v>0</v>
      </c>
      <c r="Y62" s="88">
        <v>0</v>
      </c>
      <c r="Z62" s="89">
        <f t="shared" si="9"/>
        <v>0</v>
      </c>
      <c r="AA62" s="96">
        <f t="shared" si="10"/>
        <v>0</v>
      </c>
      <c r="AB62" s="96">
        <v>0</v>
      </c>
      <c r="AC62" s="88">
        <v>0</v>
      </c>
      <c r="AD62" s="96">
        <f t="shared" si="11"/>
        <v>0</v>
      </c>
      <c r="AE62" s="96">
        <v>0</v>
      </c>
      <c r="AF62" s="88">
        <v>0</v>
      </c>
      <c r="AG62" s="96">
        <f t="shared" si="12"/>
        <v>0</v>
      </c>
      <c r="AH62" s="96">
        <v>0</v>
      </c>
      <c r="AI62" s="88">
        <v>0</v>
      </c>
      <c r="AJ62" s="96">
        <f t="shared" si="13"/>
        <v>0</v>
      </c>
      <c r="AK62" s="96">
        <v>0</v>
      </c>
      <c r="AL62" s="88">
        <v>0</v>
      </c>
      <c r="AM62" s="96">
        <f t="shared" si="14"/>
        <v>0</v>
      </c>
      <c r="AN62" s="96">
        <v>0</v>
      </c>
      <c r="AO62" s="88">
        <v>0</v>
      </c>
    </row>
    <row r="63" spans="1:41" ht="19.5" customHeight="1">
      <c r="A63" s="77" t="s">
        <v>38</v>
      </c>
      <c r="B63" s="77" t="s">
        <v>38</v>
      </c>
      <c r="C63" s="77" t="s">
        <v>38</v>
      </c>
      <c r="D63" s="77" t="s">
        <v>121</v>
      </c>
      <c r="E63" s="96">
        <f t="shared" si="0"/>
        <v>810.81</v>
      </c>
      <c r="F63" s="96">
        <f t="shared" si="1"/>
        <v>810.81</v>
      </c>
      <c r="G63" s="96">
        <f t="shared" si="2"/>
        <v>810.81</v>
      </c>
      <c r="H63" s="96">
        <v>185.93</v>
      </c>
      <c r="I63" s="88">
        <v>624.88</v>
      </c>
      <c r="J63" s="96">
        <f t="shared" si="3"/>
        <v>0</v>
      </c>
      <c r="K63" s="96">
        <v>0</v>
      </c>
      <c r="L63" s="88">
        <v>0</v>
      </c>
      <c r="M63" s="96">
        <f t="shared" si="4"/>
        <v>0</v>
      </c>
      <c r="N63" s="96">
        <v>0</v>
      </c>
      <c r="O63" s="88">
        <v>0</v>
      </c>
      <c r="P63" s="89">
        <f t="shared" si="5"/>
        <v>0</v>
      </c>
      <c r="Q63" s="96">
        <f t="shared" si="6"/>
        <v>0</v>
      </c>
      <c r="R63" s="96">
        <v>0</v>
      </c>
      <c r="S63" s="88">
        <v>0</v>
      </c>
      <c r="T63" s="96">
        <f t="shared" si="7"/>
        <v>0</v>
      </c>
      <c r="U63" s="96">
        <v>0</v>
      </c>
      <c r="V63" s="96">
        <v>0</v>
      </c>
      <c r="W63" s="96">
        <f t="shared" si="8"/>
        <v>0</v>
      </c>
      <c r="X63" s="96">
        <v>0</v>
      </c>
      <c r="Y63" s="88">
        <v>0</v>
      </c>
      <c r="Z63" s="89">
        <f t="shared" si="9"/>
        <v>0</v>
      </c>
      <c r="AA63" s="96">
        <f t="shared" si="10"/>
        <v>0</v>
      </c>
      <c r="AB63" s="96">
        <v>0</v>
      </c>
      <c r="AC63" s="88">
        <v>0</v>
      </c>
      <c r="AD63" s="96">
        <f t="shared" si="11"/>
        <v>0</v>
      </c>
      <c r="AE63" s="96">
        <v>0</v>
      </c>
      <c r="AF63" s="88">
        <v>0</v>
      </c>
      <c r="AG63" s="96">
        <f t="shared" si="12"/>
        <v>0</v>
      </c>
      <c r="AH63" s="96">
        <v>0</v>
      </c>
      <c r="AI63" s="88">
        <v>0</v>
      </c>
      <c r="AJ63" s="96">
        <f t="shared" si="13"/>
        <v>0</v>
      </c>
      <c r="AK63" s="96">
        <v>0</v>
      </c>
      <c r="AL63" s="88">
        <v>0</v>
      </c>
      <c r="AM63" s="96">
        <f t="shared" si="14"/>
        <v>0</v>
      </c>
      <c r="AN63" s="96">
        <v>0</v>
      </c>
      <c r="AO63" s="88">
        <v>0</v>
      </c>
    </row>
    <row r="64" spans="1:41" ht="19.5" customHeight="1">
      <c r="A64" s="77" t="s">
        <v>38</v>
      </c>
      <c r="B64" s="77" t="s">
        <v>38</v>
      </c>
      <c r="C64" s="77" t="s">
        <v>38</v>
      </c>
      <c r="D64" s="77" t="s">
        <v>264</v>
      </c>
      <c r="E64" s="96">
        <f t="shared" si="0"/>
        <v>799.89</v>
      </c>
      <c r="F64" s="96">
        <f t="shared" si="1"/>
        <v>799.89</v>
      </c>
      <c r="G64" s="96">
        <f t="shared" si="2"/>
        <v>799.89</v>
      </c>
      <c r="H64" s="96">
        <v>185.92</v>
      </c>
      <c r="I64" s="88">
        <v>613.97</v>
      </c>
      <c r="J64" s="96">
        <f t="shared" si="3"/>
        <v>0</v>
      </c>
      <c r="K64" s="96">
        <v>0</v>
      </c>
      <c r="L64" s="88">
        <v>0</v>
      </c>
      <c r="M64" s="96">
        <f t="shared" si="4"/>
        <v>0</v>
      </c>
      <c r="N64" s="96">
        <v>0</v>
      </c>
      <c r="O64" s="88">
        <v>0</v>
      </c>
      <c r="P64" s="89">
        <f t="shared" si="5"/>
        <v>0</v>
      </c>
      <c r="Q64" s="96">
        <f t="shared" si="6"/>
        <v>0</v>
      </c>
      <c r="R64" s="96">
        <v>0</v>
      </c>
      <c r="S64" s="88">
        <v>0</v>
      </c>
      <c r="T64" s="96">
        <f t="shared" si="7"/>
        <v>0</v>
      </c>
      <c r="U64" s="96">
        <v>0</v>
      </c>
      <c r="V64" s="96">
        <v>0</v>
      </c>
      <c r="W64" s="96">
        <f t="shared" si="8"/>
        <v>0</v>
      </c>
      <c r="X64" s="96">
        <v>0</v>
      </c>
      <c r="Y64" s="88">
        <v>0</v>
      </c>
      <c r="Z64" s="89">
        <f t="shared" si="9"/>
        <v>0</v>
      </c>
      <c r="AA64" s="96">
        <f t="shared" si="10"/>
        <v>0</v>
      </c>
      <c r="AB64" s="96">
        <v>0</v>
      </c>
      <c r="AC64" s="88">
        <v>0</v>
      </c>
      <c r="AD64" s="96">
        <f t="shared" si="11"/>
        <v>0</v>
      </c>
      <c r="AE64" s="96">
        <v>0</v>
      </c>
      <c r="AF64" s="88">
        <v>0</v>
      </c>
      <c r="AG64" s="96">
        <f t="shared" si="12"/>
        <v>0</v>
      </c>
      <c r="AH64" s="96">
        <v>0</v>
      </c>
      <c r="AI64" s="88">
        <v>0</v>
      </c>
      <c r="AJ64" s="96">
        <f t="shared" si="13"/>
        <v>0</v>
      </c>
      <c r="AK64" s="96">
        <v>0</v>
      </c>
      <c r="AL64" s="88">
        <v>0</v>
      </c>
      <c r="AM64" s="96">
        <f t="shared" si="14"/>
        <v>0</v>
      </c>
      <c r="AN64" s="96">
        <v>0</v>
      </c>
      <c r="AO64" s="88">
        <v>0</v>
      </c>
    </row>
    <row r="65" spans="1:41" ht="19.5" customHeight="1">
      <c r="A65" s="77" t="s">
        <v>265</v>
      </c>
      <c r="B65" s="77" t="s">
        <v>89</v>
      </c>
      <c r="C65" s="77" t="s">
        <v>122</v>
      </c>
      <c r="D65" s="77" t="s">
        <v>266</v>
      </c>
      <c r="E65" s="96">
        <f t="shared" si="0"/>
        <v>345.59</v>
      </c>
      <c r="F65" s="96">
        <f t="shared" si="1"/>
        <v>345.59</v>
      </c>
      <c r="G65" s="96">
        <f t="shared" si="2"/>
        <v>345.59</v>
      </c>
      <c r="H65" s="96">
        <v>72.19</v>
      </c>
      <c r="I65" s="88">
        <v>273.4</v>
      </c>
      <c r="J65" s="96">
        <f t="shared" si="3"/>
        <v>0</v>
      </c>
      <c r="K65" s="96">
        <v>0</v>
      </c>
      <c r="L65" s="88">
        <v>0</v>
      </c>
      <c r="M65" s="96">
        <f t="shared" si="4"/>
        <v>0</v>
      </c>
      <c r="N65" s="96">
        <v>0</v>
      </c>
      <c r="O65" s="88">
        <v>0</v>
      </c>
      <c r="P65" s="89">
        <f t="shared" si="5"/>
        <v>0</v>
      </c>
      <c r="Q65" s="96">
        <f t="shared" si="6"/>
        <v>0</v>
      </c>
      <c r="R65" s="96">
        <v>0</v>
      </c>
      <c r="S65" s="88">
        <v>0</v>
      </c>
      <c r="T65" s="96">
        <f t="shared" si="7"/>
        <v>0</v>
      </c>
      <c r="U65" s="96">
        <v>0</v>
      </c>
      <c r="V65" s="96">
        <v>0</v>
      </c>
      <c r="W65" s="96">
        <f t="shared" si="8"/>
        <v>0</v>
      </c>
      <c r="X65" s="96">
        <v>0</v>
      </c>
      <c r="Y65" s="88">
        <v>0</v>
      </c>
      <c r="Z65" s="89">
        <f t="shared" si="9"/>
        <v>0</v>
      </c>
      <c r="AA65" s="96">
        <f t="shared" si="10"/>
        <v>0</v>
      </c>
      <c r="AB65" s="96">
        <v>0</v>
      </c>
      <c r="AC65" s="88">
        <v>0</v>
      </c>
      <c r="AD65" s="96">
        <f t="shared" si="11"/>
        <v>0</v>
      </c>
      <c r="AE65" s="96">
        <v>0</v>
      </c>
      <c r="AF65" s="88">
        <v>0</v>
      </c>
      <c r="AG65" s="96">
        <f t="shared" si="12"/>
        <v>0</v>
      </c>
      <c r="AH65" s="96">
        <v>0</v>
      </c>
      <c r="AI65" s="88">
        <v>0</v>
      </c>
      <c r="AJ65" s="96">
        <f t="shared" si="13"/>
        <v>0</v>
      </c>
      <c r="AK65" s="96">
        <v>0</v>
      </c>
      <c r="AL65" s="88">
        <v>0</v>
      </c>
      <c r="AM65" s="96">
        <f t="shared" si="14"/>
        <v>0</v>
      </c>
      <c r="AN65" s="96">
        <v>0</v>
      </c>
      <c r="AO65" s="88">
        <v>0</v>
      </c>
    </row>
    <row r="66" spans="1:41" ht="19.5" customHeight="1">
      <c r="A66" s="77" t="s">
        <v>265</v>
      </c>
      <c r="B66" s="77" t="s">
        <v>91</v>
      </c>
      <c r="C66" s="77" t="s">
        <v>122</v>
      </c>
      <c r="D66" s="77" t="s">
        <v>267</v>
      </c>
      <c r="E66" s="96">
        <f t="shared" si="0"/>
        <v>454.3</v>
      </c>
      <c r="F66" s="96">
        <f t="shared" si="1"/>
        <v>454.3</v>
      </c>
      <c r="G66" s="96">
        <f t="shared" si="2"/>
        <v>454.3</v>
      </c>
      <c r="H66" s="96">
        <v>113.73</v>
      </c>
      <c r="I66" s="88">
        <v>340.57</v>
      </c>
      <c r="J66" s="96">
        <f t="shared" si="3"/>
        <v>0</v>
      </c>
      <c r="K66" s="96">
        <v>0</v>
      </c>
      <c r="L66" s="88">
        <v>0</v>
      </c>
      <c r="M66" s="96">
        <f t="shared" si="4"/>
        <v>0</v>
      </c>
      <c r="N66" s="96">
        <v>0</v>
      </c>
      <c r="O66" s="88">
        <v>0</v>
      </c>
      <c r="P66" s="89">
        <f t="shared" si="5"/>
        <v>0</v>
      </c>
      <c r="Q66" s="96">
        <f t="shared" si="6"/>
        <v>0</v>
      </c>
      <c r="R66" s="96">
        <v>0</v>
      </c>
      <c r="S66" s="88">
        <v>0</v>
      </c>
      <c r="T66" s="96">
        <f t="shared" si="7"/>
        <v>0</v>
      </c>
      <c r="U66" s="96">
        <v>0</v>
      </c>
      <c r="V66" s="96">
        <v>0</v>
      </c>
      <c r="W66" s="96">
        <f t="shared" si="8"/>
        <v>0</v>
      </c>
      <c r="X66" s="96">
        <v>0</v>
      </c>
      <c r="Y66" s="88">
        <v>0</v>
      </c>
      <c r="Z66" s="89">
        <f t="shared" si="9"/>
        <v>0</v>
      </c>
      <c r="AA66" s="96">
        <f t="shared" si="10"/>
        <v>0</v>
      </c>
      <c r="AB66" s="96">
        <v>0</v>
      </c>
      <c r="AC66" s="88">
        <v>0</v>
      </c>
      <c r="AD66" s="96">
        <f t="shared" si="11"/>
        <v>0</v>
      </c>
      <c r="AE66" s="96">
        <v>0</v>
      </c>
      <c r="AF66" s="88">
        <v>0</v>
      </c>
      <c r="AG66" s="96">
        <f t="shared" si="12"/>
        <v>0</v>
      </c>
      <c r="AH66" s="96">
        <v>0</v>
      </c>
      <c r="AI66" s="88">
        <v>0</v>
      </c>
      <c r="AJ66" s="96">
        <f t="shared" si="13"/>
        <v>0</v>
      </c>
      <c r="AK66" s="96">
        <v>0</v>
      </c>
      <c r="AL66" s="88">
        <v>0</v>
      </c>
      <c r="AM66" s="96">
        <f t="shared" si="14"/>
        <v>0</v>
      </c>
      <c r="AN66" s="96">
        <v>0</v>
      </c>
      <c r="AO66" s="88">
        <v>0</v>
      </c>
    </row>
    <row r="67" spans="1:41" ht="19.5" customHeight="1">
      <c r="A67" s="77" t="s">
        <v>38</v>
      </c>
      <c r="B67" s="77" t="s">
        <v>38</v>
      </c>
      <c r="C67" s="77" t="s">
        <v>38</v>
      </c>
      <c r="D67" s="77" t="s">
        <v>268</v>
      </c>
      <c r="E67" s="96">
        <f t="shared" si="0"/>
        <v>10.91</v>
      </c>
      <c r="F67" s="96">
        <f t="shared" si="1"/>
        <v>10.91</v>
      </c>
      <c r="G67" s="96">
        <f t="shared" si="2"/>
        <v>10.91</v>
      </c>
      <c r="H67" s="96">
        <v>0</v>
      </c>
      <c r="I67" s="88">
        <v>10.91</v>
      </c>
      <c r="J67" s="96">
        <f t="shared" si="3"/>
        <v>0</v>
      </c>
      <c r="K67" s="96">
        <v>0</v>
      </c>
      <c r="L67" s="88">
        <v>0</v>
      </c>
      <c r="M67" s="96">
        <f t="shared" si="4"/>
        <v>0</v>
      </c>
      <c r="N67" s="96">
        <v>0</v>
      </c>
      <c r="O67" s="88">
        <v>0</v>
      </c>
      <c r="P67" s="89">
        <f t="shared" si="5"/>
        <v>0</v>
      </c>
      <c r="Q67" s="96">
        <f t="shared" si="6"/>
        <v>0</v>
      </c>
      <c r="R67" s="96">
        <v>0</v>
      </c>
      <c r="S67" s="88">
        <v>0</v>
      </c>
      <c r="T67" s="96">
        <f t="shared" si="7"/>
        <v>0</v>
      </c>
      <c r="U67" s="96">
        <v>0</v>
      </c>
      <c r="V67" s="96">
        <v>0</v>
      </c>
      <c r="W67" s="96">
        <f t="shared" si="8"/>
        <v>0</v>
      </c>
      <c r="X67" s="96">
        <v>0</v>
      </c>
      <c r="Y67" s="88">
        <v>0</v>
      </c>
      <c r="Z67" s="89">
        <f t="shared" si="9"/>
        <v>0</v>
      </c>
      <c r="AA67" s="96">
        <f t="shared" si="10"/>
        <v>0</v>
      </c>
      <c r="AB67" s="96">
        <v>0</v>
      </c>
      <c r="AC67" s="88">
        <v>0</v>
      </c>
      <c r="AD67" s="96">
        <f t="shared" si="11"/>
        <v>0</v>
      </c>
      <c r="AE67" s="96">
        <v>0</v>
      </c>
      <c r="AF67" s="88">
        <v>0</v>
      </c>
      <c r="AG67" s="96">
        <f t="shared" si="12"/>
        <v>0</v>
      </c>
      <c r="AH67" s="96">
        <v>0</v>
      </c>
      <c r="AI67" s="88">
        <v>0</v>
      </c>
      <c r="AJ67" s="96">
        <f t="shared" si="13"/>
        <v>0</v>
      </c>
      <c r="AK67" s="96">
        <v>0</v>
      </c>
      <c r="AL67" s="88">
        <v>0</v>
      </c>
      <c r="AM67" s="96">
        <f t="shared" si="14"/>
        <v>0</v>
      </c>
      <c r="AN67" s="96">
        <v>0</v>
      </c>
      <c r="AO67" s="88">
        <v>0</v>
      </c>
    </row>
    <row r="68" spans="1:41" ht="19.5" customHeight="1">
      <c r="A68" s="77" t="s">
        <v>269</v>
      </c>
      <c r="B68" s="77" t="s">
        <v>89</v>
      </c>
      <c r="C68" s="77" t="s">
        <v>122</v>
      </c>
      <c r="D68" s="77" t="s">
        <v>270</v>
      </c>
      <c r="E68" s="96">
        <f t="shared" si="0"/>
        <v>10.91</v>
      </c>
      <c r="F68" s="96">
        <f t="shared" si="1"/>
        <v>10.91</v>
      </c>
      <c r="G68" s="96">
        <f t="shared" si="2"/>
        <v>10.91</v>
      </c>
      <c r="H68" s="96">
        <v>0</v>
      </c>
      <c r="I68" s="88">
        <v>10.91</v>
      </c>
      <c r="J68" s="96">
        <f t="shared" si="3"/>
        <v>0</v>
      </c>
      <c r="K68" s="96">
        <v>0</v>
      </c>
      <c r="L68" s="88">
        <v>0</v>
      </c>
      <c r="M68" s="96">
        <f t="shared" si="4"/>
        <v>0</v>
      </c>
      <c r="N68" s="96">
        <v>0</v>
      </c>
      <c r="O68" s="88">
        <v>0</v>
      </c>
      <c r="P68" s="89">
        <f t="shared" si="5"/>
        <v>0</v>
      </c>
      <c r="Q68" s="96">
        <f t="shared" si="6"/>
        <v>0</v>
      </c>
      <c r="R68" s="96">
        <v>0</v>
      </c>
      <c r="S68" s="88">
        <v>0</v>
      </c>
      <c r="T68" s="96">
        <f t="shared" si="7"/>
        <v>0</v>
      </c>
      <c r="U68" s="96">
        <v>0</v>
      </c>
      <c r="V68" s="96">
        <v>0</v>
      </c>
      <c r="W68" s="96">
        <f t="shared" si="8"/>
        <v>0</v>
      </c>
      <c r="X68" s="96">
        <v>0</v>
      </c>
      <c r="Y68" s="88">
        <v>0</v>
      </c>
      <c r="Z68" s="89">
        <f t="shared" si="9"/>
        <v>0</v>
      </c>
      <c r="AA68" s="96">
        <f t="shared" si="10"/>
        <v>0</v>
      </c>
      <c r="AB68" s="96">
        <v>0</v>
      </c>
      <c r="AC68" s="88">
        <v>0</v>
      </c>
      <c r="AD68" s="96">
        <f t="shared" si="11"/>
        <v>0</v>
      </c>
      <c r="AE68" s="96">
        <v>0</v>
      </c>
      <c r="AF68" s="88">
        <v>0</v>
      </c>
      <c r="AG68" s="96">
        <f t="shared" si="12"/>
        <v>0</v>
      </c>
      <c r="AH68" s="96">
        <v>0</v>
      </c>
      <c r="AI68" s="88">
        <v>0</v>
      </c>
      <c r="AJ68" s="96">
        <f t="shared" si="13"/>
        <v>0</v>
      </c>
      <c r="AK68" s="96">
        <v>0</v>
      </c>
      <c r="AL68" s="88">
        <v>0</v>
      </c>
      <c r="AM68" s="96">
        <f t="shared" si="14"/>
        <v>0</v>
      </c>
      <c r="AN68" s="96">
        <v>0</v>
      </c>
      <c r="AO68" s="88">
        <v>0</v>
      </c>
    </row>
    <row r="69" spans="1:41" ht="19.5" customHeight="1">
      <c r="A69" s="77" t="s">
        <v>38</v>
      </c>
      <c r="B69" s="77" t="s">
        <v>38</v>
      </c>
      <c r="C69" s="77" t="s">
        <v>38</v>
      </c>
      <c r="D69" s="77" t="s">
        <v>258</v>
      </c>
      <c r="E69" s="96">
        <f t="shared" si="0"/>
        <v>0.01</v>
      </c>
      <c r="F69" s="96">
        <f t="shared" si="1"/>
        <v>0.01</v>
      </c>
      <c r="G69" s="96">
        <f t="shared" si="2"/>
        <v>0.01</v>
      </c>
      <c r="H69" s="96">
        <v>0.01</v>
      </c>
      <c r="I69" s="88">
        <v>0</v>
      </c>
      <c r="J69" s="96">
        <f t="shared" si="3"/>
        <v>0</v>
      </c>
      <c r="K69" s="96">
        <v>0</v>
      </c>
      <c r="L69" s="88">
        <v>0</v>
      </c>
      <c r="M69" s="96">
        <f t="shared" si="4"/>
        <v>0</v>
      </c>
      <c r="N69" s="96">
        <v>0</v>
      </c>
      <c r="O69" s="88">
        <v>0</v>
      </c>
      <c r="P69" s="89">
        <f t="shared" si="5"/>
        <v>0</v>
      </c>
      <c r="Q69" s="96">
        <f t="shared" si="6"/>
        <v>0</v>
      </c>
      <c r="R69" s="96">
        <v>0</v>
      </c>
      <c r="S69" s="88">
        <v>0</v>
      </c>
      <c r="T69" s="96">
        <f t="shared" si="7"/>
        <v>0</v>
      </c>
      <c r="U69" s="96">
        <v>0</v>
      </c>
      <c r="V69" s="96">
        <v>0</v>
      </c>
      <c r="W69" s="96">
        <f t="shared" si="8"/>
        <v>0</v>
      </c>
      <c r="X69" s="96">
        <v>0</v>
      </c>
      <c r="Y69" s="88">
        <v>0</v>
      </c>
      <c r="Z69" s="89">
        <f t="shared" si="9"/>
        <v>0</v>
      </c>
      <c r="AA69" s="96">
        <f t="shared" si="10"/>
        <v>0</v>
      </c>
      <c r="AB69" s="96">
        <v>0</v>
      </c>
      <c r="AC69" s="88">
        <v>0</v>
      </c>
      <c r="AD69" s="96">
        <f t="shared" si="11"/>
        <v>0</v>
      </c>
      <c r="AE69" s="96">
        <v>0</v>
      </c>
      <c r="AF69" s="88">
        <v>0</v>
      </c>
      <c r="AG69" s="96">
        <f t="shared" si="12"/>
        <v>0</v>
      </c>
      <c r="AH69" s="96">
        <v>0</v>
      </c>
      <c r="AI69" s="88">
        <v>0</v>
      </c>
      <c r="AJ69" s="96">
        <f t="shared" si="13"/>
        <v>0</v>
      </c>
      <c r="AK69" s="96">
        <v>0</v>
      </c>
      <c r="AL69" s="88">
        <v>0</v>
      </c>
      <c r="AM69" s="96">
        <f t="shared" si="14"/>
        <v>0</v>
      </c>
      <c r="AN69" s="96">
        <v>0</v>
      </c>
      <c r="AO69" s="88">
        <v>0</v>
      </c>
    </row>
    <row r="70" spans="1:41" ht="19.5" customHeight="1">
      <c r="A70" s="77" t="s">
        <v>259</v>
      </c>
      <c r="B70" s="77" t="s">
        <v>89</v>
      </c>
      <c r="C70" s="77" t="s">
        <v>122</v>
      </c>
      <c r="D70" s="77" t="s">
        <v>260</v>
      </c>
      <c r="E70" s="96">
        <f t="shared" si="0"/>
        <v>0.01</v>
      </c>
      <c r="F70" s="96">
        <f t="shared" si="1"/>
        <v>0.01</v>
      </c>
      <c r="G70" s="96">
        <f t="shared" si="2"/>
        <v>0.01</v>
      </c>
      <c r="H70" s="96">
        <v>0.01</v>
      </c>
      <c r="I70" s="88">
        <v>0</v>
      </c>
      <c r="J70" s="96">
        <f t="shared" si="3"/>
        <v>0</v>
      </c>
      <c r="K70" s="96">
        <v>0</v>
      </c>
      <c r="L70" s="88">
        <v>0</v>
      </c>
      <c r="M70" s="96">
        <f t="shared" si="4"/>
        <v>0</v>
      </c>
      <c r="N70" s="96">
        <v>0</v>
      </c>
      <c r="O70" s="88">
        <v>0</v>
      </c>
      <c r="P70" s="89">
        <f t="shared" si="5"/>
        <v>0</v>
      </c>
      <c r="Q70" s="96">
        <f t="shared" si="6"/>
        <v>0</v>
      </c>
      <c r="R70" s="96">
        <v>0</v>
      </c>
      <c r="S70" s="88">
        <v>0</v>
      </c>
      <c r="T70" s="96">
        <f t="shared" si="7"/>
        <v>0</v>
      </c>
      <c r="U70" s="96">
        <v>0</v>
      </c>
      <c r="V70" s="96">
        <v>0</v>
      </c>
      <c r="W70" s="96">
        <f t="shared" si="8"/>
        <v>0</v>
      </c>
      <c r="X70" s="96">
        <v>0</v>
      </c>
      <c r="Y70" s="88">
        <v>0</v>
      </c>
      <c r="Z70" s="89">
        <f t="shared" si="9"/>
        <v>0</v>
      </c>
      <c r="AA70" s="96">
        <f t="shared" si="10"/>
        <v>0</v>
      </c>
      <c r="AB70" s="96">
        <v>0</v>
      </c>
      <c r="AC70" s="88">
        <v>0</v>
      </c>
      <c r="AD70" s="96">
        <f t="shared" si="11"/>
        <v>0</v>
      </c>
      <c r="AE70" s="96">
        <v>0</v>
      </c>
      <c r="AF70" s="88">
        <v>0</v>
      </c>
      <c r="AG70" s="96">
        <f t="shared" si="12"/>
        <v>0</v>
      </c>
      <c r="AH70" s="96">
        <v>0</v>
      </c>
      <c r="AI70" s="88">
        <v>0</v>
      </c>
      <c r="AJ70" s="96">
        <f t="shared" si="13"/>
        <v>0</v>
      </c>
      <c r="AK70" s="96">
        <v>0</v>
      </c>
      <c r="AL70" s="88">
        <v>0</v>
      </c>
      <c r="AM70" s="96">
        <f t="shared" si="14"/>
        <v>0</v>
      </c>
      <c r="AN70" s="96">
        <v>0</v>
      </c>
      <c r="AO70" s="88">
        <v>0</v>
      </c>
    </row>
    <row r="71" spans="1:41" ht="19.5" customHeight="1">
      <c r="A71" s="77" t="s">
        <v>38</v>
      </c>
      <c r="B71" s="77" t="s">
        <v>38</v>
      </c>
      <c r="C71" s="77" t="s">
        <v>38</v>
      </c>
      <c r="D71" s="77" t="s">
        <v>125</v>
      </c>
      <c r="E71" s="96">
        <f aca="true" t="shared" si="15" ref="E71:E134">SUM(F71,P71,Z71)</f>
        <v>7993.7</v>
      </c>
      <c r="F71" s="96">
        <f aca="true" t="shared" si="16" ref="F71:F134">SUM(G71,J71,M71)</f>
        <v>7991.7</v>
      </c>
      <c r="G71" s="96">
        <f aca="true" t="shared" si="17" ref="G71:G134">SUM(H71:I71)</f>
        <v>7991.7</v>
      </c>
      <c r="H71" s="96">
        <v>6225.12</v>
      </c>
      <c r="I71" s="88">
        <v>1766.58</v>
      </c>
      <c r="J71" s="96">
        <f aca="true" t="shared" si="18" ref="J71:J134">SUM(K71:L71)</f>
        <v>0</v>
      </c>
      <c r="K71" s="96">
        <v>0</v>
      </c>
      <c r="L71" s="88">
        <v>0</v>
      </c>
      <c r="M71" s="96">
        <f aca="true" t="shared" si="19" ref="M71:M134">SUM(N71:O71)</f>
        <v>0</v>
      </c>
      <c r="N71" s="96">
        <v>0</v>
      </c>
      <c r="O71" s="88">
        <v>0</v>
      </c>
      <c r="P71" s="89">
        <f aca="true" t="shared" si="20" ref="P71:P134">SUM(Q71,T71,W71)</f>
        <v>0</v>
      </c>
      <c r="Q71" s="96">
        <f aca="true" t="shared" si="21" ref="Q71:Q134">SUM(R71:S71)</f>
        <v>0</v>
      </c>
      <c r="R71" s="96">
        <v>0</v>
      </c>
      <c r="S71" s="88">
        <v>0</v>
      </c>
      <c r="T71" s="96">
        <f aca="true" t="shared" si="22" ref="T71:T134">SUM(U71:V71)</f>
        <v>0</v>
      </c>
      <c r="U71" s="96">
        <v>0</v>
      </c>
      <c r="V71" s="96">
        <v>0</v>
      </c>
      <c r="W71" s="96">
        <f aca="true" t="shared" si="23" ref="W71:W134">SUM(X71:Y71)</f>
        <v>0</v>
      </c>
      <c r="X71" s="96">
        <v>0</v>
      </c>
      <c r="Y71" s="88">
        <v>0</v>
      </c>
      <c r="Z71" s="89">
        <f aca="true" t="shared" si="24" ref="Z71:Z134">SUM(AA71,AD71,AG71,AJ71,AM71)</f>
        <v>2</v>
      </c>
      <c r="AA71" s="96">
        <f aca="true" t="shared" si="25" ref="AA71:AA134">SUM(AB71:AC71)</f>
        <v>2</v>
      </c>
      <c r="AB71" s="96">
        <v>0</v>
      </c>
      <c r="AC71" s="88">
        <v>2</v>
      </c>
      <c r="AD71" s="96">
        <f aca="true" t="shared" si="26" ref="AD71:AD134">SUM(AE71:AF71)</f>
        <v>0</v>
      </c>
      <c r="AE71" s="96">
        <v>0</v>
      </c>
      <c r="AF71" s="88">
        <v>0</v>
      </c>
      <c r="AG71" s="96">
        <f aca="true" t="shared" si="27" ref="AG71:AG134">SUM(AH71:AI71)</f>
        <v>0</v>
      </c>
      <c r="AH71" s="96">
        <v>0</v>
      </c>
      <c r="AI71" s="88">
        <v>0</v>
      </c>
      <c r="AJ71" s="96">
        <f aca="true" t="shared" si="28" ref="AJ71:AJ134">SUM(AK71:AL71)</f>
        <v>0</v>
      </c>
      <c r="AK71" s="96">
        <v>0</v>
      </c>
      <c r="AL71" s="88">
        <v>0</v>
      </c>
      <c r="AM71" s="96">
        <f aca="true" t="shared" si="29" ref="AM71:AM134">SUM(AN71:AO71)</f>
        <v>0</v>
      </c>
      <c r="AN71" s="96">
        <v>0</v>
      </c>
      <c r="AO71" s="88">
        <v>0</v>
      </c>
    </row>
    <row r="72" spans="1:41" ht="19.5" customHeight="1">
      <c r="A72" s="77" t="s">
        <v>38</v>
      </c>
      <c r="B72" s="77" t="s">
        <v>38</v>
      </c>
      <c r="C72" s="77" t="s">
        <v>38</v>
      </c>
      <c r="D72" s="77" t="s">
        <v>126</v>
      </c>
      <c r="E72" s="96">
        <f t="shared" si="15"/>
        <v>7993.7</v>
      </c>
      <c r="F72" s="96">
        <f t="shared" si="16"/>
        <v>7991.7</v>
      </c>
      <c r="G72" s="96">
        <f t="shared" si="17"/>
        <v>7991.7</v>
      </c>
      <c r="H72" s="96">
        <v>6225.12</v>
      </c>
      <c r="I72" s="88">
        <v>1766.58</v>
      </c>
      <c r="J72" s="96">
        <f t="shared" si="18"/>
        <v>0</v>
      </c>
      <c r="K72" s="96">
        <v>0</v>
      </c>
      <c r="L72" s="88">
        <v>0</v>
      </c>
      <c r="M72" s="96">
        <f t="shared" si="19"/>
        <v>0</v>
      </c>
      <c r="N72" s="96">
        <v>0</v>
      </c>
      <c r="O72" s="88">
        <v>0</v>
      </c>
      <c r="P72" s="89">
        <f t="shared" si="20"/>
        <v>0</v>
      </c>
      <c r="Q72" s="96">
        <f t="shared" si="21"/>
        <v>0</v>
      </c>
      <c r="R72" s="96">
        <v>0</v>
      </c>
      <c r="S72" s="88">
        <v>0</v>
      </c>
      <c r="T72" s="96">
        <f t="shared" si="22"/>
        <v>0</v>
      </c>
      <c r="U72" s="96">
        <v>0</v>
      </c>
      <c r="V72" s="96">
        <v>0</v>
      </c>
      <c r="W72" s="96">
        <f t="shared" si="23"/>
        <v>0</v>
      </c>
      <c r="X72" s="96">
        <v>0</v>
      </c>
      <c r="Y72" s="88">
        <v>0</v>
      </c>
      <c r="Z72" s="89">
        <f t="shared" si="24"/>
        <v>2</v>
      </c>
      <c r="AA72" s="96">
        <f t="shared" si="25"/>
        <v>2</v>
      </c>
      <c r="AB72" s="96">
        <v>0</v>
      </c>
      <c r="AC72" s="88">
        <v>2</v>
      </c>
      <c r="AD72" s="96">
        <f t="shared" si="26"/>
        <v>0</v>
      </c>
      <c r="AE72" s="96">
        <v>0</v>
      </c>
      <c r="AF72" s="88">
        <v>0</v>
      </c>
      <c r="AG72" s="96">
        <f t="shared" si="27"/>
        <v>0</v>
      </c>
      <c r="AH72" s="96">
        <v>0</v>
      </c>
      <c r="AI72" s="88">
        <v>0</v>
      </c>
      <c r="AJ72" s="96">
        <f t="shared" si="28"/>
        <v>0</v>
      </c>
      <c r="AK72" s="96">
        <v>0</v>
      </c>
      <c r="AL72" s="88">
        <v>0</v>
      </c>
      <c r="AM72" s="96">
        <f t="shared" si="29"/>
        <v>0</v>
      </c>
      <c r="AN72" s="96">
        <v>0</v>
      </c>
      <c r="AO72" s="88">
        <v>0</v>
      </c>
    </row>
    <row r="73" spans="1:41" ht="19.5" customHeight="1">
      <c r="A73" s="77" t="s">
        <v>38</v>
      </c>
      <c r="B73" s="77" t="s">
        <v>38</v>
      </c>
      <c r="C73" s="77" t="s">
        <v>38</v>
      </c>
      <c r="D73" s="77" t="s">
        <v>264</v>
      </c>
      <c r="E73" s="96">
        <f t="shared" si="15"/>
        <v>7184.2</v>
      </c>
      <c r="F73" s="96">
        <f t="shared" si="16"/>
        <v>7182.2</v>
      </c>
      <c r="G73" s="96">
        <f t="shared" si="17"/>
        <v>7182.2</v>
      </c>
      <c r="H73" s="96">
        <v>6064.62</v>
      </c>
      <c r="I73" s="88">
        <v>1117.58</v>
      </c>
      <c r="J73" s="96">
        <f t="shared" si="18"/>
        <v>0</v>
      </c>
      <c r="K73" s="96">
        <v>0</v>
      </c>
      <c r="L73" s="88">
        <v>0</v>
      </c>
      <c r="M73" s="96">
        <f t="shared" si="19"/>
        <v>0</v>
      </c>
      <c r="N73" s="96">
        <v>0</v>
      </c>
      <c r="O73" s="88">
        <v>0</v>
      </c>
      <c r="P73" s="89">
        <f t="shared" si="20"/>
        <v>0</v>
      </c>
      <c r="Q73" s="96">
        <f t="shared" si="21"/>
        <v>0</v>
      </c>
      <c r="R73" s="96">
        <v>0</v>
      </c>
      <c r="S73" s="88">
        <v>0</v>
      </c>
      <c r="T73" s="96">
        <f t="shared" si="22"/>
        <v>0</v>
      </c>
      <c r="U73" s="96">
        <v>0</v>
      </c>
      <c r="V73" s="96">
        <v>0</v>
      </c>
      <c r="W73" s="96">
        <f t="shared" si="23"/>
        <v>0</v>
      </c>
      <c r="X73" s="96">
        <v>0</v>
      </c>
      <c r="Y73" s="88">
        <v>0</v>
      </c>
      <c r="Z73" s="89">
        <f t="shared" si="24"/>
        <v>2</v>
      </c>
      <c r="AA73" s="96">
        <f t="shared" si="25"/>
        <v>2</v>
      </c>
      <c r="AB73" s="96">
        <v>0</v>
      </c>
      <c r="AC73" s="88">
        <v>2</v>
      </c>
      <c r="AD73" s="96">
        <f t="shared" si="26"/>
        <v>0</v>
      </c>
      <c r="AE73" s="96">
        <v>0</v>
      </c>
      <c r="AF73" s="88">
        <v>0</v>
      </c>
      <c r="AG73" s="96">
        <f t="shared" si="27"/>
        <v>0</v>
      </c>
      <c r="AH73" s="96">
        <v>0</v>
      </c>
      <c r="AI73" s="88">
        <v>0</v>
      </c>
      <c r="AJ73" s="96">
        <f t="shared" si="28"/>
        <v>0</v>
      </c>
      <c r="AK73" s="96">
        <v>0</v>
      </c>
      <c r="AL73" s="88">
        <v>0</v>
      </c>
      <c r="AM73" s="96">
        <f t="shared" si="29"/>
        <v>0</v>
      </c>
      <c r="AN73" s="96">
        <v>0</v>
      </c>
      <c r="AO73" s="88">
        <v>0</v>
      </c>
    </row>
    <row r="74" spans="1:41" ht="19.5" customHeight="1">
      <c r="A74" s="77" t="s">
        <v>265</v>
      </c>
      <c r="B74" s="77" t="s">
        <v>89</v>
      </c>
      <c r="C74" s="77" t="s">
        <v>127</v>
      </c>
      <c r="D74" s="77" t="s">
        <v>266</v>
      </c>
      <c r="E74" s="96">
        <f t="shared" si="15"/>
        <v>5570.16</v>
      </c>
      <c r="F74" s="96">
        <f t="shared" si="16"/>
        <v>5570.16</v>
      </c>
      <c r="G74" s="96">
        <f t="shared" si="17"/>
        <v>5570.16</v>
      </c>
      <c r="H74" s="96">
        <v>5570.16</v>
      </c>
      <c r="I74" s="88">
        <v>0</v>
      </c>
      <c r="J74" s="96">
        <f t="shared" si="18"/>
        <v>0</v>
      </c>
      <c r="K74" s="96">
        <v>0</v>
      </c>
      <c r="L74" s="88">
        <v>0</v>
      </c>
      <c r="M74" s="96">
        <f t="shared" si="19"/>
        <v>0</v>
      </c>
      <c r="N74" s="96">
        <v>0</v>
      </c>
      <c r="O74" s="88">
        <v>0</v>
      </c>
      <c r="P74" s="89">
        <f t="shared" si="20"/>
        <v>0</v>
      </c>
      <c r="Q74" s="96">
        <f t="shared" si="21"/>
        <v>0</v>
      </c>
      <c r="R74" s="96">
        <v>0</v>
      </c>
      <c r="S74" s="88">
        <v>0</v>
      </c>
      <c r="T74" s="96">
        <f t="shared" si="22"/>
        <v>0</v>
      </c>
      <c r="U74" s="96">
        <v>0</v>
      </c>
      <c r="V74" s="96">
        <v>0</v>
      </c>
      <c r="W74" s="96">
        <f t="shared" si="23"/>
        <v>0</v>
      </c>
      <c r="X74" s="96">
        <v>0</v>
      </c>
      <c r="Y74" s="88">
        <v>0</v>
      </c>
      <c r="Z74" s="89">
        <f t="shared" si="24"/>
        <v>0</v>
      </c>
      <c r="AA74" s="96">
        <f t="shared" si="25"/>
        <v>0</v>
      </c>
      <c r="AB74" s="96">
        <v>0</v>
      </c>
      <c r="AC74" s="88">
        <v>0</v>
      </c>
      <c r="AD74" s="96">
        <f t="shared" si="26"/>
        <v>0</v>
      </c>
      <c r="AE74" s="96">
        <v>0</v>
      </c>
      <c r="AF74" s="88">
        <v>0</v>
      </c>
      <c r="AG74" s="96">
        <f t="shared" si="27"/>
        <v>0</v>
      </c>
      <c r="AH74" s="96">
        <v>0</v>
      </c>
      <c r="AI74" s="88">
        <v>0</v>
      </c>
      <c r="AJ74" s="96">
        <f t="shared" si="28"/>
        <v>0</v>
      </c>
      <c r="AK74" s="96">
        <v>0</v>
      </c>
      <c r="AL74" s="88">
        <v>0</v>
      </c>
      <c r="AM74" s="96">
        <f t="shared" si="29"/>
        <v>0</v>
      </c>
      <c r="AN74" s="96">
        <v>0</v>
      </c>
      <c r="AO74" s="88">
        <v>0</v>
      </c>
    </row>
    <row r="75" spans="1:41" ht="19.5" customHeight="1">
      <c r="A75" s="77" t="s">
        <v>265</v>
      </c>
      <c r="B75" s="77" t="s">
        <v>91</v>
      </c>
      <c r="C75" s="77" t="s">
        <v>127</v>
      </c>
      <c r="D75" s="77" t="s">
        <v>267</v>
      </c>
      <c r="E75" s="96">
        <f t="shared" si="15"/>
        <v>1614.04</v>
      </c>
      <c r="F75" s="96">
        <f t="shared" si="16"/>
        <v>1612.04</v>
      </c>
      <c r="G75" s="96">
        <f t="shared" si="17"/>
        <v>1612.04</v>
      </c>
      <c r="H75" s="96">
        <v>494.46</v>
      </c>
      <c r="I75" s="88">
        <v>1117.58</v>
      </c>
      <c r="J75" s="96">
        <f t="shared" si="18"/>
        <v>0</v>
      </c>
      <c r="K75" s="96">
        <v>0</v>
      </c>
      <c r="L75" s="88">
        <v>0</v>
      </c>
      <c r="M75" s="96">
        <f t="shared" si="19"/>
        <v>0</v>
      </c>
      <c r="N75" s="96">
        <v>0</v>
      </c>
      <c r="O75" s="88">
        <v>0</v>
      </c>
      <c r="P75" s="89">
        <f t="shared" si="20"/>
        <v>0</v>
      </c>
      <c r="Q75" s="96">
        <f t="shared" si="21"/>
        <v>0</v>
      </c>
      <c r="R75" s="96">
        <v>0</v>
      </c>
      <c r="S75" s="88">
        <v>0</v>
      </c>
      <c r="T75" s="96">
        <f t="shared" si="22"/>
        <v>0</v>
      </c>
      <c r="U75" s="96">
        <v>0</v>
      </c>
      <c r="V75" s="96">
        <v>0</v>
      </c>
      <c r="W75" s="96">
        <f t="shared" si="23"/>
        <v>0</v>
      </c>
      <c r="X75" s="96">
        <v>0</v>
      </c>
      <c r="Y75" s="88">
        <v>0</v>
      </c>
      <c r="Z75" s="89">
        <f t="shared" si="24"/>
        <v>2</v>
      </c>
      <c r="AA75" s="96">
        <f t="shared" si="25"/>
        <v>2</v>
      </c>
      <c r="AB75" s="96">
        <v>0</v>
      </c>
      <c r="AC75" s="88">
        <v>2</v>
      </c>
      <c r="AD75" s="96">
        <f t="shared" si="26"/>
        <v>0</v>
      </c>
      <c r="AE75" s="96">
        <v>0</v>
      </c>
      <c r="AF75" s="88">
        <v>0</v>
      </c>
      <c r="AG75" s="96">
        <f t="shared" si="27"/>
        <v>0</v>
      </c>
      <c r="AH75" s="96">
        <v>0</v>
      </c>
      <c r="AI75" s="88">
        <v>0</v>
      </c>
      <c r="AJ75" s="96">
        <f t="shared" si="28"/>
        <v>0</v>
      </c>
      <c r="AK75" s="96">
        <v>0</v>
      </c>
      <c r="AL75" s="88">
        <v>0</v>
      </c>
      <c r="AM75" s="96">
        <f t="shared" si="29"/>
        <v>0</v>
      </c>
      <c r="AN75" s="96">
        <v>0</v>
      </c>
      <c r="AO75" s="88">
        <v>0</v>
      </c>
    </row>
    <row r="76" spans="1:41" ht="19.5" customHeight="1">
      <c r="A76" s="77" t="s">
        <v>38</v>
      </c>
      <c r="B76" s="77" t="s">
        <v>38</v>
      </c>
      <c r="C76" s="77" t="s">
        <v>38</v>
      </c>
      <c r="D76" s="77" t="s">
        <v>258</v>
      </c>
      <c r="E76" s="96">
        <f t="shared" si="15"/>
        <v>809.5</v>
      </c>
      <c r="F76" s="96">
        <f t="shared" si="16"/>
        <v>809.5</v>
      </c>
      <c r="G76" s="96">
        <f t="shared" si="17"/>
        <v>809.5</v>
      </c>
      <c r="H76" s="96">
        <v>160.5</v>
      </c>
      <c r="I76" s="88">
        <v>649</v>
      </c>
      <c r="J76" s="96">
        <f t="shared" si="18"/>
        <v>0</v>
      </c>
      <c r="K76" s="96">
        <v>0</v>
      </c>
      <c r="L76" s="88">
        <v>0</v>
      </c>
      <c r="M76" s="96">
        <f t="shared" si="19"/>
        <v>0</v>
      </c>
      <c r="N76" s="96">
        <v>0</v>
      </c>
      <c r="O76" s="88">
        <v>0</v>
      </c>
      <c r="P76" s="89">
        <f t="shared" si="20"/>
        <v>0</v>
      </c>
      <c r="Q76" s="96">
        <f t="shared" si="21"/>
        <v>0</v>
      </c>
      <c r="R76" s="96">
        <v>0</v>
      </c>
      <c r="S76" s="88">
        <v>0</v>
      </c>
      <c r="T76" s="96">
        <f t="shared" si="22"/>
        <v>0</v>
      </c>
      <c r="U76" s="96">
        <v>0</v>
      </c>
      <c r="V76" s="96">
        <v>0</v>
      </c>
      <c r="W76" s="96">
        <f t="shared" si="23"/>
        <v>0</v>
      </c>
      <c r="X76" s="96">
        <v>0</v>
      </c>
      <c r="Y76" s="88">
        <v>0</v>
      </c>
      <c r="Z76" s="89">
        <f t="shared" si="24"/>
        <v>0</v>
      </c>
      <c r="AA76" s="96">
        <f t="shared" si="25"/>
        <v>0</v>
      </c>
      <c r="AB76" s="96">
        <v>0</v>
      </c>
      <c r="AC76" s="88">
        <v>0</v>
      </c>
      <c r="AD76" s="96">
        <f t="shared" si="26"/>
        <v>0</v>
      </c>
      <c r="AE76" s="96">
        <v>0</v>
      </c>
      <c r="AF76" s="88">
        <v>0</v>
      </c>
      <c r="AG76" s="96">
        <f t="shared" si="27"/>
        <v>0</v>
      </c>
      <c r="AH76" s="96">
        <v>0</v>
      </c>
      <c r="AI76" s="88">
        <v>0</v>
      </c>
      <c r="AJ76" s="96">
        <f t="shared" si="28"/>
        <v>0</v>
      </c>
      <c r="AK76" s="96">
        <v>0</v>
      </c>
      <c r="AL76" s="88">
        <v>0</v>
      </c>
      <c r="AM76" s="96">
        <f t="shared" si="29"/>
        <v>0</v>
      </c>
      <c r="AN76" s="96">
        <v>0</v>
      </c>
      <c r="AO76" s="88">
        <v>0</v>
      </c>
    </row>
    <row r="77" spans="1:41" ht="19.5" customHeight="1">
      <c r="A77" s="77" t="s">
        <v>259</v>
      </c>
      <c r="B77" s="77" t="s">
        <v>89</v>
      </c>
      <c r="C77" s="77" t="s">
        <v>127</v>
      </c>
      <c r="D77" s="77" t="s">
        <v>260</v>
      </c>
      <c r="E77" s="96">
        <f t="shared" si="15"/>
        <v>0.5</v>
      </c>
      <c r="F77" s="96">
        <f t="shared" si="16"/>
        <v>0.5</v>
      </c>
      <c r="G77" s="96">
        <f t="shared" si="17"/>
        <v>0.5</v>
      </c>
      <c r="H77" s="96">
        <v>0.5</v>
      </c>
      <c r="I77" s="88">
        <v>0</v>
      </c>
      <c r="J77" s="96">
        <f t="shared" si="18"/>
        <v>0</v>
      </c>
      <c r="K77" s="96">
        <v>0</v>
      </c>
      <c r="L77" s="88">
        <v>0</v>
      </c>
      <c r="M77" s="96">
        <f t="shared" si="19"/>
        <v>0</v>
      </c>
      <c r="N77" s="96">
        <v>0</v>
      </c>
      <c r="O77" s="88">
        <v>0</v>
      </c>
      <c r="P77" s="89">
        <f t="shared" si="20"/>
        <v>0</v>
      </c>
      <c r="Q77" s="96">
        <f t="shared" si="21"/>
        <v>0</v>
      </c>
      <c r="R77" s="96">
        <v>0</v>
      </c>
      <c r="S77" s="88">
        <v>0</v>
      </c>
      <c r="T77" s="96">
        <f t="shared" si="22"/>
        <v>0</v>
      </c>
      <c r="U77" s="96">
        <v>0</v>
      </c>
      <c r="V77" s="96">
        <v>0</v>
      </c>
      <c r="W77" s="96">
        <f t="shared" si="23"/>
        <v>0</v>
      </c>
      <c r="X77" s="96">
        <v>0</v>
      </c>
      <c r="Y77" s="88">
        <v>0</v>
      </c>
      <c r="Z77" s="89">
        <f t="shared" si="24"/>
        <v>0</v>
      </c>
      <c r="AA77" s="96">
        <f t="shared" si="25"/>
        <v>0</v>
      </c>
      <c r="AB77" s="96">
        <v>0</v>
      </c>
      <c r="AC77" s="88">
        <v>0</v>
      </c>
      <c r="AD77" s="96">
        <f t="shared" si="26"/>
        <v>0</v>
      </c>
      <c r="AE77" s="96">
        <v>0</v>
      </c>
      <c r="AF77" s="88">
        <v>0</v>
      </c>
      <c r="AG77" s="96">
        <f t="shared" si="27"/>
        <v>0</v>
      </c>
      <c r="AH77" s="96">
        <v>0</v>
      </c>
      <c r="AI77" s="88">
        <v>0</v>
      </c>
      <c r="AJ77" s="96">
        <f t="shared" si="28"/>
        <v>0</v>
      </c>
      <c r="AK77" s="96">
        <v>0</v>
      </c>
      <c r="AL77" s="88">
        <v>0</v>
      </c>
      <c r="AM77" s="96">
        <f t="shared" si="29"/>
        <v>0</v>
      </c>
      <c r="AN77" s="96">
        <v>0</v>
      </c>
      <c r="AO77" s="88">
        <v>0</v>
      </c>
    </row>
    <row r="78" spans="1:41" ht="19.5" customHeight="1">
      <c r="A78" s="77" t="s">
        <v>259</v>
      </c>
      <c r="B78" s="77" t="s">
        <v>91</v>
      </c>
      <c r="C78" s="77" t="s">
        <v>127</v>
      </c>
      <c r="D78" s="77" t="s">
        <v>271</v>
      </c>
      <c r="E78" s="96">
        <f t="shared" si="15"/>
        <v>649</v>
      </c>
      <c r="F78" s="96">
        <f t="shared" si="16"/>
        <v>649</v>
      </c>
      <c r="G78" s="96">
        <f t="shared" si="17"/>
        <v>649</v>
      </c>
      <c r="H78" s="96">
        <v>0</v>
      </c>
      <c r="I78" s="88">
        <v>649</v>
      </c>
      <c r="J78" s="96">
        <f t="shared" si="18"/>
        <v>0</v>
      </c>
      <c r="K78" s="96">
        <v>0</v>
      </c>
      <c r="L78" s="88">
        <v>0</v>
      </c>
      <c r="M78" s="96">
        <f t="shared" si="19"/>
        <v>0</v>
      </c>
      <c r="N78" s="96">
        <v>0</v>
      </c>
      <c r="O78" s="88">
        <v>0</v>
      </c>
      <c r="P78" s="89">
        <f t="shared" si="20"/>
        <v>0</v>
      </c>
      <c r="Q78" s="96">
        <f t="shared" si="21"/>
        <v>0</v>
      </c>
      <c r="R78" s="96">
        <v>0</v>
      </c>
      <c r="S78" s="88">
        <v>0</v>
      </c>
      <c r="T78" s="96">
        <f t="shared" si="22"/>
        <v>0</v>
      </c>
      <c r="U78" s="96">
        <v>0</v>
      </c>
      <c r="V78" s="96">
        <v>0</v>
      </c>
      <c r="W78" s="96">
        <f t="shared" si="23"/>
        <v>0</v>
      </c>
      <c r="X78" s="96">
        <v>0</v>
      </c>
      <c r="Y78" s="88">
        <v>0</v>
      </c>
      <c r="Z78" s="89">
        <f t="shared" si="24"/>
        <v>0</v>
      </c>
      <c r="AA78" s="96">
        <f t="shared" si="25"/>
        <v>0</v>
      </c>
      <c r="AB78" s="96">
        <v>0</v>
      </c>
      <c r="AC78" s="88">
        <v>0</v>
      </c>
      <c r="AD78" s="96">
        <f t="shared" si="26"/>
        <v>0</v>
      </c>
      <c r="AE78" s="96">
        <v>0</v>
      </c>
      <c r="AF78" s="88">
        <v>0</v>
      </c>
      <c r="AG78" s="96">
        <f t="shared" si="27"/>
        <v>0</v>
      </c>
      <c r="AH78" s="96">
        <v>0</v>
      </c>
      <c r="AI78" s="88">
        <v>0</v>
      </c>
      <c r="AJ78" s="96">
        <f t="shared" si="28"/>
        <v>0</v>
      </c>
      <c r="AK78" s="96">
        <v>0</v>
      </c>
      <c r="AL78" s="88">
        <v>0</v>
      </c>
      <c r="AM78" s="96">
        <f t="shared" si="29"/>
        <v>0</v>
      </c>
      <c r="AN78" s="96">
        <v>0</v>
      </c>
      <c r="AO78" s="88">
        <v>0</v>
      </c>
    </row>
    <row r="79" spans="1:41" ht="19.5" customHeight="1">
      <c r="A79" s="77" t="s">
        <v>259</v>
      </c>
      <c r="B79" s="77" t="s">
        <v>102</v>
      </c>
      <c r="C79" s="77" t="s">
        <v>127</v>
      </c>
      <c r="D79" s="77" t="s">
        <v>261</v>
      </c>
      <c r="E79" s="96">
        <f t="shared" si="15"/>
        <v>160</v>
      </c>
      <c r="F79" s="96">
        <f t="shared" si="16"/>
        <v>160</v>
      </c>
      <c r="G79" s="96">
        <f t="shared" si="17"/>
        <v>160</v>
      </c>
      <c r="H79" s="96">
        <v>160</v>
      </c>
      <c r="I79" s="88">
        <v>0</v>
      </c>
      <c r="J79" s="96">
        <f t="shared" si="18"/>
        <v>0</v>
      </c>
      <c r="K79" s="96">
        <v>0</v>
      </c>
      <c r="L79" s="88">
        <v>0</v>
      </c>
      <c r="M79" s="96">
        <f t="shared" si="19"/>
        <v>0</v>
      </c>
      <c r="N79" s="96">
        <v>0</v>
      </c>
      <c r="O79" s="88">
        <v>0</v>
      </c>
      <c r="P79" s="89">
        <f t="shared" si="20"/>
        <v>0</v>
      </c>
      <c r="Q79" s="96">
        <f t="shared" si="21"/>
        <v>0</v>
      </c>
      <c r="R79" s="96">
        <v>0</v>
      </c>
      <c r="S79" s="88">
        <v>0</v>
      </c>
      <c r="T79" s="96">
        <f t="shared" si="22"/>
        <v>0</v>
      </c>
      <c r="U79" s="96">
        <v>0</v>
      </c>
      <c r="V79" s="96">
        <v>0</v>
      </c>
      <c r="W79" s="96">
        <f t="shared" si="23"/>
        <v>0</v>
      </c>
      <c r="X79" s="96">
        <v>0</v>
      </c>
      <c r="Y79" s="88">
        <v>0</v>
      </c>
      <c r="Z79" s="89">
        <f t="shared" si="24"/>
        <v>0</v>
      </c>
      <c r="AA79" s="96">
        <f t="shared" si="25"/>
        <v>0</v>
      </c>
      <c r="AB79" s="96">
        <v>0</v>
      </c>
      <c r="AC79" s="88">
        <v>0</v>
      </c>
      <c r="AD79" s="96">
        <f t="shared" si="26"/>
        <v>0</v>
      </c>
      <c r="AE79" s="96">
        <v>0</v>
      </c>
      <c r="AF79" s="88">
        <v>0</v>
      </c>
      <c r="AG79" s="96">
        <f t="shared" si="27"/>
        <v>0</v>
      </c>
      <c r="AH79" s="96">
        <v>0</v>
      </c>
      <c r="AI79" s="88">
        <v>0</v>
      </c>
      <c r="AJ79" s="96">
        <f t="shared" si="28"/>
        <v>0</v>
      </c>
      <c r="AK79" s="96">
        <v>0</v>
      </c>
      <c r="AL79" s="88">
        <v>0</v>
      </c>
      <c r="AM79" s="96">
        <f t="shared" si="29"/>
        <v>0</v>
      </c>
      <c r="AN79" s="96">
        <v>0</v>
      </c>
      <c r="AO79" s="88">
        <v>0</v>
      </c>
    </row>
    <row r="80" spans="1:41" ht="19.5" customHeight="1">
      <c r="A80" s="77" t="s">
        <v>38</v>
      </c>
      <c r="B80" s="77" t="s">
        <v>38</v>
      </c>
      <c r="C80" s="77" t="s">
        <v>38</v>
      </c>
      <c r="D80" s="77" t="s">
        <v>129</v>
      </c>
      <c r="E80" s="96">
        <f t="shared" si="15"/>
        <v>1251.2</v>
      </c>
      <c r="F80" s="96">
        <f t="shared" si="16"/>
        <v>1144.2</v>
      </c>
      <c r="G80" s="96">
        <f t="shared" si="17"/>
        <v>1144.2</v>
      </c>
      <c r="H80" s="96">
        <v>1124.5</v>
      </c>
      <c r="I80" s="88">
        <v>19.7</v>
      </c>
      <c r="J80" s="96">
        <f t="shared" si="18"/>
        <v>0</v>
      </c>
      <c r="K80" s="96">
        <v>0</v>
      </c>
      <c r="L80" s="88">
        <v>0</v>
      </c>
      <c r="M80" s="96">
        <f t="shared" si="19"/>
        <v>0</v>
      </c>
      <c r="N80" s="96">
        <v>0</v>
      </c>
      <c r="O80" s="88">
        <v>0</v>
      </c>
      <c r="P80" s="89">
        <f t="shared" si="20"/>
        <v>0</v>
      </c>
      <c r="Q80" s="96">
        <f t="shared" si="21"/>
        <v>0</v>
      </c>
      <c r="R80" s="96">
        <v>0</v>
      </c>
      <c r="S80" s="88">
        <v>0</v>
      </c>
      <c r="T80" s="96">
        <f t="shared" si="22"/>
        <v>0</v>
      </c>
      <c r="U80" s="96">
        <v>0</v>
      </c>
      <c r="V80" s="96">
        <v>0</v>
      </c>
      <c r="W80" s="96">
        <f t="shared" si="23"/>
        <v>0</v>
      </c>
      <c r="X80" s="96">
        <v>0</v>
      </c>
      <c r="Y80" s="88">
        <v>0</v>
      </c>
      <c r="Z80" s="89">
        <f t="shared" si="24"/>
        <v>107</v>
      </c>
      <c r="AA80" s="96">
        <f t="shared" si="25"/>
        <v>107</v>
      </c>
      <c r="AB80" s="96">
        <v>0</v>
      </c>
      <c r="AC80" s="88">
        <v>107</v>
      </c>
      <c r="AD80" s="96">
        <f t="shared" si="26"/>
        <v>0</v>
      </c>
      <c r="AE80" s="96">
        <v>0</v>
      </c>
      <c r="AF80" s="88">
        <v>0</v>
      </c>
      <c r="AG80" s="96">
        <f t="shared" si="27"/>
        <v>0</v>
      </c>
      <c r="AH80" s="96">
        <v>0</v>
      </c>
      <c r="AI80" s="88">
        <v>0</v>
      </c>
      <c r="AJ80" s="96">
        <f t="shared" si="28"/>
        <v>0</v>
      </c>
      <c r="AK80" s="96">
        <v>0</v>
      </c>
      <c r="AL80" s="88">
        <v>0</v>
      </c>
      <c r="AM80" s="96">
        <f t="shared" si="29"/>
        <v>0</v>
      </c>
      <c r="AN80" s="96">
        <v>0</v>
      </c>
      <c r="AO80" s="88">
        <v>0</v>
      </c>
    </row>
    <row r="81" spans="1:41" ht="19.5" customHeight="1">
      <c r="A81" s="77" t="s">
        <v>38</v>
      </c>
      <c r="B81" s="77" t="s">
        <v>38</v>
      </c>
      <c r="C81" s="77" t="s">
        <v>38</v>
      </c>
      <c r="D81" s="77" t="s">
        <v>130</v>
      </c>
      <c r="E81" s="96">
        <f t="shared" si="15"/>
        <v>1251.2</v>
      </c>
      <c r="F81" s="96">
        <f t="shared" si="16"/>
        <v>1144.2</v>
      </c>
      <c r="G81" s="96">
        <f t="shared" si="17"/>
        <v>1144.2</v>
      </c>
      <c r="H81" s="96">
        <v>1124.5</v>
      </c>
      <c r="I81" s="88">
        <v>19.7</v>
      </c>
      <c r="J81" s="96">
        <f t="shared" si="18"/>
        <v>0</v>
      </c>
      <c r="K81" s="96">
        <v>0</v>
      </c>
      <c r="L81" s="88">
        <v>0</v>
      </c>
      <c r="M81" s="96">
        <f t="shared" si="19"/>
        <v>0</v>
      </c>
      <c r="N81" s="96">
        <v>0</v>
      </c>
      <c r="O81" s="88">
        <v>0</v>
      </c>
      <c r="P81" s="89">
        <f t="shared" si="20"/>
        <v>0</v>
      </c>
      <c r="Q81" s="96">
        <f t="shared" si="21"/>
        <v>0</v>
      </c>
      <c r="R81" s="96">
        <v>0</v>
      </c>
      <c r="S81" s="88">
        <v>0</v>
      </c>
      <c r="T81" s="96">
        <f t="shared" si="22"/>
        <v>0</v>
      </c>
      <c r="U81" s="96">
        <v>0</v>
      </c>
      <c r="V81" s="96">
        <v>0</v>
      </c>
      <c r="W81" s="96">
        <f t="shared" si="23"/>
        <v>0</v>
      </c>
      <c r="X81" s="96">
        <v>0</v>
      </c>
      <c r="Y81" s="88">
        <v>0</v>
      </c>
      <c r="Z81" s="89">
        <f t="shared" si="24"/>
        <v>107</v>
      </c>
      <c r="AA81" s="96">
        <f t="shared" si="25"/>
        <v>107</v>
      </c>
      <c r="AB81" s="96">
        <v>0</v>
      </c>
      <c r="AC81" s="88">
        <v>107</v>
      </c>
      <c r="AD81" s="96">
        <f t="shared" si="26"/>
        <v>0</v>
      </c>
      <c r="AE81" s="96">
        <v>0</v>
      </c>
      <c r="AF81" s="88">
        <v>0</v>
      </c>
      <c r="AG81" s="96">
        <f t="shared" si="27"/>
        <v>0</v>
      </c>
      <c r="AH81" s="96">
        <v>0</v>
      </c>
      <c r="AI81" s="88">
        <v>0</v>
      </c>
      <c r="AJ81" s="96">
        <f t="shared" si="28"/>
        <v>0</v>
      </c>
      <c r="AK81" s="96">
        <v>0</v>
      </c>
      <c r="AL81" s="88">
        <v>0</v>
      </c>
      <c r="AM81" s="96">
        <f t="shared" si="29"/>
        <v>0</v>
      </c>
      <c r="AN81" s="96">
        <v>0</v>
      </c>
      <c r="AO81" s="88">
        <v>0</v>
      </c>
    </row>
    <row r="82" spans="1:41" ht="19.5" customHeight="1">
      <c r="A82" s="77" t="s">
        <v>38</v>
      </c>
      <c r="B82" s="77" t="s">
        <v>38</v>
      </c>
      <c r="C82" s="77" t="s">
        <v>38</v>
      </c>
      <c r="D82" s="77" t="s">
        <v>264</v>
      </c>
      <c r="E82" s="96">
        <f t="shared" si="15"/>
        <v>1231.5</v>
      </c>
      <c r="F82" s="96">
        <f t="shared" si="16"/>
        <v>1124.5</v>
      </c>
      <c r="G82" s="96">
        <f t="shared" si="17"/>
        <v>1124.5</v>
      </c>
      <c r="H82" s="96">
        <v>1124.5</v>
      </c>
      <c r="I82" s="88">
        <v>0</v>
      </c>
      <c r="J82" s="96">
        <f t="shared" si="18"/>
        <v>0</v>
      </c>
      <c r="K82" s="96">
        <v>0</v>
      </c>
      <c r="L82" s="88">
        <v>0</v>
      </c>
      <c r="M82" s="96">
        <f t="shared" si="19"/>
        <v>0</v>
      </c>
      <c r="N82" s="96">
        <v>0</v>
      </c>
      <c r="O82" s="88">
        <v>0</v>
      </c>
      <c r="P82" s="89">
        <f t="shared" si="20"/>
        <v>0</v>
      </c>
      <c r="Q82" s="96">
        <f t="shared" si="21"/>
        <v>0</v>
      </c>
      <c r="R82" s="96">
        <v>0</v>
      </c>
      <c r="S82" s="88">
        <v>0</v>
      </c>
      <c r="T82" s="96">
        <f t="shared" si="22"/>
        <v>0</v>
      </c>
      <c r="U82" s="96">
        <v>0</v>
      </c>
      <c r="V82" s="96">
        <v>0</v>
      </c>
      <c r="W82" s="96">
        <f t="shared" si="23"/>
        <v>0</v>
      </c>
      <c r="X82" s="96">
        <v>0</v>
      </c>
      <c r="Y82" s="88">
        <v>0</v>
      </c>
      <c r="Z82" s="89">
        <f t="shared" si="24"/>
        <v>107</v>
      </c>
      <c r="AA82" s="96">
        <f t="shared" si="25"/>
        <v>107</v>
      </c>
      <c r="AB82" s="96">
        <v>0</v>
      </c>
      <c r="AC82" s="88">
        <v>107</v>
      </c>
      <c r="AD82" s="96">
        <f t="shared" si="26"/>
        <v>0</v>
      </c>
      <c r="AE82" s="96">
        <v>0</v>
      </c>
      <c r="AF82" s="88">
        <v>0</v>
      </c>
      <c r="AG82" s="96">
        <f t="shared" si="27"/>
        <v>0</v>
      </c>
      <c r="AH82" s="96">
        <v>0</v>
      </c>
      <c r="AI82" s="88">
        <v>0</v>
      </c>
      <c r="AJ82" s="96">
        <f t="shared" si="28"/>
        <v>0</v>
      </c>
      <c r="AK82" s="96">
        <v>0</v>
      </c>
      <c r="AL82" s="88">
        <v>0</v>
      </c>
      <c r="AM82" s="96">
        <f t="shared" si="29"/>
        <v>0</v>
      </c>
      <c r="AN82" s="96">
        <v>0</v>
      </c>
      <c r="AO82" s="88">
        <v>0</v>
      </c>
    </row>
    <row r="83" spans="1:41" ht="19.5" customHeight="1">
      <c r="A83" s="77" t="s">
        <v>265</v>
      </c>
      <c r="B83" s="77" t="s">
        <v>89</v>
      </c>
      <c r="C83" s="77" t="s">
        <v>131</v>
      </c>
      <c r="D83" s="77" t="s">
        <v>266</v>
      </c>
      <c r="E83" s="96">
        <f t="shared" si="15"/>
        <v>986.03</v>
      </c>
      <c r="F83" s="96">
        <f t="shared" si="16"/>
        <v>986.03</v>
      </c>
      <c r="G83" s="96">
        <f t="shared" si="17"/>
        <v>986.03</v>
      </c>
      <c r="H83" s="96">
        <v>986.03</v>
      </c>
      <c r="I83" s="88">
        <v>0</v>
      </c>
      <c r="J83" s="96">
        <f t="shared" si="18"/>
        <v>0</v>
      </c>
      <c r="K83" s="96">
        <v>0</v>
      </c>
      <c r="L83" s="88">
        <v>0</v>
      </c>
      <c r="M83" s="96">
        <f t="shared" si="19"/>
        <v>0</v>
      </c>
      <c r="N83" s="96">
        <v>0</v>
      </c>
      <c r="O83" s="88">
        <v>0</v>
      </c>
      <c r="P83" s="89">
        <f t="shared" si="20"/>
        <v>0</v>
      </c>
      <c r="Q83" s="96">
        <f t="shared" si="21"/>
        <v>0</v>
      </c>
      <c r="R83" s="96">
        <v>0</v>
      </c>
      <c r="S83" s="88">
        <v>0</v>
      </c>
      <c r="T83" s="96">
        <f t="shared" si="22"/>
        <v>0</v>
      </c>
      <c r="U83" s="96">
        <v>0</v>
      </c>
      <c r="V83" s="96">
        <v>0</v>
      </c>
      <c r="W83" s="96">
        <f t="shared" si="23"/>
        <v>0</v>
      </c>
      <c r="X83" s="96">
        <v>0</v>
      </c>
      <c r="Y83" s="88">
        <v>0</v>
      </c>
      <c r="Z83" s="89">
        <f t="shared" si="24"/>
        <v>0</v>
      </c>
      <c r="AA83" s="96">
        <f t="shared" si="25"/>
        <v>0</v>
      </c>
      <c r="AB83" s="96">
        <v>0</v>
      </c>
      <c r="AC83" s="88">
        <v>0</v>
      </c>
      <c r="AD83" s="96">
        <f t="shared" si="26"/>
        <v>0</v>
      </c>
      <c r="AE83" s="96">
        <v>0</v>
      </c>
      <c r="AF83" s="88">
        <v>0</v>
      </c>
      <c r="AG83" s="96">
        <f t="shared" si="27"/>
        <v>0</v>
      </c>
      <c r="AH83" s="96">
        <v>0</v>
      </c>
      <c r="AI83" s="88">
        <v>0</v>
      </c>
      <c r="AJ83" s="96">
        <f t="shared" si="28"/>
        <v>0</v>
      </c>
      <c r="AK83" s="96">
        <v>0</v>
      </c>
      <c r="AL83" s="88">
        <v>0</v>
      </c>
      <c r="AM83" s="96">
        <f t="shared" si="29"/>
        <v>0</v>
      </c>
      <c r="AN83" s="96">
        <v>0</v>
      </c>
      <c r="AO83" s="88">
        <v>0</v>
      </c>
    </row>
    <row r="84" spans="1:41" ht="19.5" customHeight="1">
      <c r="A84" s="77" t="s">
        <v>265</v>
      </c>
      <c r="B84" s="77" t="s">
        <v>91</v>
      </c>
      <c r="C84" s="77" t="s">
        <v>131</v>
      </c>
      <c r="D84" s="77" t="s">
        <v>267</v>
      </c>
      <c r="E84" s="96">
        <f t="shared" si="15"/>
        <v>245.47</v>
      </c>
      <c r="F84" s="96">
        <f t="shared" si="16"/>
        <v>138.47</v>
      </c>
      <c r="G84" s="96">
        <f t="shared" si="17"/>
        <v>138.47</v>
      </c>
      <c r="H84" s="96">
        <v>138.47</v>
      </c>
      <c r="I84" s="88">
        <v>0</v>
      </c>
      <c r="J84" s="96">
        <f t="shared" si="18"/>
        <v>0</v>
      </c>
      <c r="K84" s="96">
        <v>0</v>
      </c>
      <c r="L84" s="88">
        <v>0</v>
      </c>
      <c r="M84" s="96">
        <f t="shared" si="19"/>
        <v>0</v>
      </c>
      <c r="N84" s="96">
        <v>0</v>
      </c>
      <c r="O84" s="88">
        <v>0</v>
      </c>
      <c r="P84" s="89">
        <f t="shared" si="20"/>
        <v>0</v>
      </c>
      <c r="Q84" s="96">
        <f t="shared" si="21"/>
        <v>0</v>
      </c>
      <c r="R84" s="96">
        <v>0</v>
      </c>
      <c r="S84" s="88">
        <v>0</v>
      </c>
      <c r="T84" s="96">
        <f t="shared" si="22"/>
        <v>0</v>
      </c>
      <c r="U84" s="96">
        <v>0</v>
      </c>
      <c r="V84" s="96">
        <v>0</v>
      </c>
      <c r="W84" s="96">
        <f t="shared" si="23"/>
        <v>0</v>
      </c>
      <c r="X84" s="96">
        <v>0</v>
      </c>
      <c r="Y84" s="88">
        <v>0</v>
      </c>
      <c r="Z84" s="89">
        <f t="shared" si="24"/>
        <v>107</v>
      </c>
      <c r="AA84" s="96">
        <f t="shared" si="25"/>
        <v>107</v>
      </c>
      <c r="AB84" s="96">
        <v>0</v>
      </c>
      <c r="AC84" s="88">
        <v>107</v>
      </c>
      <c r="AD84" s="96">
        <f t="shared" si="26"/>
        <v>0</v>
      </c>
      <c r="AE84" s="96">
        <v>0</v>
      </c>
      <c r="AF84" s="88">
        <v>0</v>
      </c>
      <c r="AG84" s="96">
        <f t="shared" si="27"/>
        <v>0</v>
      </c>
      <c r="AH84" s="96">
        <v>0</v>
      </c>
      <c r="AI84" s="88">
        <v>0</v>
      </c>
      <c r="AJ84" s="96">
        <f t="shared" si="28"/>
        <v>0</v>
      </c>
      <c r="AK84" s="96">
        <v>0</v>
      </c>
      <c r="AL84" s="88">
        <v>0</v>
      </c>
      <c r="AM84" s="96">
        <f t="shared" si="29"/>
        <v>0</v>
      </c>
      <c r="AN84" s="96">
        <v>0</v>
      </c>
      <c r="AO84" s="88">
        <v>0</v>
      </c>
    </row>
    <row r="85" spans="1:41" ht="19.5" customHeight="1">
      <c r="A85" s="77" t="s">
        <v>38</v>
      </c>
      <c r="B85" s="77" t="s">
        <v>38</v>
      </c>
      <c r="C85" s="77" t="s">
        <v>38</v>
      </c>
      <c r="D85" s="77" t="s">
        <v>268</v>
      </c>
      <c r="E85" s="96">
        <f t="shared" si="15"/>
        <v>19.7</v>
      </c>
      <c r="F85" s="96">
        <f t="shared" si="16"/>
        <v>19.7</v>
      </c>
      <c r="G85" s="96">
        <f t="shared" si="17"/>
        <v>19.7</v>
      </c>
      <c r="H85" s="96">
        <v>0</v>
      </c>
      <c r="I85" s="88">
        <v>19.7</v>
      </c>
      <c r="J85" s="96">
        <f t="shared" si="18"/>
        <v>0</v>
      </c>
      <c r="K85" s="96">
        <v>0</v>
      </c>
      <c r="L85" s="88">
        <v>0</v>
      </c>
      <c r="M85" s="96">
        <f t="shared" si="19"/>
        <v>0</v>
      </c>
      <c r="N85" s="96">
        <v>0</v>
      </c>
      <c r="O85" s="88">
        <v>0</v>
      </c>
      <c r="P85" s="89">
        <f t="shared" si="20"/>
        <v>0</v>
      </c>
      <c r="Q85" s="96">
        <f t="shared" si="21"/>
        <v>0</v>
      </c>
      <c r="R85" s="96">
        <v>0</v>
      </c>
      <c r="S85" s="88">
        <v>0</v>
      </c>
      <c r="T85" s="96">
        <f t="shared" si="22"/>
        <v>0</v>
      </c>
      <c r="U85" s="96">
        <v>0</v>
      </c>
      <c r="V85" s="96">
        <v>0</v>
      </c>
      <c r="W85" s="96">
        <f t="shared" si="23"/>
        <v>0</v>
      </c>
      <c r="X85" s="96">
        <v>0</v>
      </c>
      <c r="Y85" s="88">
        <v>0</v>
      </c>
      <c r="Z85" s="89">
        <f t="shared" si="24"/>
        <v>0</v>
      </c>
      <c r="AA85" s="96">
        <f t="shared" si="25"/>
        <v>0</v>
      </c>
      <c r="AB85" s="96">
        <v>0</v>
      </c>
      <c r="AC85" s="88">
        <v>0</v>
      </c>
      <c r="AD85" s="96">
        <f t="shared" si="26"/>
        <v>0</v>
      </c>
      <c r="AE85" s="96">
        <v>0</v>
      </c>
      <c r="AF85" s="88">
        <v>0</v>
      </c>
      <c r="AG85" s="96">
        <f t="shared" si="27"/>
        <v>0</v>
      </c>
      <c r="AH85" s="96">
        <v>0</v>
      </c>
      <c r="AI85" s="88">
        <v>0</v>
      </c>
      <c r="AJ85" s="96">
        <f t="shared" si="28"/>
        <v>0</v>
      </c>
      <c r="AK85" s="96">
        <v>0</v>
      </c>
      <c r="AL85" s="88">
        <v>0</v>
      </c>
      <c r="AM85" s="96">
        <f t="shared" si="29"/>
        <v>0</v>
      </c>
      <c r="AN85" s="96">
        <v>0</v>
      </c>
      <c r="AO85" s="88">
        <v>0</v>
      </c>
    </row>
    <row r="86" spans="1:41" ht="19.5" customHeight="1">
      <c r="A86" s="77" t="s">
        <v>269</v>
      </c>
      <c r="B86" s="77" t="s">
        <v>89</v>
      </c>
      <c r="C86" s="77" t="s">
        <v>131</v>
      </c>
      <c r="D86" s="77" t="s">
        <v>270</v>
      </c>
      <c r="E86" s="96">
        <f t="shared" si="15"/>
        <v>19.7</v>
      </c>
      <c r="F86" s="96">
        <f t="shared" si="16"/>
        <v>19.7</v>
      </c>
      <c r="G86" s="96">
        <f t="shared" si="17"/>
        <v>19.7</v>
      </c>
      <c r="H86" s="96">
        <v>0</v>
      </c>
      <c r="I86" s="88">
        <v>19.7</v>
      </c>
      <c r="J86" s="96">
        <f t="shared" si="18"/>
        <v>0</v>
      </c>
      <c r="K86" s="96">
        <v>0</v>
      </c>
      <c r="L86" s="88">
        <v>0</v>
      </c>
      <c r="M86" s="96">
        <f t="shared" si="19"/>
        <v>0</v>
      </c>
      <c r="N86" s="96">
        <v>0</v>
      </c>
      <c r="O86" s="88">
        <v>0</v>
      </c>
      <c r="P86" s="89">
        <f t="shared" si="20"/>
        <v>0</v>
      </c>
      <c r="Q86" s="96">
        <f t="shared" si="21"/>
        <v>0</v>
      </c>
      <c r="R86" s="96">
        <v>0</v>
      </c>
      <c r="S86" s="88">
        <v>0</v>
      </c>
      <c r="T86" s="96">
        <f t="shared" si="22"/>
        <v>0</v>
      </c>
      <c r="U86" s="96">
        <v>0</v>
      </c>
      <c r="V86" s="96">
        <v>0</v>
      </c>
      <c r="W86" s="96">
        <f t="shared" si="23"/>
        <v>0</v>
      </c>
      <c r="X86" s="96">
        <v>0</v>
      </c>
      <c r="Y86" s="88">
        <v>0</v>
      </c>
      <c r="Z86" s="89">
        <f t="shared" si="24"/>
        <v>0</v>
      </c>
      <c r="AA86" s="96">
        <f t="shared" si="25"/>
        <v>0</v>
      </c>
      <c r="AB86" s="96">
        <v>0</v>
      </c>
      <c r="AC86" s="88">
        <v>0</v>
      </c>
      <c r="AD86" s="96">
        <f t="shared" si="26"/>
        <v>0</v>
      </c>
      <c r="AE86" s="96">
        <v>0</v>
      </c>
      <c r="AF86" s="88">
        <v>0</v>
      </c>
      <c r="AG86" s="96">
        <f t="shared" si="27"/>
        <v>0</v>
      </c>
      <c r="AH86" s="96">
        <v>0</v>
      </c>
      <c r="AI86" s="88">
        <v>0</v>
      </c>
      <c r="AJ86" s="96">
        <f t="shared" si="28"/>
        <v>0</v>
      </c>
      <c r="AK86" s="96">
        <v>0</v>
      </c>
      <c r="AL86" s="88">
        <v>0</v>
      </c>
      <c r="AM86" s="96">
        <f t="shared" si="29"/>
        <v>0</v>
      </c>
      <c r="AN86" s="96">
        <v>0</v>
      </c>
      <c r="AO86" s="88">
        <v>0</v>
      </c>
    </row>
    <row r="87" spans="1:41" ht="19.5" customHeight="1">
      <c r="A87" s="77" t="s">
        <v>38</v>
      </c>
      <c r="B87" s="77" t="s">
        <v>38</v>
      </c>
      <c r="C87" s="77" t="s">
        <v>38</v>
      </c>
      <c r="D87" s="77" t="s">
        <v>133</v>
      </c>
      <c r="E87" s="96">
        <f t="shared" si="15"/>
        <v>17527.379999999997</v>
      </c>
      <c r="F87" s="96">
        <f t="shared" si="16"/>
        <v>15445.14</v>
      </c>
      <c r="G87" s="96">
        <f t="shared" si="17"/>
        <v>15445.14</v>
      </c>
      <c r="H87" s="96">
        <v>8109.05</v>
      </c>
      <c r="I87" s="88">
        <v>7336.09</v>
      </c>
      <c r="J87" s="96">
        <f t="shared" si="18"/>
        <v>0</v>
      </c>
      <c r="K87" s="96">
        <v>0</v>
      </c>
      <c r="L87" s="88">
        <v>0</v>
      </c>
      <c r="M87" s="96">
        <f t="shared" si="19"/>
        <v>0</v>
      </c>
      <c r="N87" s="96">
        <v>0</v>
      </c>
      <c r="O87" s="88">
        <v>0</v>
      </c>
      <c r="P87" s="89">
        <f t="shared" si="20"/>
        <v>0</v>
      </c>
      <c r="Q87" s="96">
        <f t="shared" si="21"/>
        <v>0</v>
      </c>
      <c r="R87" s="96">
        <v>0</v>
      </c>
      <c r="S87" s="88">
        <v>0</v>
      </c>
      <c r="T87" s="96">
        <f t="shared" si="22"/>
        <v>0</v>
      </c>
      <c r="U87" s="96">
        <v>0</v>
      </c>
      <c r="V87" s="96">
        <v>0</v>
      </c>
      <c r="W87" s="96">
        <f t="shared" si="23"/>
        <v>0</v>
      </c>
      <c r="X87" s="96">
        <v>0</v>
      </c>
      <c r="Y87" s="88">
        <v>0</v>
      </c>
      <c r="Z87" s="89">
        <f t="shared" si="24"/>
        <v>2082.24</v>
      </c>
      <c r="AA87" s="96">
        <f t="shared" si="25"/>
        <v>2082.24</v>
      </c>
      <c r="AB87" s="96">
        <v>0</v>
      </c>
      <c r="AC87" s="88">
        <v>2082.24</v>
      </c>
      <c r="AD87" s="96">
        <f t="shared" si="26"/>
        <v>0</v>
      </c>
      <c r="AE87" s="96">
        <v>0</v>
      </c>
      <c r="AF87" s="88">
        <v>0</v>
      </c>
      <c r="AG87" s="96">
        <f t="shared" si="27"/>
        <v>0</v>
      </c>
      <c r="AH87" s="96">
        <v>0</v>
      </c>
      <c r="AI87" s="88">
        <v>0</v>
      </c>
      <c r="AJ87" s="96">
        <f t="shared" si="28"/>
        <v>0</v>
      </c>
      <c r="AK87" s="96">
        <v>0</v>
      </c>
      <c r="AL87" s="88">
        <v>0</v>
      </c>
      <c r="AM87" s="96">
        <f t="shared" si="29"/>
        <v>0</v>
      </c>
      <c r="AN87" s="96">
        <v>0</v>
      </c>
      <c r="AO87" s="88">
        <v>0</v>
      </c>
    </row>
    <row r="88" spans="1:41" ht="19.5" customHeight="1">
      <c r="A88" s="77" t="s">
        <v>38</v>
      </c>
      <c r="B88" s="77" t="s">
        <v>38</v>
      </c>
      <c r="C88" s="77" t="s">
        <v>38</v>
      </c>
      <c r="D88" s="77" t="s">
        <v>134</v>
      </c>
      <c r="E88" s="96">
        <f t="shared" si="15"/>
        <v>8157.4800000000005</v>
      </c>
      <c r="F88" s="96">
        <f t="shared" si="16"/>
        <v>7300.18</v>
      </c>
      <c r="G88" s="96">
        <f t="shared" si="17"/>
        <v>7300.18</v>
      </c>
      <c r="H88" s="96">
        <v>3176.78</v>
      </c>
      <c r="I88" s="88">
        <v>4123.4</v>
      </c>
      <c r="J88" s="96">
        <f t="shared" si="18"/>
        <v>0</v>
      </c>
      <c r="K88" s="96">
        <v>0</v>
      </c>
      <c r="L88" s="88">
        <v>0</v>
      </c>
      <c r="M88" s="96">
        <f t="shared" si="19"/>
        <v>0</v>
      </c>
      <c r="N88" s="96">
        <v>0</v>
      </c>
      <c r="O88" s="88">
        <v>0</v>
      </c>
      <c r="P88" s="89">
        <f t="shared" si="20"/>
        <v>0</v>
      </c>
      <c r="Q88" s="96">
        <f t="shared" si="21"/>
        <v>0</v>
      </c>
      <c r="R88" s="96">
        <v>0</v>
      </c>
      <c r="S88" s="88">
        <v>0</v>
      </c>
      <c r="T88" s="96">
        <f t="shared" si="22"/>
        <v>0</v>
      </c>
      <c r="U88" s="96">
        <v>0</v>
      </c>
      <c r="V88" s="96">
        <v>0</v>
      </c>
      <c r="W88" s="96">
        <f t="shared" si="23"/>
        <v>0</v>
      </c>
      <c r="X88" s="96">
        <v>0</v>
      </c>
      <c r="Y88" s="88">
        <v>0</v>
      </c>
      <c r="Z88" s="89">
        <f t="shared" si="24"/>
        <v>857.3</v>
      </c>
      <c r="AA88" s="96">
        <f t="shared" si="25"/>
        <v>857.3</v>
      </c>
      <c r="AB88" s="96">
        <v>0</v>
      </c>
      <c r="AC88" s="88">
        <v>857.3</v>
      </c>
      <c r="AD88" s="96">
        <f t="shared" si="26"/>
        <v>0</v>
      </c>
      <c r="AE88" s="96">
        <v>0</v>
      </c>
      <c r="AF88" s="88">
        <v>0</v>
      </c>
      <c r="AG88" s="96">
        <f t="shared" si="27"/>
        <v>0</v>
      </c>
      <c r="AH88" s="96">
        <v>0</v>
      </c>
      <c r="AI88" s="88">
        <v>0</v>
      </c>
      <c r="AJ88" s="96">
        <f t="shared" si="28"/>
        <v>0</v>
      </c>
      <c r="AK88" s="96">
        <v>0</v>
      </c>
      <c r="AL88" s="88">
        <v>0</v>
      </c>
      <c r="AM88" s="96">
        <f t="shared" si="29"/>
        <v>0</v>
      </c>
      <c r="AN88" s="96">
        <v>0</v>
      </c>
      <c r="AO88" s="88">
        <v>0</v>
      </c>
    </row>
    <row r="89" spans="1:41" ht="19.5" customHeight="1">
      <c r="A89" s="77" t="s">
        <v>38</v>
      </c>
      <c r="B89" s="77" t="s">
        <v>38</v>
      </c>
      <c r="C89" s="77" t="s">
        <v>38</v>
      </c>
      <c r="D89" s="77" t="s">
        <v>264</v>
      </c>
      <c r="E89" s="96">
        <f t="shared" si="15"/>
        <v>6753.86</v>
      </c>
      <c r="F89" s="96">
        <f t="shared" si="16"/>
        <v>5896.5599999999995</v>
      </c>
      <c r="G89" s="96">
        <f t="shared" si="17"/>
        <v>5896.5599999999995</v>
      </c>
      <c r="H89" s="96">
        <v>3086.16</v>
      </c>
      <c r="I89" s="88">
        <v>2810.4</v>
      </c>
      <c r="J89" s="96">
        <f t="shared" si="18"/>
        <v>0</v>
      </c>
      <c r="K89" s="96">
        <v>0</v>
      </c>
      <c r="L89" s="88">
        <v>0</v>
      </c>
      <c r="M89" s="96">
        <f t="shared" si="19"/>
        <v>0</v>
      </c>
      <c r="N89" s="96">
        <v>0</v>
      </c>
      <c r="O89" s="88">
        <v>0</v>
      </c>
      <c r="P89" s="89">
        <f t="shared" si="20"/>
        <v>0</v>
      </c>
      <c r="Q89" s="96">
        <f t="shared" si="21"/>
        <v>0</v>
      </c>
      <c r="R89" s="96">
        <v>0</v>
      </c>
      <c r="S89" s="88">
        <v>0</v>
      </c>
      <c r="T89" s="96">
        <f t="shared" si="22"/>
        <v>0</v>
      </c>
      <c r="U89" s="96">
        <v>0</v>
      </c>
      <c r="V89" s="96">
        <v>0</v>
      </c>
      <c r="W89" s="96">
        <f t="shared" si="23"/>
        <v>0</v>
      </c>
      <c r="X89" s="96">
        <v>0</v>
      </c>
      <c r="Y89" s="88">
        <v>0</v>
      </c>
      <c r="Z89" s="89">
        <f t="shared" si="24"/>
        <v>857.3</v>
      </c>
      <c r="AA89" s="96">
        <f t="shared" si="25"/>
        <v>857.3</v>
      </c>
      <c r="AB89" s="96">
        <v>0</v>
      </c>
      <c r="AC89" s="88">
        <v>857.3</v>
      </c>
      <c r="AD89" s="96">
        <f t="shared" si="26"/>
        <v>0</v>
      </c>
      <c r="AE89" s="96">
        <v>0</v>
      </c>
      <c r="AF89" s="88">
        <v>0</v>
      </c>
      <c r="AG89" s="96">
        <f t="shared" si="27"/>
        <v>0</v>
      </c>
      <c r="AH89" s="96">
        <v>0</v>
      </c>
      <c r="AI89" s="88">
        <v>0</v>
      </c>
      <c r="AJ89" s="96">
        <f t="shared" si="28"/>
        <v>0</v>
      </c>
      <c r="AK89" s="96">
        <v>0</v>
      </c>
      <c r="AL89" s="88">
        <v>0</v>
      </c>
      <c r="AM89" s="96">
        <f t="shared" si="29"/>
        <v>0</v>
      </c>
      <c r="AN89" s="96">
        <v>0</v>
      </c>
      <c r="AO89" s="88">
        <v>0</v>
      </c>
    </row>
    <row r="90" spans="1:41" ht="19.5" customHeight="1">
      <c r="A90" s="77" t="s">
        <v>265</v>
      </c>
      <c r="B90" s="77" t="s">
        <v>89</v>
      </c>
      <c r="C90" s="77" t="s">
        <v>135</v>
      </c>
      <c r="D90" s="77" t="s">
        <v>266</v>
      </c>
      <c r="E90" s="96">
        <f t="shared" si="15"/>
        <v>3360.34</v>
      </c>
      <c r="F90" s="96">
        <f t="shared" si="16"/>
        <v>3360.34</v>
      </c>
      <c r="G90" s="96">
        <f t="shared" si="17"/>
        <v>3360.34</v>
      </c>
      <c r="H90" s="96">
        <v>2940.34</v>
      </c>
      <c r="I90" s="88">
        <v>420</v>
      </c>
      <c r="J90" s="96">
        <f t="shared" si="18"/>
        <v>0</v>
      </c>
      <c r="K90" s="96">
        <v>0</v>
      </c>
      <c r="L90" s="88">
        <v>0</v>
      </c>
      <c r="M90" s="96">
        <f t="shared" si="19"/>
        <v>0</v>
      </c>
      <c r="N90" s="96">
        <v>0</v>
      </c>
      <c r="O90" s="88">
        <v>0</v>
      </c>
      <c r="P90" s="89">
        <f t="shared" si="20"/>
        <v>0</v>
      </c>
      <c r="Q90" s="96">
        <f t="shared" si="21"/>
        <v>0</v>
      </c>
      <c r="R90" s="96">
        <v>0</v>
      </c>
      <c r="S90" s="88">
        <v>0</v>
      </c>
      <c r="T90" s="96">
        <f t="shared" si="22"/>
        <v>0</v>
      </c>
      <c r="U90" s="96">
        <v>0</v>
      </c>
      <c r="V90" s="96">
        <v>0</v>
      </c>
      <c r="W90" s="96">
        <f t="shared" si="23"/>
        <v>0</v>
      </c>
      <c r="X90" s="96">
        <v>0</v>
      </c>
      <c r="Y90" s="88">
        <v>0</v>
      </c>
      <c r="Z90" s="89">
        <f t="shared" si="24"/>
        <v>0</v>
      </c>
      <c r="AA90" s="96">
        <f t="shared" si="25"/>
        <v>0</v>
      </c>
      <c r="AB90" s="96">
        <v>0</v>
      </c>
      <c r="AC90" s="88">
        <v>0</v>
      </c>
      <c r="AD90" s="96">
        <f t="shared" si="26"/>
        <v>0</v>
      </c>
      <c r="AE90" s="96">
        <v>0</v>
      </c>
      <c r="AF90" s="88">
        <v>0</v>
      </c>
      <c r="AG90" s="96">
        <f t="shared" si="27"/>
        <v>0</v>
      </c>
      <c r="AH90" s="96">
        <v>0</v>
      </c>
      <c r="AI90" s="88">
        <v>0</v>
      </c>
      <c r="AJ90" s="96">
        <f t="shared" si="28"/>
        <v>0</v>
      </c>
      <c r="AK90" s="96">
        <v>0</v>
      </c>
      <c r="AL90" s="88">
        <v>0</v>
      </c>
      <c r="AM90" s="96">
        <f t="shared" si="29"/>
        <v>0</v>
      </c>
      <c r="AN90" s="96">
        <v>0</v>
      </c>
      <c r="AO90" s="88">
        <v>0</v>
      </c>
    </row>
    <row r="91" spans="1:41" ht="19.5" customHeight="1">
      <c r="A91" s="77" t="s">
        <v>265</v>
      </c>
      <c r="B91" s="77" t="s">
        <v>91</v>
      </c>
      <c r="C91" s="77" t="s">
        <v>135</v>
      </c>
      <c r="D91" s="77" t="s">
        <v>267</v>
      </c>
      <c r="E91" s="96">
        <f t="shared" si="15"/>
        <v>3393.5200000000004</v>
      </c>
      <c r="F91" s="96">
        <f t="shared" si="16"/>
        <v>2536.2200000000003</v>
      </c>
      <c r="G91" s="96">
        <f t="shared" si="17"/>
        <v>2536.2200000000003</v>
      </c>
      <c r="H91" s="96">
        <v>145.82</v>
      </c>
      <c r="I91" s="88">
        <v>2390.4</v>
      </c>
      <c r="J91" s="96">
        <f t="shared" si="18"/>
        <v>0</v>
      </c>
      <c r="K91" s="96">
        <v>0</v>
      </c>
      <c r="L91" s="88">
        <v>0</v>
      </c>
      <c r="M91" s="96">
        <f t="shared" si="19"/>
        <v>0</v>
      </c>
      <c r="N91" s="96">
        <v>0</v>
      </c>
      <c r="O91" s="88">
        <v>0</v>
      </c>
      <c r="P91" s="89">
        <f t="shared" si="20"/>
        <v>0</v>
      </c>
      <c r="Q91" s="96">
        <f t="shared" si="21"/>
        <v>0</v>
      </c>
      <c r="R91" s="96">
        <v>0</v>
      </c>
      <c r="S91" s="88">
        <v>0</v>
      </c>
      <c r="T91" s="96">
        <f t="shared" si="22"/>
        <v>0</v>
      </c>
      <c r="U91" s="96">
        <v>0</v>
      </c>
      <c r="V91" s="96">
        <v>0</v>
      </c>
      <c r="W91" s="96">
        <f t="shared" si="23"/>
        <v>0</v>
      </c>
      <c r="X91" s="96">
        <v>0</v>
      </c>
      <c r="Y91" s="88">
        <v>0</v>
      </c>
      <c r="Z91" s="89">
        <f t="shared" si="24"/>
        <v>857.3</v>
      </c>
      <c r="AA91" s="96">
        <f t="shared" si="25"/>
        <v>857.3</v>
      </c>
      <c r="AB91" s="96">
        <v>0</v>
      </c>
      <c r="AC91" s="88">
        <v>857.3</v>
      </c>
      <c r="AD91" s="96">
        <f t="shared" si="26"/>
        <v>0</v>
      </c>
      <c r="AE91" s="96">
        <v>0</v>
      </c>
      <c r="AF91" s="88">
        <v>0</v>
      </c>
      <c r="AG91" s="96">
        <f t="shared" si="27"/>
        <v>0</v>
      </c>
      <c r="AH91" s="96">
        <v>0</v>
      </c>
      <c r="AI91" s="88">
        <v>0</v>
      </c>
      <c r="AJ91" s="96">
        <f t="shared" si="28"/>
        <v>0</v>
      </c>
      <c r="AK91" s="96">
        <v>0</v>
      </c>
      <c r="AL91" s="88">
        <v>0</v>
      </c>
      <c r="AM91" s="96">
        <f t="shared" si="29"/>
        <v>0</v>
      </c>
      <c r="AN91" s="96">
        <v>0</v>
      </c>
      <c r="AO91" s="88">
        <v>0</v>
      </c>
    </row>
    <row r="92" spans="1:41" ht="19.5" customHeight="1">
      <c r="A92" s="77" t="s">
        <v>38</v>
      </c>
      <c r="B92" s="77" t="s">
        <v>38</v>
      </c>
      <c r="C92" s="77" t="s">
        <v>38</v>
      </c>
      <c r="D92" s="77" t="s">
        <v>268</v>
      </c>
      <c r="E92" s="96">
        <f t="shared" si="15"/>
        <v>1313</v>
      </c>
      <c r="F92" s="96">
        <f t="shared" si="16"/>
        <v>1313</v>
      </c>
      <c r="G92" s="96">
        <f t="shared" si="17"/>
        <v>1313</v>
      </c>
      <c r="H92" s="96">
        <v>0</v>
      </c>
      <c r="I92" s="88">
        <v>1313</v>
      </c>
      <c r="J92" s="96">
        <f t="shared" si="18"/>
        <v>0</v>
      </c>
      <c r="K92" s="96">
        <v>0</v>
      </c>
      <c r="L92" s="88">
        <v>0</v>
      </c>
      <c r="M92" s="96">
        <f t="shared" si="19"/>
        <v>0</v>
      </c>
      <c r="N92" s="96">
        <v>0</v>
      </c>
      <c r="O92" s="88">
        <v>0</v>
      </c>
      <c r="P92" s="89">
        <f t="shared" si="20"/>
        <v>0</v>
      </c>
      <c r="Q92" s="96">
        <f t="shared" si="21"/>
        <v>0</v>
      </c>
      <c r="R92" s="96">
        <v>0</v>
      </c>
      <c r="S92" s="88">
        <v>0</v>
      </c>
      <c r="T92" s="96">
        <f t="shared" si="22"/>
        <v>0</v>
      </c>
      <c r="U92" s="96">
        <v>0</v>
      </c>
      <c r="V92" s="96">
        <v>0</v>
      </c>
      <c r="W92" s="96">
        <f t="shared" si="23"/>
        <v>0</v>
      </c>
      <c r="X92" s="96">
        <v>0</v>
      </c>
      <c r="Y92" s="88">
        <v>0</v>
      </c>
      <c r="Z92" s="89">
        <f t="shared" si="24"/>
        <v>0</v>
      </c>
      <c r="AA92" s="96">
        <f t="shared" si="25"/>
        <v>0</v>
      </c>
      <c r="AB92" s="96">
        <v>0</v>
      </c>
      <c r="AC92" s="88">
        <v>0</v>
      </c>
      <c r="AD92" s="96">
        <f t="shared" si="26"/>
        <v>0</v>
      </c>
      <c r="AE92" s="96">
        <v>0</v>
      </c>
      <c r="AF92" s="88">
        <v>0</v>
      </c>
      <c r="AG92" s="96">
        <f t="shared" si="27"/>
        <v>0</v>
      </c>
      <c r="AH92" s="96">
        <v>0</v>
      </c>
      <c r="AI92" s="88">
        <v>0</v>
      </c>
      <c r="AJ92" s="96">
        <f t="shared" si="28"/>
        <v>0</v>
      </c>
      <c r="AK92" s="96">
        <v>0</v>
      </c>
      <c r="AL92" s="88">
        <v>0</v>
      </c>
      <c r="AM92" s="96">
        <f t="shared" si="29"/>
        <v>0</v>
      </c>
      <c r="AN92" s="96">
        <v>0</v>
      </c>
      <c r="AO92" s="88">
        <v>0</v>
      </c>
    </row>
    <row r="93" spans="1:41" ht="19.5" customHeight="1">
      <c r="A93" s="77" t="s">
        <v>269</v>
      </c>
      <c r="B93" s="77" t="s">
        <v>89</v>
      </c>
      <c r="C93" s="77" t="s">
        <v>135</v>
      </c>
      <c r="D93" s="77" t="s">
        <v>270</v>
      </c>
      <c r="E93" s="96">
        <f t="shared" si="15"/>
        <v>1313</v>
      </c>
      <c r="F93" s="96">
        <f t="shared" si="16"/>
        <v>1313</v>
      </c>
      <c r="G93" s="96">
        <f t="shared" si="17"/>
        <v>1313</v>
      </c>
      <c r="H93" s="96">
        <v>0</v>
      </c>
      <c r="I93" s="88">
        <v>1313</v>
      </c>
      <c r="J93" s="96">
        <f t="shared" si="18"/>
        <v>0</v>
      </c>
      <c r="K93" s="96">
        <v>0</v>
      </c>
      <c r="L93" s="88">
        <v>0</v>
      </c>
      <c r="M93" s="96">
        <f t="shared" si="19"/>
        <v>0</v>
      </c>
      <c r="N93" s="96">
        <v>0</v>
      </c>
      <c r="O93" s="88">
        <v>0</v>
      </c>
      <c r="P93" s="89">
        <f t="shared" si="20"/>
        <v>0</v>
      </c>
      <c r="Q93" s="96">
        <f t="shared" si="21"/>
        <v>0</v>
      </c>
      <c r="R93" s="96">
        <v>0</v>
      </c>
      <c r="S93" s="88">
        <v>0</v>
      </c>
      <c r="T93" s="96">
        <f t="shared" si="22"/>
        <v>0</v>
      </c>
      <c r="U93" s="96">
        <v>0</v>
      </c>
      <c r="V93" s="96">
        <v>0</v>
      </c>
      <c r="W93" s="96">
        <f t="shared" si="23"/>
        <v>0</v>
      </c>
      <c r="X93" s="96">
        <v>0</v>
      </c>
      <c r="Y93" s="88">
        <v>0</v>
      </c>
      <c r="Z93" s="89">
        <f t="shared" si="24"/>
        <v>0</v>
      </c>
      <c r="AA93" s="96">
        <f t="shared" si="25"/>
        <v>0</v>
      </c>
      <c r="AB93" s="96">
        <v>0</v>
      </c>
      <c r="AC93" s="88">
        <v>0</v>
      </c>
      <c r="AD93" s="96">
        <f t="shared" si="26"/>
        <v>0</v>
      </c>
      <c r="AE93" s="96">
        <v>0</v>
      </c>
      <c r="AF93" s="88">
        <v>0</v>
      </c>
      <c r="AG93" s="96">
        <f t="shared" si="27"/>
        <v>0</v>
      </c>
      <c r="AH93" s="96">
        <v>0</v>
      </c>
      <c r="AI93" s="88">
        <v>0</v>
      </c>
      <c r="AJ93" s="96">
        <f t="shared" si="28"/>
        <v>0</v>
      </c>
      <c r="AK93" s="96">
        <v>0</v>
      </c>
      <c r="AL93" s="88">
        <v>0</v>
      </c>
      <c r="AM93" s="96">
        <f t="shared" si="29"/>
        <v>0</v>
      </c>
      <c r="AN93" s="96">
        <v>0</v>
      </c>
      <c r="AO93" s="88">
        <v>0</v>
      </c>
    </row>
    <row r="94" spans="1:41" ht="19.5" customHeight="1">
      <c r="A94" s="77" t="s">
        <v>38</v>
      </c>
      <c r="B94" s="77" t="s">
        <v>38</v>
      </c>
      <c r="C94" s="77" t="s">
        <v>38</v>
      </c>
      <c r="D94" s="77" t="s">
        <v>258</v>
      </c>
      <c r="E94" s="96">
        <f t="shared" si="15"/>
        <v>90.62</v>
      </c>
      <c r="F94" s="96">
        <f t="shared" si="16"/>
        <v>90.62</v>
      </c>
      <c r="G94" s="96">
        <f t="shared" si="17"/>
        <v>90.62</v>
      </c>
      <c r="H94" s="96">
        <v>90.62</v>
      </c>
      <c r="I94" s="88">
        <v>0</v>
      </c>
      <c r="J94" s="96">
        <f t="shared" si="18"/>
        <v>0</v>
      </c>
      <c r="K94" s="96">
        <v>0</v>
      </c>
      <c r="L94" s="88">
        <v>0</v>
      </c>
      <c r="M94" s="96">
        <f t="shared" si="19"/>
        <v>0</v>
      </c>
      <c r="N94" s="96">
        <v>0</v>
      </c>
      <c r="O94" s="88">
        <v>0</v>
      </c>
      <c r="P94" s="89">
        <f t="shared" si="20"/>
        <v>0</v>
      </c>
      <c r="Q94" s="96">
        <f t="shared" si="21"/>
        <v>0</v>
      </c>
      <c r="R94" s="96">
        <v>0</v>
      </c>
      <c r="S94" s="88">
        <v>0</v>
      </c>
      <c r="T94" s="96">
        <f t="shared" si="22"/>
        <v>0</v>
      </c>
      <c r="U94" s="96">
        <v>0</v>
      </c>
      <c r="V94" s="96">
        <v>0</v>
      </c>
      <c r="W94" s="96">
        <f t="shared" si="23"/>
        <v>0</v>
      </c>
      <c r="X94" s="96">
        <v>0</v>
      </c>
      <c r="Y94" s="88">
        <v>0</v>
      </c>
      <c r="Z94" s="89">
        <f t="shared" si="24"/>
        <v>0</v>
      </c>
      <c r="AA94" s="96">
        <f t="shared" si="25"/>
        <v>0</v>
      </c>
      <c r="AB94" s="96">
        <v>0</v>
      </c>
      <c r="AC94" s="88">
        <v>0</v>
      </c>
      <c r="AD94" s="96">
        <f t="shared" si="26"/>
        <v>0</v>
      </c>
      <c r="AE94" s="96">
        <v>0</v>
      </c>
      <c r="AF94" s="88">
        <v>0</v>
      </c>
      <c r="AG94" s="96">
        <f t="shared" si="27"/>
        <v>0</v>
      </c>
      <c r="AH94" s="96">
        <v>0</v>
      </c>
      <c r="AI94" s="88">
        <v>0</v>
      </c>
      <c r="AJ94" s="96">
        <f t="shared" si="28"/>
        <v>0</v>
      </c>
      <c r="AK94" s="96">
        <v>0</v>
      </c>
      <c r="AL94" s="88">
        <v>0</v>
      </c>
      <c r="AM94" s="96">
        <f t="shared" si="29"/>
        <v>0</v>
      </c>
      <c r="AN94" s="96">
        <v>0</v>
      </c>
      <c r="AO94" s="88">
        <v>0</v>
      </c>
    </row>
    <row r="95" spans="1:41" ht="19.5" customHeight="1">
      <c r="A95" s="77" t="s">
        <v>259</v>
      </c>
      <c r="B95" s="77" t="s">
        <v>89</v>
      </c>
      <c r="C95" s="77" t="s">
        <v>135</v>
      </c>
      <c r="D95" s="77" t="s">
        <v>260</v>
      </c>
      <c r="E95" s="96">
        <f t="shared" si="15"/>
        <v>1.7</v>
      </c>
      <c r="F95" s="96">
        <f t="shared" si="16"/>
        <v>1.7</v>
      </c>
      <c r="G95" s="96">
        <f t="shared" si="17"/>
        <v>1.7</v>
      </c>
      <c r="H95" s="96">
        <v>1.7</v>
      </c>
      <c r="I95" s="88">
        <v>0</v>
      </c>
      <c r="J95" s="96">
        <f t="shared" si="18"/>
        <v>0</v>
      </c>
      <c r="K95" s="96">
        <v>0</v>
      </c>
      <c r="L95" s="88">
        <v>0</v>
      </c>
      <c r="M95" s="96">
        <f t="shared" si="19"/>
        <v>0</v>
      </c>
      <c r="N95" s="96">
        <v>0</v>
      </c>
      <c r="O95" s="88">
        <v>0</v>
      </c>
      <c r="P95" s="89">
        <f t="shared" si="20"/>
        <v>0</v>
      </c>
      <c r="Q95" s="96">
        <f t="shared" si="21"/>
        <v>0</v>
      </c>
      <c r="R95" s="96">
        <v>0</v>
      </c>
      <c r="S95" s="88">
        <v>0</v>
      </c>
      <c r="T95" s="96">
        <f t="shared" si="22"/>
        <v>0</v>
      </c>
      <c r="U95" s="96">
        <v>0</v>
      </c>
      <c r="V95" s="96">
        <v>0</v>
      </c>
      <c r="W95" s="96">
        <f t="shared" si="23"/>
        <v>0</v>
      </c>
      <c r="X95" s="96">
        <v>0</v>
      </c>
      <c r="Y95" s="88">
        <v>0</v>
      </c>
      <c r="Z95" s="89">
        <f t="shared" si="24"/>
        <v>0</v>
      </c>
      <c r="AA95" s="96">
        <f t="shared" si="25"/>
        <v>0</v>
      </c>
      <c r="AB95" s="96">
        <v>0</v>
      </c>
      <c r="AC95" s="88">
        <v>0</v>
      </c>
      <c r="AD95" s="96">
        <f t="shared" si="26"/>
        <v>0</v>
      </c>
      <c r="AE95" s="96">
        <v>0</v>
      </c>
      <c r="AF95" s="88">
        <v>0</v>
      </c>
      <c r="AG95" s="96">
        <f t="shared" si="27"/>
        <v>0</v>
      </c>
      <c r="AH95" s="96">
        <v>0</v>
      </c>
      <c r="AI95" s="88">
        <v>0</v>
      </c>
      <c r="AJ95" s="96">
        <f t="shared" si="28"/>
        <v>0</v>
      </c>
      <c r="AK95" s="96">
        <v>0</v>
      </c>
      <c r="AL95" s="88">
        <v>0</v>
      </c>
      <c r="AM95" s="96">
        <f t="shared" si="29"/>
        <v>0</v>
      </c>
      <c r="AN95" s="96">
        <v>0</v>
      </c>
      <c r="AO95" s="88">
        <v>0</v>
      </c>
    </row>
    <row r="96" spans="1:41" ht="19.5" customHeight="1">
      <c r="A96" s="77" t="s">
        <v>259</v>
      </c>
      <c r="B96" s="77" t="s">
        <v>102</v>
      </c>
      <c r="C96" s="77" t="s">
        <v>135</v>
      </c>
      <c r="D96" s="77" t="s">
        <v>261</v>
      </c>
      <c r="E96" s="96">
        <f t="shared" si="15"/>
        <v>88.92</v>
      </c>
      <c r="F96" s="96">
        <f t="shared" si="16"/>
        <v>88.92</v>
      </c>
      <c r="G96" s="96">
        <f t="shared" si="17"/>
        <v>88.92</v>
      </c>
      <c r="H96" s="96">
        <v>88.92</v>
      </c>
      <c r="I96" s="88">
        <v>0</v>
      </c>
      <c r="J96" s="96">
        <f t="shared" si="18"/>
        <v>0</v>
      </c>
      <c r="K96" s="96">
        <v>0</v>
      </c>
      <c r="L96" s="88">
        <v>0</v>
      </c>
      <c r="M96" s="96">
        <f t="shared" si="19"/>
        <v>0</v>
      </c>
      <c r="N96" s="96">
        <v>0</v>
      </c>
      <c r="O96" s="88">
        <v>0</v>
      </c>
      <c r="P96" s="89">
        <f t="shared" si="20"/>
        <v>0</v>
      </c>
      <c r="Q96" s="96">
        <f t="shared" si="21"/>
        <v>0</v>
      </c>
      <c r="R96" s="96">
        <v>0</v>
      </c>
      <c r="S96" s="88">
        <v>0</v>
      </c>
      <c r="T96" s="96">
        <f t="shared" si="22"/>
        <v>0</v>
      </c>
      <c r="U96" s="96">
        <v>0</v>
      </c>
      <c r="V96" s="96">
        <v>0</v>
      </c>
      <c r="W96" s="96">
        <f t="shared" si="23"/>
        <v>0</v>
      </c>
      <c r="X96" s="96">
        <v>0</v>
      </c>
      <c r="Y96" s="88">
        <v>0</v>
      </c>
      <c r="Z96" s="89">
        <f t="shared" si="24"/>
        <v>0</v>
      </c>
      <c r="AA96" s="96">
        <f t="shared" si="25"/>
        <v>0</v>
      </c>
      <c r="AB96" s="96">
        <v>0</v>
      </c>
      <c r="AC96" s="88">
        <v>0</v>
      </c>
      <c r="AD96" s="96">
        <f t="shared" si="26"/>
        <v>0</v>
      </c>
      <c r="AE96" s="96">
        <v>0</v>
      </c>
      <c r="AF96" s="88">
        <v>0</v>
      </c>
      <c r="AG96" s="96">
        <f t="shared" si="27"/>
        <v>0</v>
      </c>
      <c r="AH96" s="96">
        <v>0</v>
      </c>
      <c r="AI96" s="88">
        <v>0</v>
      </c>
      <c r="AJ96" s="96">
        <f t="shared" si="28"/>
        <v>0</v>
      </c>
      <c r="AK96" s="96">
        <v>0</v>
      </c>
      <c r="AL96" s="88">
        <v>0</v>
      </c>
      <c r="AM96" s="96">
        <f t="shared" si="29"/>
        <v>0</v>
      </c>
      <c r="AN96" s="96">
        <v>0</v>
      </c>
      <c r="AO96" s="88">
        <v>0</v>
      </c>
    </row>
    <row r="97" spans="1:41" ht="19.5" customHeight="1">
      <c r="A97" s="77" t="s">
        <v>38</v>
      </c>
      <c r="B97" s="77" t="s">
        <v>38</v>
      </c>
      <c r="C97" s="77" t="s">
        <v>38</v>
      </c>
      <c r="D97" s="77" t="s">
        <v>141</v>
      </c>
      <c r="E97" s="96">
        <f t="shared" si="15"/>
        <v>62.94</v>
      </c>
      <c r="F97" s="96">
        <f t="shared" si="16"/>
        <v>62.94</v>
      </c>
      <c r="G97" s="96">
        <f t="shared" si="17"/>
        <v>62.94</v>
      </c>
      <c r="H97" s="96">
        <v>62.94</v>
      </c>
      <c r="I97" s="88">
        <v>0</v>
      </c>
      <c r="J97" s="96">
        <f t="shared" si="18"/>
        <v>0</v>
      </c>
      <c r="K97" s="96">
        <v>0</v>
      </c>
      <c r="L97" s="88">
        <v>0</v>
      </c>
      <c r="M97" s="96">
        <f t="shared" si="19"/>
        <v>0</v>
      </c>
      <c r="N97" s="96">
        <v>0</v>
      </c>
      <c r="O97" s="88">
        <v>0</v>
      </c>
      <c r="P97" s="89">
        <f t="shared" si="20"/>
        <v>0</v>
      </c>
      <c r="Q97" s="96">
        <f t="shared" si="21"/>
        <v>0</v>
      </c>
      <c r="R97" s="96">
        <v>0</v>
      </c>
      <c r="S97" s="88">
        <v>0</v>
      </c>
      <c r="T97" s="96">
        <f t="shared" si="22"/>
        <v>0</v>
      </c>
      <c r="U97" s="96">
        <v>0</v>
      </c>
      <c r="V97" s="96">
        <v>0</v>
      </c>
      <c r="W97" s="96">
        <f t="shared" si="23"/>
        <v>0</v>
      </c>
      <c r="X97" s="96">
        <v>0</v>
      </c>
      <c r="Y97" s="88">
        <v>0</v>
      </c>
      <c r="Z97" s="89">
        <f t="shared" si="24"/>
        <v>0</v>
      </c>
      <c r="AA97" s="96">
        <f t="shared" si="25"/>
        <v>0</v>
      </c>
      <c r="AB97" s="96">
        <v>0</v>
      </c>
      <c r="AC97" s="88">
        <v>0</v>
      </c>
      <c r="AD97" s="96">
        <f t="shared" si="26"/>
        <v>0</v>
      </c>
      <c r="AE97" s="96">
        <v>0</v>
      </c>
      <c r="AF97" s="88">
        <v>0</v>
      </c>
      <c r="AG97" s="96">
        <f t="shared" si="27"/>
        <v>0</v>
      </c>
      <c r="AH97" s="96">
        <v>0</v>
      </c>
      <c r="AI97" s="88">
        <v>0</v>
      </c>
      <c r="AJ97" s="96">
        <f t="shared" si="28"/>
        <v>0</v>
      </c>
      <c r="AK97" s="96">
        <v>0</v>
      </c>
      <c r="AL97" s="88">
        <v>0</v>
      </c>
      <c r="AM97" s="96">
        <f t="shared" si="29"/>
        <v>0</v>
      </c>
      <c r="AN97" s="96">
        <v>0</v>
      </c>
      <c r="AO97" s="88">
        <v>0</v>
      </c>
    </row>
    <row r="98" spans="1:41" ht="19.5" customHeight="1">
      <c r="A98" s="77" t="s">
        <v>38</v>
      </c>
      <c r="B98" s="77" t="s">
        <v>38</v>
      </c>
      <c r="C98" s="77" t="s">
        <v>38</v>
      </c>
      <c r="D98" s="77" t="s">
        <v>264</v>
      </c>
      <c r="E98" s="96">
        <f t="shared" si="15"/>
        <v>62.93</v>
      </c>
      <c r="F98" s="96">
        <f t="shared" si="16"/>
        <v>62.93</v>
      </c>
      <c r="G98" s="96">
        <f t="shared" si="17"/>
        <v>62.93</v>
      </c>
      <c r="H98" s="96">
        <v>62.93</v>
      </c>
      <c r="I98" s="88">
        <v>0</v>
      </c>
      <c r="J98" s="96">
        <f t="shared" si="18"/>
        <v>0</v>
      </c>
      <c r="K98" s="96">
        <v>0</v>
      </c>
      <c r="L98" s="88">
        <v>0</v>
      </c>
      <c r="M98" s="96">
        <f t="shared" si="19"/>
        <v>0</v>
      </c>
      <c r="N98" s="96">
        <v>0</v>
      </c>
      <c r="O98" s="88">
        <v>0</v>
      </c>
      <c r="P98" s="89">
        <f t="shared" si="20"/>
        <v>0</v>
      </c>
      <c r="Q98" s="96">
        <f t="shared" si="21"/>
        <v>0</v>
      </c>
      <c r="R98" s="96">
        <v>0</v>
      </c>
      <c r="S98" s="88">
        <v>0</v>
      </c>
      <c r="T98" s="96">
        <f t="shared" si="22"/>
        <v>0</v>
      </c>
      <c r="U98" s="96">
        <v>0</v>
      </c>
      <c r="V98" s="96">
        <v>0</v>
      </c>
      <c r="W98" s="96">
        <f t="shared" si="23"/>
        <v>0</v>
      </c>
      <c r="X98" s="96">
        <v>0</v>
      </c>
      <c r="Y98" s="88">
        <v>0</v>
      </c>
      <c r="Z98" s="89">
        <f t="shared" si="24"/>
        <v>0</v>
      </c>
      <c r="AA98" s="96">
        <f t="shared" si="25"/>
        <v>0</v>
      </c>
      <c r="AB98" s="96">
        <v>0</v>
      </c>
      <c r="AC98" s="88">
        <v>0</v>
      </c>
      <c r="AD98" s="96">
        <f t="shared" si="26"/>
        <v>0</v>
      </c>
      <c r="AE98" s="96">
        <v>0</v>
      </c>
      <c r="AF98" s="88">
        <v>0</v>
      </c>
      <c r="AG98" s="96">
        <f t="shared" si="27"/>
        <v>0</v>
      </c>
      <c r="AH98" s="96">
        <v>0</v>
      </c>
      <c r="AI98" s="88">
        <v>0</v>
      </c>
      <c r="AJ98" s="96">
        <f t="shared" si="28"/>
        <v>0</v>
      </c>
      <c r="AK98" s="96">
        <v>0</v>
      </c>
      <c r="AL98" s="88">
        <v>0</v>
      </c>
      <c r="AM98" s="96">
        <f t="shared" si="29"/>
        <v>0</v>
      </c>
      <c r="AN98" s="96">
        <v>0</v>
      </c>
      <c r="AO98" s="88">
        <v>0</v>
      </c>
    </row>
    <row r="99" spans="1:41" ht="19.5" customHeight="1">
      <c r="A99" s="77" t="s">
        <v>265</v>
      </c>
      <c r="B99" s="77" t="s">
        <v>89</v>
      </c>
      <c r="C99" s="77" t="s">
        <v>142</v>
      </c>
      <c r="D99" s="77" t="s">
        <v>266</v>
      </c>
      <c r="E99" s="96">
        <f t="shared" si="15"/>
        <v>56.98</v>
      </c>
      <c r="F99" s="96">
        <f t="shared" si="16"/>
        <v>56.98</v>
      </c>
      <c r="G99" s="96">
        <f t="shared" si="17"/>
        <v>56.98</v>
      </c>
      <c r="H99" s="96">
        <v>56.98</v>
      </c>
      <c r="I99" s="88">
        <v>0</v>
      </c>
      <c r="J99" s="96">
        <f t="shared" si="18"/>
        <v>0</v>
      </c>
      <c r="K99" s="96">
        <v>0</v>
      </c>
      <c r="L99" s="88">
        <v>0</v>
      </c>
      <c r="M99" s="96">
        <f t="shared" si="19"/>
        <v>0</v>
      </c>
      <c r="N99" s="96">
        <v>0</v>
      </c>
      <c r="O99" s="88">
        <v>0</v>
      </c>
      <c r="P99" s="89">
        <f t="shared" si="20"/>
        <v>0</v>
      </c>
      <c r="Q99" s="96">
        <f t="shared" si="21"/>
        <v>0</v>
      </c>
      <c r="R99" s="96">
        <v>0</v>
      </c>
      <c r="S99" s="88">
        <v>0</v>
      </c>
      <c r="T99" s="96">
        <f t="shared" si="22"/>
        <v>0</v>
      </c>
      <c r="U99" s="96">
        <v>0</v>
      </c>
      <c r="V99" s="96">
        <v>0</v>
      </c>
      <c r="W99" s="96">
        <f t="shared" si="23"/>
        <v>0</v>
      </c>
      <c r="X99" s="96">
        <v>0</v>
      </c>
      <c r="Y99" s="88">
        <v>0</v>
      </c>
      <c r="Z99" s="89">
        <f t="shared" si="24"/>
        <v>0</v>
      </c>
      <c r="AA99" s="96">
        <f t="shared" si="25"/>
        <v>0</v>
      </c>
      <c r="AB99" s="96">
        <v>0</v>
      </c>
      <c r="AC99" s="88">
        <v>0</v>
      </c>
      <c r="AD99" s="96">
        <f t="shared" si="26"/>
        <v>0</v>
      </c>
      <c r="AE99" s="96">
        <v>0</v>
      </c>
      <c r="AF99" s="88">
        <v>0</v>
      </c>
      <c r="AG99" s="96">
        <f t="shared" si="27"/>
        <v>0</v>
      </c>
      <c r="AH99" s="96">
        <v>0</v>
      </c>
      <c r="AI99" s="88">
        <v>0</v>
      </c>
      <c r="AJ99" s="96">
        <f t="shared" si="28"/>
        <v>0</v>
      </c>
      <c r="AK99" s="96">
        <v>0</v>
      </c>
      <c r="AL99" s="88">
        <v>0</v>
      </c>
      <c r="AM99" s="96">
        <f t="shared" si="29"/>
        <v>0</v>
      </c>
      <c r="AN99" s="96">
        <v>0</v>
      </c>
      <c r="AO99" s="88">
        <v>0</v>
      </c>
    </row>
    <row r="100" spans="1:41" ht="19.5" customHeight="1">
      <c r="A100" s="77" t="s">
        <v>265</v>
      </c>
      <c r="B100" s="77" t="s">
        <v>91</v>
      </c>
      <c r="C100" s="77" t="s">
        <v>142</v>
      </c>
      <c r="D100" s="77" t="s">
        <v>267</v>
      </c>
      <c r="E100" s="96">
        <f t="shared" si="15"/>
        <v>5.95</v>
      </c>
      <c r="F100" s="96">
        <f t="shared" si="16"/>
        <v>5.95</v>
      </c>
      <c r="G100" s="96">
        <f t="shared" si="17"/>
        <v>5.95</v>
      </c>
      <c r="H100" s="96">
        <v>5.95</v>
      </c>
      <c r="I100" s="88">
        <v>0</v>
      </c>
      <c r="J100" s="96">
        <f t="shared" si="18"/>
        <v>0</v>
      </c>
      <c r="K100" s="96">
        <v>0</v>
      </c>
      <c r="L100" s="88">
        <v>0</v>
      </c>
      <c r="M100" s="96">
        <f t="shared" si="19"/>
        <v>0</v>
      </c>
      <c r="N100" s="96">
        <v>0</v>
      </c>
      <c r="O100" s="88">
        <v>0</v>
      </c>
      <c r="P100" s="89">
        <f t="shared" si="20"/>
        <v>0</v>
      </c>
      <c r="Q100" s="96">
        <f t="shared" si="21"/>
        <v>0</v>
      </c>
      <c r="R100" s="96">
        <v>0</v>
      </c>
      <c r="S100" s="88">
        <v>0</v>
      </c>
      <c r="T100" s="96">
        <f t="shared" si="22"/>
        <v>0</v>
      </c>
      <c r="U100" s="96">
        <v>0</v>
      </c>
      <c r="V100" s="96">
        <v>0</v>
      </c>
      <c r="W100" s="96">
        <f t="shared" si="23"/>
        <v>0</v>
      </c>
      <c r="X100" s="96">
        <v>0</v>
      </c>
      <c r="Y100" s="88">
        <v>0</v>
      </c>
      <c r="Z100" s="89">
        <f t="shared" si="24"/>
        <v>0</v>
      </c>
      <c r="AA100" s="96">
        <f t="shared" si="25"/>
        <v>0</v>
      </c>
      <c r="AB100" s="96">
        <v>0</v>
      </c>
      <c r="AC100" s="88">
        <v>0</v>
      </c>
      <c r="AD100" s="96">
        <f t="shared" si="26"/>
        <v>0</v>
      </c>
      <c r="AE100" s="96">
        <v>0</v>
      </c>
      <c r="AF100" s="88">
        <v>0</v>
      </c>
      <c r="AG100" s="96">
        <f t="shared" si="27"/>
        <v>0</v>
      </c>
      <c r="AH100" s="96">
        <v>0</v>
      </c>
      <c r="AI100" s="88">
        <v>0</v>
      </c>
      <c r="AJ100" s="96">
        <f t="shared" si="28"/>
        <v>0</v>
      </c>
      <c r="AK100" s="96">
        <v>0</v>
      </c>
      <c r="AL100" s="88">
        <v>0</v>
      </c>
      <c r="AM100" s="96">
        <f t="shared" si="29"/>
        <v>0</v>
      </c>
      <c r="AN100" s="96">
        <v>0</v>
      </c>
      <c r="AO100" s="88">
        <v>0</v>
      </c>
    </row>
    <row r="101" spans="1:41" ht="19.5" customHeight="1">
      <c r="A101" s="77" t="s">
        <v>38</v>
      </c>
      <c r="B101" s="77" t="s">
        <v>38</v>
      </c>
      <c r="C101" s="77" t="s">
        <v>38</v>
      </c>
      <c r="D101" s="77" t="s">
        <v>258</v>
      </c>
      <c r="E101" s="96">
        <f t="shared" si="15"/>
        <v>0.01</v>
      </c>
      <c r="F101" s="96">
        <f t="shared" si="16"/>
        <v>0.01</v>
      </c>
      <c r="G101" s="96">
        <f t="shared" si="17"/>
        <v>0.01</v>
      </c>
      <c r="H101" s="96">
        <v>0.01</v>
      </c>
      <c r="I101" s="88">
        <v>0</v>
      </c>
      <c r="J101" s="96">
        <f t="shared" si="18"/>
        <v>0</v>
      </c>
      <c r="K101" s="96">
        <v>0</v>
      </c>
      <c r="L101" s="88">
        <v>0</v>
      </c>
      <c r="M101" s="96">
        <f t="shared" si="19"/>
        <v>0</v>
      </c>
      <c r="N101" s="96">
        <v>0</v>
      </c>
      <c r="O101" s="88">
        <v>0</v>
      </c>
      <c r="P101" s="89">
        <f t="shared" si="20"/>
        <v>0</v>
      </c>
      <c r="Q101" s="96">
        <f t="shared" si="21"/>
        <v>0</v>
      </c>
      <c r="R101" s="96">
        <v>0</v>
      </c>
      <c r="S101" s="88">
        <v>0</v>
      </c>
      <c r="T101" s="96">
        <f t="shared" si="22"/>
        <v>0</v>
      </c>
      <c r="U101" s="96">
        <v>0</v>
      </c>
      <c r="V101" s="96">
        <v>0</v>
      </c>
      <c r="W101" s="96">
        <f t="shared" si="23"/>
        <v>0</v>
      </c>
      <c r="X101" s="96">
        <v>0</v>
      </c>
      <c r="Y101" s="88">
        <v>0</v>
      </c>
      <c r="Z101" s="89">
        <f t="shared" si="24"/>
        <v>0</v>
      </c>
      <c r="AA101" s="96">
        <f t="shared" si="25"/>
        <v>0</v>
      </c>
      <c r="AB101" s="96">
        <v>0</v>
      </c>
      <c r="AC101" s="88">
        <v>0</v>
      </c>
      <c r="AD101" s="96">
        <f t="shared" si="26"/>
        <v>0</v>
      </c>
      <c r="AE101" s="96">
        <v>0</v>
      </c>
      <c r="AF101" s="88">
        <v>0</v>
      </c>
      <c r="AG101" s="96">
        <f t="shared" si="27"/>
        <v>0</v>
      </c>
      <c r="AH101" s="96">
        <v>0</v>
      </c>
      <c r="AI101" s="88">
        <v>0</v>
      </c>
      <c r="AJ101" s="96">
        <f t="shared" si="28"/>
        <v>0</v>
      </c>
      <c r="AK101" s="96">
        <v>0</v>
      </c>
      <c r="AL101" s="88">
        <v>0</v>
      </c>
      <c r="AM101" s="96">
        <f t="shared" si="29"/>
        <v>0</v>
      </c>
      <c r="AN101" s="96">
        <v>0</v>
      </c>
      <c r="AO101" s="88">
        <v>0</v>
      </c>
    </row>
    <row r="102" spans="1:41" ht="19.5" customHeight="1">
      <c r="A102" s="77" t="s">
        <v>259</v>
      </c>
      <c r="B102" s="77" t="s">
        <v>89</v>
      </c>
      <c r="C102" s="77" t="s">
        <v>142</v>
      </c>
      <c r="D102" s="77" t="s">
        <v>260</v>
      </c>
      <c r="E102" s="96">
        <f t="shared" si="15"/>
        <v>0.01</v>
      </c>
      <c r="F102" s="96">
        <f t="shared" si="16"/>
        <v>0.01</v>
      </c>
      <c r="G102" s="96">
        <f t="shared" si="17"/>
        <v>0.01</v>
      </c>
      <c r="H102" s="96">
        <v>0.01</v>
      </c>
      <c r="I102" s="88">
        <v>0</v>
      </c>
      <c r="J102" s="96">
        <f t="shared" si="18"/>
        <v>0</v>
      </c>
      <c r="K102" s="96">
        <v>0</v>
      </c>
      <c r="L102" s="88">
        <v>0</v>
      </c>
      <c r="M102" s="96">
        <f t="shared" si="19"/>
        <v>0</v>
      </c>
      <c r="N102" s="96">
        <v>0</v>
      </c>
      <c r="O102" s="88">
        <v>0</v>
      </c>
      <c r="P102" s="89">
        <f t="shared" si="20"/>
        <v>0</v>
      </c>
      <c r="Q102" s="96">
        <f t="shared" si="21"/>
        <v>0</v>
      </c>
      <c r="R102" s="96">
        <v>0</v>
      </c>
      <c r="S102" s="88">
        <v>0</v>
      </c>
      <c r="T102" s="96">
        <f t="shared" si="22"/>
        <v>0</v>
      </c>
      <c r="U102" s="96">
        <v>0</v>
      </c>
      <c r="V102" s="96">
        <v>0</v>
      </c>
      <c r="W102" s="96">
        <f t="shared" si="23"/>
        <v>0</v>
      </c>
      <c r="X102" s="96">
        <v>0</v>
      </c>
      <c r="Y102" s="88">
        <v>0</v>
      </c>
      <c r="Z102" s="89">
        <f t="shared" si="24"/>
        <v>0</v>
      </c>
      <c r="AA102" s="96">
        <f t="shared" si="25"/>
        <v>0</v>
      </c>
      <c r="AB102" s="96">
        <v>0</v>
      </c>
      <c r="AC102" s="88">
        <v>0</v>
      </c>
      <c r="AD102" s="96">
        <f t="shared" si="26"/>
        <v>0</v>
      </c>
      <c r="AE102" s="96">
        <v>0</v>
      </c>
      <c r="AF102" s="88">
        <v>0</v>
      </c>
      <c r="AG102" s="96">
        <f t="shared" si="27"/>
        <v>0</v>
      </c>
      <c r="AH102" s="96">
        <v>0</v>
      </c>
      <c r="AI102" s="88">
        <v>0</v>
      </c>
      <c r="AJ102" s="96">
        <f t="shared" si="28"/>
        <v>0</v>
      </c>
      <c r="AK102" s="96">
        <v>0</v>
      </c>
      <c r="AL102" s="88">
        <v>0</v>
      </c>
      <c r="AM102" s="96">
        <f t="shared" si="29"/>
        <v>0</v>
      </c>
      <c r="AN102" s="96">
        <v>0</v>
      </c>
      <c r="AO102" s="88">
        <v>0</v>
      </c>
    </row>
    <row r="103" spans="1:41" ht="19.5" customHeight="1">
      <c r="A103" s="77" t="s">
        <v>38</v>
      </c>
      <c r="B103" s="77" t="s">
        <v>38</v>
      </c>
      <c r="C103" s="77" t="s">
        <v>38</v>
      </c>
      <c r="D103" s="77" t="s">
        <v>143</v>
      </c>
      <c r="E103" s="96">
        <f t="shared" si="15"/>
        <v>1677.2800000000002</v>
      </c>
      <c r="F103" s="96">
        <f t="shared" si="16"/>
        <v>1442.3000000000002</v>
      </c>
      <c r="G103" s="96">
        <f t="shared" si="17"/>
        <v>1442.3000000000002</v>
      </c>
      <c r="H103" s="96">
        <v>1103.68</v>
      </c>
      <c r="I103" s="88">
        <v>338.62</v>
      </c>
      <c r="J103" s="96">
        <f t="shared" si="18"/>
        <v>0</v>
      </c>
      <c r="K103" s="96">
        <v>0</v>
      </c>
      <c r="L103" s="88">
        <v>0</v>
      </c>
      <c r="M103" s="96">
        <f t="shared" si="19"/>
        <v>0</v>
      </c>
      <c r="N103" s="96">
        <v>0</v>
      </c>
      <c r="O103" s="88">
        <v>0</v>
      </c>
      <c r="P103" s="89">
        <f t="shared" si="20"/>
        <v>0</v>
      </c>
      <c r="Q103" s="96">
        <f t="shared" si="21"/>
        <v>0</v>
      </c>
      <c r="R103" s="96">
        <v>0</v>
      </c>
      <c r="S103" s="88">
        <v>0</v>
      </c>
      <c r="T103" s="96">
        <f t="shared" si="22"/>
        <v>0</v>
      </c>
      <c r="U103" s="96">
        <v>0</v>
      </c>
      <c r="V103" s="96">
        <v>0</v>
      </c>
      <c r="W103" s="96">
        <f t="shared" si="23"/>
        <v>0</v>
      </c>
      <c r="X103" s="96">
        <v>0</v>
      </c>
      <c r="Y103" s="88">
        <v>0</v>
      </c>
      <c r="Z103" s="89">
        <f t="shared" si="24"/>
        <v>234.98</v>
      </c>
      <c r="AA103" s="96">
        <f t="shared" si="25"/>
        <v>234.98</v>
      </c>
      <c r="AB103" s="96">
        <v>0</v>
      </c>
      <c r="AC103" s="88">
        <v>234.98</v>
      </c>
      <c r="AD103" s="96">
        <f t="shared" si="26"/>
        <v>0</v>
      </c>
      <c r="AE103" s="96">
        <v>0</v>
      </c>
      <c r="AF103" s="88">
        <v>0</v>
      </c>
      <c r="AG103" s="96">
        <f t="shared" si="27"/>
        <v>0</v>
      </c>
      <c r="AH103" s="96">
        <v>0</v>
      </c>
      <c r="AI103" s="88">
        <v>0</v>
      </c>
      <c r="AJ103" s="96">
        <f t="shared" si="28"/>
        <v>0</v>
      </c>
      <c r="AK103" s="96">
        <v>0</v>
      </c>
      <c r="AL103" s="88">
        <v>0</v>
      </c>
      <c r="AM103" s="96">
        <f t="shared" si="29"/>
        <v>0</v>
      </c>
      <c r="AN103" s="96">
        <v>0</v>
      </c>
      <c r="AO103" s="88">
        <v>0</v>
      </c>
    </row>
    <row r="104" spans="1:41" ht="19.5" customHeight="1">
      <c r="A104" s="77" t="s">
        <v>38</v>
      </c>
      <c r="B104" s="77" t="s">
        <v>38</v>
      </c>
      <c r="C104" s="77" t="s">
        <v>38</v>
      </c>
      <c r="D104" s="77" t="s">
        <v>264</v>
      </c>
      <c r="E104" s="96">
        <f t="shared" si="15"/>
        <v>1626.5100000000002</v>
      </c>
      <c r="F104" s="96">
        <f t="shared" si="16"/>
        <v>1391.5300000000002</v>
      </c>
      <c r="G104" s="96">
        <f t="shared" si="17"/>
        <v>1391.5300000000002</v>
      </c>
      <c r="H104" s="96">
        <v>1052.91</v>
      </c>
      <c r="I104" s="88">
        <v>338.62</v>
      </c>
      <c r="J104" s="96">
        <f t="shared" si="18"/>
        <v>0</v>
      </c>
      <c r="K104" s="96">
        <v>0</v>
      </c>
      <c r="L104" s="88">
        <v>0</v>
      </c>
      <c r="M104" s="96">
        <f t="shared" si="19"/>
        <v>0</v>
      </c>
      <c r="N104" s="96">
        <v>0</v>
      </c>
      <c r="O104" s="88">
        <v>0</v>
      </c>
      <c r="P104" s="89">
        <f t="shared" si="20"/>
        <v>0</v>
      </c>
      <c r="Q104" s="96">
        <f t="shared" si="21"/>
        <v>0</v>
      </c>
      <c r="R104" s="96">
        <v>0</v>
      </c>
      <c r="S104" s="88">
        <v>0</v>
      </c>
      <c r="T104" s="96">
        <f t="shared" si="22"/>
        <v>0</v>
      </c>
      <c r="U104" s="96">
        <v>0</v>
      </c>
      <c r="V104" s="96">
        <v>0</v>
      </c>
      <c r="W104" s="96">
        <f t="shared" si="23"/>
        <v>0</v>
      </c>
      <c r="X104" s="96">
        <v>0</v>
      </c>
      <c r="Y104" s="88">
        <v>0</v>
      </c>
      <c r="Z104" s="89">
        <f t="shared" si="24"/>
        <v>234.98</v>
      </c>
      <c r="AA104" s="96">
        <f t="shared" si="25"/>
        <v>234.98</v>
      </c>
      <c r="AB104" s="96">
        <v>0</v>
      </c>
      <c r="AC104" s="88">
        <v>234.98</v>
      </c>
      <c r="AD104" s="96">
        <f t="shared" si="26"/>
        <v>0</v>
      </c>
      <c r="AE104" s="96">
        <v>0</v>
      </c>
      <c r="AF104" s="88">
        <v>0</v>
      </c>
      <c r="AG104" s="96">
        <f t="shared" si="27"/>
        <v>0</v>
      </c>
      <c r="AH104" s="96">
        <v>0</v>
      </c>
      <c r="AI104" s="88">
        <v>0</v>
      </c>
      <c r="AJ104" s="96">
        <f t="shared" si="28"/>
        <v>0</v>
      </c>
      <c r="AK104" s="96">
        <v>0</v>
      </c>
      <c r="AL104" s="88">
        <v>0</v>
      </c>
      <c r="AM104" s="96">
        <f t="shared" si="29"/>
        <v>0</v>
      </c>
      <c r="AN104" s="96">
        <v>0</v>
      </c>
      <c r="AO104" s="88">
        <v>0</v>
      </c>
    </row>
    <row r="105" spans="1:41" ht="19.5" customHeight="1">
      <c r="A105" s="77" t="s">
        <v>265</v>
      </c>
      <c r="B105" s="77" t="s">
        <v>89</v>
      </c>
      <c r="C105" s="77" t="s">
        <v>145</v>
      </c>
      <c r="D105" s="77" t="s">
        <v>266</v>
      </c>
      <c r="E105" s="96">
        <f t="shared" si="15"/>
        <v>1108.97</v>
      </c>
      <c r="F105" s="96">
        <f t="shared" si="16"/>
        <v>1108.97</v>
      </c>
      <c r="G105" s="96">
        <f t="shared" si="17"/>
        <v>1108.97</v>
      </c>
      <c r="H105" s="96">
        <v>990.97</v>
      </c>
      <c r="I105" s="88">
        <v>118</v>
      </c>
      <c r="J105" s="96">
        <f t="shared" si="18"/>
        <v>0</v>
      </c>
      <c r="K105" s="96">
        <v>0</v>
      </c>
      <c r="L105" s="88">
        <v>0</v>
      </c>
      <c r="M105" s="96">
        <f t="shared" si="19"/>
        <v>0</v>
      </c>
      <c r="N105" s="96">
        <v>0</v>
      </c>
      <c r="O105" s="88">
        <v>0</v>
      </c>
      <c r="P105" s="89">
        <f t="shared" si="20"/>
        <v>0</v>
      </c>
      <c r="Q105" s="96">
        <f t="shared" si="21"/>
        <v>0</v>
      </c>
      <c r="R105" s="96">
        <v>0</v>
      </c>
      <c r="S105" s="88">
        <v>0</v>
      </c>
      <c r="T105" s="96">
        <f t="shared" si="22"/>
        <v>0</v>
      </c>
      <c r="U105" s="96">
        <v>0</v>
      </c>
      <c r="V105" s="96">
        <v>0</v>
      </c>
      <c r="W105" s="96">
        <f t="shared" si="23"/>
        <v>0</v>
      </c>
      <c r="X105" s="96">
        <v>0</v>
      </c>
      <c r="Y105" s="88">
        <v>0</v>
      </c>
      <c r="Z105" s="89">
        <f t="shared" si="24"/>
        <v>0</v>
      </c>
      <c r="AA105" s="96">
        <f t="shared" si="25"/>
        <v>0</v>
      </c>
      <c r="AB105" s="96">
        <v>0</v>
      </c>
      <c r="AC105" s="88">
        <v>0</v>
      </c>
      <c r="AD105" s="96">
        <f t="shared" si="26"/>
        <v>0</v>
      </c>
      <c r="AE105" s="96">
        <v>0</v>
      </c>
      <c r="AF105" s="88">
        <v>0</v>
      </c>
      <c r="AG105" s="96">
        <f t="shared" si="27"/>
        <v>0</v>
      </c>
      <c r="AH105" s="96">
        <v>0</v>
      </c>
      <c r="AI105" s="88">
        <v>0</v>
      </c>
      <c r="AJ105" s="96">
        <f t="shared" si="28"/>
        <v>0</v>
      </c>
      <c r="AK105" s="96">
        <v>0</v>
      </c>
      <c r="AL105" s="88">
        <v>0</v>
      </c>
      <c r="AM105" s="96">
        <f t="shared" si="29"/>
        <v>0</v>
      </c>
      <c r="AN105" s="96">
        <v>0</v>
      </c>
      <c r="AO105" s="88">
        <v>0</v>
      </c>
    </row>
    <row r="106" spans="1:41" ht="19.5" customHeight="1">
      <c r="A106" s="77" t="s">
        <v>265</v>
      </c>
      <c r="B106" s="77" t="s">
        <v>91</v>
      </c>
      <c r="C106" s="77" t="s">
        <v>145</v>
      </c>
      <c r="D106" s="77" t="s">
        <v>267</v>
      </c>
      <c r="E106" s="96">
        <f t="shared" si="15"/>
        <v>517.54</v>
      </c>
      <c r="F106" s="96">
        <f t="shared" si="16"/>
        <v>282.56</v>
      </c>
      <c r="G106" s="96">
        <f t="shared" si="17"/>
        <v>282.56</v>
      </c>
      <c r="H106" s="96">
        <v>61.94</v>
      </c>
      <c r="I106" s="88">
        <v>220.62</v>
      </c>
      <c r="J106" s="96">
        <f t="shared" si="18"/>
        <v>0</v>
      </c>
      <c r="K106" s="96">
        <v>0</v>
      </c>
      <c r="L106" s="88">
        <v>0</v>
      </c>
      <c r="M106" s="96">
        <f t="shared" si="19"/>
        <v>0</v>
      </c>
      <c r="N106" s="96">
        <v>0</v>
      </c>
      <c r="O106" s="88">
        <v>0</v>
      </c>
      <c r="P106" s="89">
        <f t="shared" si="20"/>
        <v>0</v>
      </c>
      <c r="Q106" s="96">
        <f t="shared" si="21"/>
        <v>0</v>
      </c>
      <c r="R106" s="96">
        <v>0</v>
      </c>
      <c r="S106" s="88">
        <v>0</v>
      </c>
      <c r="T106" s="96">
        <f t="shared" si="22"/>
        <v>0</v>
      </c>
      <c r="U106" s="96">
        <v>0</v>
      </c>
      <c r="V106" s="96">
        <v>0</v>
      </c>
      <c r="W106" s="96">
        <f t="shared" si="23"/>
        <v>0</v>
      </c>
      <c r="X106" s="96">
        <v>0</v>
      </c>
      <c r="Y106" s="88">
        <v>0</v>
      </c>
      <c r="Z106" s="89">
        <f t="shared" si="24"/>
        <v>234.98</v>
      </c>
      <c r="AA106" s="96">
        <f t="shared" si="25"/>
        <v>234.98</v>
      </c>
      <c r="AB106" s="96">
        <v>0</v>
      </c>
      <c r="AC106" s="88">
        <v>234.98</v>
      </c>
      <c r="AD106" s="96">
        <f t="shared" si="26"/>
        <v>0</v>
      </c>
      <c r="AE106" s="96">
        <v>0</v>
      </c>
      <c r="AF106" s="88">
        <v>0</v>
      </c>
      <c r="AG106" s="96">
        <f t="shared" si="27"/>
        <v>0</v>
      </c>
      <c r="AH106" s="96">
        <v>0</v>
      </c>
      <c r="AI106" s="88">
        <v>0</v>
      </c>
      <c r="AJ106" s="96">
        <f t="shared" si="28"/>
        <v>0</v>
      </c>
      <c r="AK106" s="96">
        <v>0</v>
      </c>
      <c r="AL106" s="88">
        <v>0</v>
      </c>
      <c r="AM106" s="96">
        <f t="shared" si="29"/>
        <v>0</v>
      </c>
      <c r="AN106" s="96">
        <v>0</v>
      </c>
      <c r="AO106" s="88">
        <v>0</v>
      </c>
    </row>
    <row r="107" spans="1:41" ht="19.5" customHeight="1">
      <c r="A107" s="77" t="s">
        <v>38</v>
      </c>
      <c r="B107" s="77" t="s">
        <v>38</v>
      </c>
      <c r="C107" s="77" t="s">
        <v>38</v>
      </c>
      <c r="D107" s="77" t="s">
        <v>258</v>
      </c>
      <c r="E107" s="96">
        <f t="shared" si="15"/>
        <v>50.77</v>
      </c>
      <c r="F107" s="96">
        <f t="shared" si="16"/>
        <v>50.77</v>
      </c>
      <c r="G107" s="96">
        <f t="shared" si="17"/>
        <v>50.77</v>
      </c>
      <c r="H107" s="96">
        <v>50.77</v>
      </c>
      <c r="I107" s="88">
        <v>0</v>
      </c>
      <c r="J107" s="96">
        <f t="shared" si="18"/>
        <v>0</v>
      </c>
      <c r="K107" s="96">
        <v>0</v>
      </c>
      <c r="L107" s="88">
        <v>0</v>
      </c>
      <c r="M107" s="96">
        <f t="shared" si="19"/>
        <v>0</v>
      </c>
      <c r="N107" s="96">
        <v>0</v>
      </c>
      <c r="O107" s="88">
        <v>0</v>
      </c>
      <c r="P107" s="89">
        <f t="shared" si="20"/>
        <v>0</v>
      </c>
      <c r="Q107" s="96">
        <f t="shared" si="21"/>
        <v>0</v>
      </c>
      <c r="R107" s="96">
        <v>0</v>
      </c>
      <c r="S107" s="88">
        <v>0</v>
      </c>
      <c r="T107" s="96">
        <f t="shared" si="22"/>
        <v>0</v>
      </c>
      <c r="U107" s="96">
        <v>0</v>
      </c>
      <c r="V107" s="96">
        <v>0</v>
      </c>
      <c r="W107" s="96">
        <f t="shared" si="23"/>
        <v>0</v>
      </c>
      <c r="X107" s="96">
        <v>0</v>
      </c>
      <c r="Y107" s="88">
        <v>0</v>
      </c>
      <c r="Z107" s="89">
        <f t="shared" si="24"/>
        <v>0</v>
      </c>
      <c r="AA107" s="96">
        <f t="shared" si="25"/>
        <v>0</v>
      </c>
      <c r="AB107" s="96">
        <v>0</v>
      </c>
      <c r="AC107" s="88">
        <v>0</v>
      </c>
      <c r="AD107" s="96">
        <f t="shared" si="26"/>
        <v>0</v>
      </c>
      <c r="AE107" s="96">
        <v>0</v>
      </c>
      <c r="AF107" s="88">
        <v>0</v>
      </c>
      <c r="AG107" s="96">
        <f t="shared" si="27"/>
        <v>0</v>
      </c>
      <c r="AH107" s="96">
        <v>0</v>
      </c>
      <c r="AI107" s="88">
        <v>0</v>
      </c>
      <c r="AJ107" s="96">
        <f t="shared" si="28"/>
        <v>0</v>
      </c>
      <c r="AK107" s="96">
        <v>0</v>
      </c>
      <c r="AL107" s="88">
        <v>0</v>
      </c>
      <c r="AM107" s="96">
        <f t="shared" si="29"/>
        <v>0</v>
      </c>
      <c r="AN107" s="96">
        <v>0</v>
      </c>
      <c r="AO107" s="88">
        <v>0</v>
      </c>
    </row>
    <row r="108" spans="1:41" ht="19.5" customHeight="1">
      <c r="A108" s="77" t="s">
        <v>259</v>
      </c>
      <c r="B108" s="77" t="s">
        <v>89</v>
      </c>
      <c r="C108" s="77" t="s">
        <v>145</v>
      </c>
      <c r="D108" s="77" t="s">
        <v>260</v>
      </c>
      <c r="E108" s="96">
        <f t="shared" si="15"/>
        <v>1.31</v>
      </c>
      <c r="F108" s="96">
        <f t="shared" si="16"/>
        <v>1.31</v>
      </c>
      <c r="G108" s="96">
        <f t="shared" si="17"/>
        <v>1.31</v>
      </c>
      <c r="H108" s="96">
        <v>1.31</v>
      </c>
      <c r="I108" s="88">
        <v>0</v>
      </c>
      <c r="J108" s="96">
        <f t="shared" si="18"/>
        <v>0</v>
      </c>
      <c r="K108" s="96">
        <v>0</v>
      </c>
      <c r="L108" s="88">
        <v>0</v>
      </c>
      <c r="M108" s="96">
        <f t="shared" si="19"/>
        <v>0</v>
      </c>
      <c r="N108" s="96">
        <v>0</v>
      </c>
      <c r="O108" s="88">
        <v>0</v>
      </c>
      <c r="P108" s="89">
        <f t="shared" si="20"/>
        <v>0</v>
      </c>
      <c r="Q108" s="96">
        <f t="shared" si="21"/>
        <v>0</v>
      </c>
      <c r="R108" s="96">
        <v>0</v>
      </c>
      <c r="S108" s="88">
        <v>0</v>
      </c>
      <c r="T108" s="96">
        <f t="shared" si="22"/>
        <v>0</v>
      </c>
      <c r="U108" s="96">
        <v>0</v>
      </c>
      <c r="V108" s="96">
        <v>0</v>
      </c>
      <c r="W108" s="96">
        <f t="shared" si="23"/>
        <v>0</v>
      </c>
      <c r="X108" s="96">
        <v>0</v>
      </c>
      <c r="Y108" s="88">
        <v>0</v>
      </c>
      <c r="Z108" s="89">
        <f t="shared" si="24"/>
        <v>0</v>
      </c>
      <c r="AA108" s="96">
        <f t="shared" si="25"/>
        <v>0</v>
      </c>
      <c r="AB108" s="96">
        <v>0</v>
      </c>
      <c r="AC108" s="88">
        <v>0</v>
      </c>
      <c r="AD108" s="96">
        <f t="shared" si="26"/>
        <v>0</v>
      </c>
      <c r="AE108" s="96">
        <v>0</v>
      </c>
      <c r="AF108" s="88">
        <v>0</v>
      </c>
      <c r="AG108" s="96">
        <f t="shared" si="27"/>
        <v>0</v>
      </c>
      <c r="AH108" s="96">
        <v>0</v>
      </c>
      <c r="AI108" s="88">
        <v>0</v>
      </c>
      <c r="AJ108" s="96">
        <f t="shared" si="28"/>
        <v>0</v>
      </c>
      <c r="AK108" s="96">
        <v>0</v>
      </c>
      <c r="AL108" s="88">
        <v>0</v>
      </c>
      <c r="AM108" s="96">
        <f t="shared" si="29"/>
        <v>0</v>
      </c>
      <c r="AN108" s="96">
        <v>0</v>
      </c>
      <c r="AO108" s="88">
        <v>0</v>
      </c>
    </row>
    <row r="109" spans="1:41" ht="19.5" customHeight="1">
      <c r="A109" s="77" t="s">
        <v>259</v>
      </c>
      <c r="B109" s="77" t="s">
        <v>102</v>
      </c>
      <c r="C109" s="77" t="s">
        <v>145</v>
      </c>
      <c r="D109" s="77" t="s">
        <v>261</v>
      </c>
      <c r="E109" s="96">
        <f t="shared" si="15"/>
        <v>49.46</v>
      </c>
      <c r="F109" s="96">
        <f t="shared" si="16"/>
        <v>49.46</v>
      </c>
      <c r="G109" s="96">
        <f t="shared" si="17"/>
        <v>49.46</v>
      </c>
      <c r="H109" s="96">
        <v>49.46</v>
      </c>
      <c r="I109" s="88">
        <v>0</v>
      </c>
      <c r="J109" s="96">
        <f t="shared" si="18"/>
        <v>0</v>
      </c>
      <c r="K109" s="96">
        <v>0</v>
      </c>
      <c r="L109" s="88">
        <v>0</v>
      </c>
      <c r="M109" s="96">
        <f t="shared" si="19"/>
        <v>0</v>
      </c>
      <c r="N109" s="96">
        <v>0</v>
      </c>
      <c r="O109" s="88">
        <v>0</v>
      </c>
      <c r="P109" s="89">
        <f t="shared" si="20"/>
        <v>0</v>
      </c>
      <c r="Q109" s="96">
        <f t="shared" si="21"/>
        <v>0</v>
      </c>
      <c r="R109" s="96">
        <v>0</v>
      </c>
      <c r="S109" s="88">
        <v>0</v>
      </c>
      <c r="T109" s="96">
        <f t="shared" si="22"/>
        <v>0</v>
      </c>
      <c r="U109" s="96">
        <v>0</v>
      </c>
      <c r="V109" s="96">
        <v>0</v>
      </c>
      <c r="W109" s="96">
        <f t="shared" si="23"/>
        <v>0</v>
      </c>
      <c r="X109" s="96">
        <v>0</v>
      </c>
      <c r="Y109" s="88">
        <v>0</v>
      </c>
      <c r="Z109" s="89">
        <f t="shared" si="24"/>
        <v>0</v>
      </c>
      <c r="AA109" s="96">
        <f t="shared" si="25"/>
        <v>0</v>
      </c>
      <c r="AB109" s="96">
        <v>0</v>
      </c>
      <c r="AC109" s="88">
        <v>0</v>
      </c>
      <c r="AD109" s="96">
        <f t="shared" si="26"/>
        <v>0</v>
      </c>
      <c r="AE109" s="96">
        <v>0</v>
      </c>
      <c r="AF109" s="88">
        <v>0</v>
      </c>
      <c r="AG109" s="96">
        <f t="shared" si="27"/>
        <v>0</v>
      </c>
      <c r="AH109" s="96">
        <v>0</v>
      </c>
      <c r="AI109" s="88">
        <v>0</v>
      </c>
      <c r="AJ109" s="96">
        <f t="shared" si="28"/>
        <v>0</v>
      </c>
      <c r="AK109" s="96">
        <v>0</v>
      </c>
      <c r="AL109" s="88">
        <v>0</v>
      </c>
      <c r="AM109" s="96">
        <f t="shared" si="29"/>
        <v>0</v>
      </c>
      <c r="AN109" s="96">
        <v>0</v>
      </c>
      <c r="AO109" s="88">
        <v>0</v>
      </c>
    </row>
    <row r="110" spans="1:41" ht="19.5" customHeight="1">
      <c r="A110" s="77" t="s">
        <v>38</v>
      </c>
      <c r="B110" s="77" t="s">
        <v>38</v>
      </c>
      <c r="C110" s="77" t="s">
        <v>38</v>
      </c>
      <c r="D110" s="77" t="s">
        <v>148</v>
      </c>
      <c r="E110" s="96">
        <f t="shared" si="15"/>
        <v>237.07</v>
      </c>
      <c r="F110" s="96">
        <f t="shared" si="16"/>
        <v>237.07</v>
      </c>
      <c r="G110" s="96">
        <f t="shared" si="17"/>
        <v>237.07</v>
      </c>
      <c r="H110" s="96">
        <v>232.06</v>
      </c>
      <c r="I110" s="88">
        <v>5.01</v>
      </c>
      <c r="J110" s="96">
        <f t="shared" si="18"/>
        <v>0</v>
      </c>
      <c r="K110" s="96">
        <v>0</v>
      </c>
      <c r="L110" s="88">
        <v>0</v>
      </c>
      <c r="M110" s="96">
        <f t="shared" si="19"/>
        <v>0</v>
      </c>
      <c r="N110" s="96">
        <v>0</v>
      </c>
      <c r="O110" s="88">
        <v>0</v>
      </c>
      <c r="P110" s="89">
        <f t="shared" si="20"/>
        <v>0</v>
      </c>
      <c r="Q110" s="96">
        <f t="shared" si="21"/>
        <v>0</v>
      </c>
      <c r="R110" s="96">
        <v>0</v>
      </c>
      <c r="S110" s="88">
        <v>0</v>
      </c>
      <c r="T110" s="96">
        <f t="shared" si="22"/>
        <v>0</v>
      </c>
      <c r="U110" s="96">
        <v>0</v>
      </c>
      <c r="V110" s="96">
        <v>0</v>
      </c>
      <c r="W110" s="96">
        <f t="shared" si="23"/>
        <v>0</v>
      </c>
      <c r="X110" s="96">
        <v>0</v>
      </c>
      <c r="Y110" s="88">
        <v>0</v>
      </c>
      <c r="Z110" s="89">
        <f t="shared" si="24"/>
        <v>0</v>
      </c>
      <c r="AA110" s="96">
        <f t="shared" si="25"/>
        <v>0</v>
      </c>
      <c r="AB110" s="96">
        <v>0</v>
      </c>
      <c r="AC110" s="88">
        <v>0</v>
      </c>
      <c r="AD110" s="96">
        <f t="shared" si="26"/>
        <v>0</v>
      </c>
      <c r="AE110" s="96">
        <v>0</v>
      </c>
      <c r="AF110" s="88">
        <v>0</v>
      </c>
      <c r="AG110" s="96">
        <f t="shared" si="27"/>
        <v>0</v>
      </c>
      <c r="AH110" s="96">
        <v>0</v>
      </c>
      <c r="AI110" s="88">
        <v>0</v>
      </c>
      <c r="AJ110" s="96">
        <f t="shared" si="28"/>
        <v>0</v>
      </c>
      <c r="AK110" s="96">
        <v>0</v>
      </c>
      <c r="AL110" s="88">
        <v>0</v>
      </c>
      <c r="AM110" s="96">
        <f t="shared" si="29"/>
        <v>0</v>
      </c>
      <c r="AN110" s="96">
        <v>0</v>
      </c>
      <c r="AO110" s="88">
        <v>0</v>
      </c>
    </row>
    <row r="111" spans="1:41" ht="19.5" customHeight="1">
      <c r="A111" s="77" t="s">
        <v>38</v>
      </c>
      <c r="B111" s="77" t="s">
        <v>38</v>
      </c>
      <c r="C111" s="77" t="s">
        <v>38</v>
      </c>
      <c r="D111" s="77" t="s">
        <v>264</v>
      </c>
      <c r="E111" s="96">
        <f t="shared" si="15"/>
        <v>220.51999999999998</v>
      </c>
      <c r="F111" s="96">
        <f t="shared" si="16"/>
        <v>220.51999999999998</v>
      </c>
      <c r="G111" s="96">
        <f t="shared" si="17"/>
        <v>220.51999999999998</v>
      </c>
      <c r="H111" s="96">
        <v>215.51</v>
      </c>
      <c r="I111" s="88">
        <v>5.01</v>
      </c>
      <c r="J111" s="96">
        <f t="shared" si="18"/>
        <v>0</v>
      </c>
      <c r="K111" s="96">
        <v>0</v>
      </c>
      <c r="L111" s="88">
        <v>0</v>
      </c>
      <c r="M111" s="96">
        <f t="shared" si="19"/>
        <v>0</v>
      </c>
      <c r="N111" s="96">
        <v>0</v>
      </c>
      <c r="O111" s="88">
        <v>0</v>
      </c>
      <c r="P111" s="89">
        <f t="shared" si="20"/>
        <v>0</v>
      </c>
      <c r="Q111" s="96">
        <f t="shared" si="21"/>
        <v>0</v>
      </c>
      <c r="R111" s="96">
        <v>0</v>
      </c>
      <c r="S111" s="88">
        <v>0</v>
      </c>
      <c r="T111" s="96">
        <f t="shared" si="22"/>
        <v>0</v>
      </c>
      <c r="U111" s="96">
        <v>0</v>
      </c>
      <c r="V111" s="96">
        <v>0</v>
      </c>
      <c r="W111" s="96">
        <f t="shared" si="23"/>
        <v>0</v>
      </c>
      <c r="X111" s="96">
        <v>0</v>
      </c>
      <c r="Y111" s="88">
        <v>0</v>
      </c>
      <c r="Z111" s="89">
        <f t="shared" si="24"/>
        <v>0</v>
      </c>
      <c r="AA111" s="96">
        <f t="shared" si="25"/>
        <v>0</v>
      </c>
      <c r="AB111" s="96">
        <v>0</v>
      </c>
      <c r="AC111" s="88">
        <v>0</v>
      </c>
      <c r="AD111" s="96">
        <f t="shared" si="26"/>
        <v>0</v>
      </c>
      <c r="AE111" s="96">
        <v>0</v>
      </c>
      <c r="AF111" s="88">
        <v>0</v>
      </c>
      <c r="AG111" s="96">
        <f t="shared" si="27"/>
        <v>0</v>
      </c>
      <c r="AH111" s="96">
        <v>0</v>
      </c>
      <c r="AI111" s="88">
        <v>0</v>
      </c>
      <c r="AJ111" s="96">
        <f t="shared" si="28"/>
        <v>0</v>
      </c>
      <c r="AK111" s="96">
        <v>0</v>
      </c>
      <c r="AL111" s="88">
        <v>0</v>
      </c>
      <c r="AM111" s="96">
        <f t="shared" si="29"/>
        <v>0</v>
      </c>
      <c r="AN111" s="96">
        <v>0</v>
      </c>
      <c r="AO111" s="88">
        <v>0</v>
      </c>
    </row>
    <row r="112" spans="1:41" ht="19.5" customHeight="1">
      <c r="A112" s="77" t="s">
        <v>265</v>
      </c>
      <c r="B112" s="77" t="s">
        <v>89</v>
      </c>
      <c r="C112" s="77" t="s">
        <v>149</v>
      </c>
      <c r="D112" s="77" t="s">
        <v>266</v>
      </c>
      <c r="E112" s="96">
        <f t="shared" si="15"/>
        <v>188.37</v>
      </c>
      <c r="F112" s="96">
        <f t="shared" si="16"/>
        <v>188.37</v>
      </c>
      <c r="G112" s="96">
        <f t="shared" si="17"/>
        <v>188.37</v>
      </c>
      <c r="H112" s="96">
        <v>188.37</v>
      </c>
      <c r="I112" s="88">
        <v>0</v>
      </c>
      <c r="J112" s="96">
        <f t="shared" si="18"/>
        <v>0</v>
      </c>
      <c r="K112" s="96">
        <v>0</v>
      </c>
      <c r="L112" s="88">
        <v>0</v>
      </c>
      <c r="M112" s="96">
        <f t="shared" si="19"/>
        <v>0</v>
      </c>
      <c r="N112" s="96">
        <v>0</v>
      </c>
      <c r="O112" s="88">
        <v>0</v>
      </c>
      <c r="P112" s="89">
        <f t="shared" si="20"/>
        <v>0</v>
      </c>
      <c r="Q112" s="96">
        <f t="shared" si="21"/>
        <v>0</v>
      </c>
      <c r="R112" s="96">
        <v>0</v>
      </c>
      <c r="S112" s="88">
        <v>0</v>
      </c>
      <c r="T112" s="96">
        <f t="shared" si="22"/>
        <v>0</v>
      </c>
      <c r="U112" s="96">
        <v>0</v>
      </c>
      <c r="V112" s="96">
        <v>0</v>
      </c>
      <c r="W112" s="96">
        <f t="shared" si="23"/>
        <v>0</v>
      </c>
      <c r="X112" s="96">
        <v>0</v>
      </c>
      <c r="Y112" s="88">
        <v>0</v>
      </c>
      <c r="Z112" s="89">
        <f t="shared" si="24"/>
        <v>0</v>
      </c>
      <c r="AA112" s="96">
        <f t="shared" si="25"/>
        <v>0</v>
      </c>
      <c r="AB112" s="96">
        <v>0</v>
      </c>
      <c r="AC112" s="88">
        <v>0</v>
      </c>
      <c r="AD112" s="96">
        <f t="shared" si="26"/>
        <v>0</v>
      </c>
      <c r="AE112" s="96">
        <v>0</v>
      </c>
      <c r="AF112" s="88">
        <v>0</v>
      </c>
      <c r="AG112" s="96">
        <f t="shared" si="27"/>
        <v>0</v>
      </c>
      <c r="AH112" s="96">
        <v>0</v>
      </c>
      <c r="AI112" s="88">
        <v>0</v>
      </c>
      <c r="AJ112" s="96">
        <f t="shared" si="28"/>
        <v>0</v>
      </c>
      <c r="AK112" s="96">
        <v>0</v>
      </c>
      <c r="AL112" s="88">
        <v>0</v>
      </c>
      <c r="AM112" s="96">
        <f t="shared" si="29"/>
        <v>0</v>
      </c>
      <c r="AN112" s="96">
        <v>0</v>
      </c>
      <c r="AO112" s="88">
        <v>0</v>
      </c>
    </row>
    <row r="113" spans="1:41" ht="19.5" customHeight="1">
      <c r="A113" s="77" t="s">
        <v>265</v>
      </c>
      <c r="B113" s="77" t="s">
        <v>91</v>
      </c>
      <c r="C113" s="77" t="s">
        <v>149</v>
      </c>
      <c r="D113" s="77" t="s">
        <v>267</v>
      </c>
      <c r="E113" s="96">
        <f t="shared" si="15"/>
        <v>32.15</v>
      </c>
      <c r="F113" s="96">
        <f t="shared" si="16"/>
        <v>32.15</v>
      </c>
      <c r="G113" s="96">
        <f t="shared" si="17"/>
        <v>32.15</v>
      </c>
      <c r="H113" s="96">
        <v>27.14</v>
      </c>
      <c r="I113" s="88">
        <v>5.01</v>
      </c>
      <c r="J113" s="96">
        <f t="shared" si="18"/>
        <v>0</v>
      </c>
      <c r="K113" s="96">
        <v>0</v>
      </c>
      <c r="L113" s="88">
        <v>0</v>
      </c>
      <c r="M113" s="96">
        <f t="shared" si="19"/>
        <v>0</v>
      </c>
      <c r="N113" s="96">
        <v>0</v>
      </c>
      <c r="O113" s="88">
        <v>0</v>
      </c>
      <c r="P113" s="89">
        <f t="shared" si="20"/>
        <v>0</v>
      </c>
      <c r="Q113" s="96">
        <f t="shared" si="21"/>
        <v>0</v>
      </c>
      <c r="R113" s="96">
        <v>0</v>
      </c>
      <c r="S113" s="88">
        <v>0</v>
      </c>
      <c r="T113" s="96">
        <f t="shared" si="22"/>
        <v>0</v>
      </c>
      <c r="U113" s="96">
        <v>0</v>
      </c>
      <c r="V113" s="96">
        <v>0</v>
      </c>
      <c r="W113" s="96">
        <f t="shared" si="23"/>
        <v>0</v>
      </c>
      <c r="X113" s="96">
        <v>0</v>
      </c>
      <c r="Y113" s="88">
        <v>0</v>
      </c>
      <c r="Z113" s="89">
        <f t="shared" si="24"/>
        <v>0</v>
      </c>
      <c r="AA113" s="96">
        <f t="shared" si="25"/>
        <v>0</v>
      </c>
      <c r="AB113" s="96">
        <v>0</v>
      </c>
      <c r="AC113" s="88">
        <v>0</v>
      </c>
      <c r="AD113" s="96">
        <f t="shared" si="26"/>
        <v>0</v>
      </c>
      <c r="AE113" s="96">
        <v>0</v>
      </c>
      <c r="AF113" s="88">
        <v>0</v>
      </c>
      <c r="AG113" s="96">
        <f t="shared" si="27"/>
        <v>0</v>
      </c>
      <c r="AH113" s="96">
        <v>0</v>
      </c>
      <c r="AI113" s="88">
        <v>0</v>
      </c>
      <c r="AJ113" s="96">
        <f t="shared" si="28"/>
        <v>0</v>
      </c>
      <c r="AK113" s="96">
        <v>0</v>
      </c>
      <c r="AL113" s="88">
        <v>0</v>
      </c>
      <c r="AM113" s="96">
        <f t="shared" si="29"/>
        <v>0</v>
      </c>
      <c r="AN113" s="96">
        <v>0</v>
      </c>
      <c r="AO113" s="88">
        <v>0</v>
      </c>
    </row>
    <row r="114" spans="1:41" ht="19.5" customHeight="1">
      <c r="A114" s="77" t="s">
        <v>38</v>
      </c>
      <c r="B114" s="77" t="s">
        <v>38</v>
      </c>
      <c r="C114" s="77" t="s">
        <v>38</v>
      </c>
      <c r="D114" s="77" t="s">
        <v>258</v>
      </c>
      <c r="E114" s="96">
        <f t="shared" si="15"/>
        <v>16.55</v>
      </c>
      <c r="F114" s="96">
        <f t="shared" si="16"/>
        <v>16.55</v>
      </c>
      <c r="G114" s="96">
        <f t="shared" si="17"/>
        <v>16.55</v>
      </c>
      <c r="H114" s="96">
        <v>16.55</v>
      </c>
      <c r="I114" s="88">
        <v>0</v>
      </c>
      <c r="J114" s="96">
        <f t="shared" si="18"/>
        <v>0</v>
      </c>
      <c r="K114" s="96">
        <v>0</v>
      </c>
      <c r="L114" s="88">
        <v>0</v>
      </c>
      <c r="M114" s="96">
        <f t="shared" si="19"/>
        <v>0</v>
      </c>
      <c r="N114" s="96">
        <v>0</v>
      </c>
      <c r="O114" s="88">
        <v>0</v>
      </c>
      <c r="P114" s="89">
        <f t="shared" si="20"/>
        <v>0</v>
      </c>
      <c r="Q114" s="96">
        <f t="shared" si="21"/>
        <v>0</v>
      </c>
      <c r="R114" s="96">
        <v>0</v>
      </c>
      <c r="S114" s="88">
        <v>0</v>
      </c>
      <c r="T114" s="96">
        <f t="shared" si="22"/>
        <v>0</v>
      </c>
      <c r="U114" s="96">
        <v>0</v>
      </c>
      <c r="V114" s="96">
        <v>0</v>
      </c>
      <c r="W114" s="96">
        <f t="shared" si="23"/>
        <v>0</v>
      </c>
      <c r="X114" s="96">
        <v>0</v>
      </c>
      <c r="Y114" s="88">
        <v>0</v>
      </c>
      <c r="Z114" s="89">
        <f t="shared" si="24"/>
        <v>0</v>
      </c>
      <c r="AA114" s="96">
        <f t="shared" si="25"/>
        <v>0</v>
      </c>
      <c r="AB114" s="96">
        <v>0</v>
      </c>
      <c r="AC114" s="88">
        <v>0</v>
      </c>
      <c r="AD114" s="96">
        <f t="shared" si="26"/>
        <v>0</v>
      </c>
      <c r="AE114" s="96">
        <v>0</v>
      </c>
      <c r="AF114" s="88">
        <v>0</v>
      </c>
      <c r="AG114" s="96">
        <f t="shared" si="27"/>
        <v>0</v>
      </c>
      <c r="AH114" s="96">
        <v>0</v>
      </c>
      <c r="AI114" s="88">
        <v>0</v>
      </c>
      <c r="AJ114" s="96">
        <f t="shared" si="28"/>
        <v>0</v>
      </c>
      <c r="AK114" s="96">
        <v>0</v>
      </c>
      <c r="AL114" s="88">
        <v>0</v>
      </c>
      <c r="AM114" s="96">
        <f t="shared" si="29"/>
        <v>0</v>
      </c>
      <c r="AN114" s="96">
        <v>0</v>
      </c>
      <c r="AO114" s="88">
        <v>0</v>
      </c>
    </row>
    <row r="115" spans="1:41" ht="19.5" customHeight="1">
      <c r="A115" s="77" t="s">
        <v>259</v>
      </c>
      <c r="B115" s="77" t="s">
        <v>89</v>
      </c>
      <c r="C115" s="77" t="s">
        <v>149</v>
      </c>
      <c r="D115" s="77" t="s">
        <v>260</v>
      </c>
      <c r="E115" s="96">
        <f t="shared" si="15"/>
        <v>0.03</v>
      </c>
      <c r="F115" s="96">
        <f t="shared" si="16"/>
        <v>0.03</v>
      </c>
      <c r="G115" s="96">
        <f t="shared" si="17"/>
        <v>0.03</v>
      </c>
      <c r="H115" s="96">
        <v>0.03</v>
      </c>
      <c r="I115" s="88">
        <v>0</v>
      </c>
      <c r="J115" s="96">
        <f t="shared" si="18"/>
        <v>0</v>
      </c>
      <c r="K115" s="96">
        <v>0</v>
      </c>
      <c r="L115" s="88">
        <v>0</v>
      </c>
      <c r="M115" s="96">
        <f t="shared" si="19"/>
        <v>0</v>
      </c>
      <c r="N115" s="96">
        <v>0</v>
      </c>
      <c r="O115" s="88">
        <v>0</v>
      </c>
      <c r="P115" s="89">
        <f t="shared" si="20"/>
        <v>0</v>
      </c>
      <c r="Q115" s="96">
        <f t="shared" si="21"/>
        <v>0</v>
      </c>
      <c r="R115" s="96">
        <v>0</v>
      </c>
      <c r="S115" s="88">
        <v>0</v>
      </c>
      <c r="T115" s="96">
        <f t="shared" si="22"/>
        <v>0</v>
      </c>
      <c r="U115" s="96">
        <v>0</v>
      </c>
      <c r="V115" s="96">
        <v>0</v>
      </c>
      <c r="W115" s="96">
        <f t="shared" si="23"/>
        <v>0</v>
      </c>
      <c r="X115" s="96">
        <v>0</v>
      </c>
      <c r="Y115" s="88">
        <v>0</v>
      </c>
      <c r="Z115" s="89">
        <f t="shared" si="24"/>
        <v>0</v>
      </c>
      <c r="AA115" s="96">
        <f t="shared" si="25"/>
        <v>0</v>
      </c>
      <c r="AB115" s="96">
        <v>0</v>
      </c>
      <c r="AC115" s="88">
        <v>0</v>
      </c>
      <c r="AD115" s="96">
        <f t="shared" si="26"/>
        <v>0</v>
      </c>
      <c r="AE115" s="96">
        <v>0</v>
      </c>
      <c r="AF115" s="88">
        <v>0</v>
      </c>
      <c r="AG115" s="96">
        <f t="shared" si="27"/>
        <v>0</v>
      </c>
      <c r="AH115" s="96">
        <v>0</v>
      </c>
      <c r="AI115" s="88">
        <v>0</v>
      </c>
      <c r="AJ115" s="96">
        <f t="shared" si="28"/>
        <v>0</v>
      </c>
      <c r="AK115" s="96">
        <v>0</v>
      </c>
      <c r="AL115" s="88">
        <v>0</v>
      </c>
      <c r="AM115" s="96">
        <f t="shared" si="29"/>
        <v>0</v>
      </c>
      <c r="AN115" s="96">
        <v>0</v>
      </c>
      <c r="AO115" s="88">
        <v>0</v>
      </c>
    </row>
    <row r="116" spans="1:41" ht="19.5" customHeight="1">
      <c r="A116" s="77" t="s">
        <v>259</v>
      </c>
      <c r="B116" s="77" t="s">
        <v>102</v>
      </c>
      <c r="C116" s="77" t="s">
        <v>149</v>
      </c>
      <c r="D116" s="77" t="s">
        <v>261</v>
      </c>
      <c r="E116" s="96">
        <f t="shared" si="15"/>
        <v>15.9</v>
      </c>
      <c r="F116" s="96">
        <f t="shared" si="16"/>
        <v>15.9</v>
      </c>
      <c r="G116" s="96">
        <f t="shared" si="17"/>
        <v>15.9</v>
      </c>
      <c r="H116" s="96">
        <v>15.9</v>
      </c>
      <c r="I116" s="88">
        <v>0</v>
      </c>
      <c r="J116" s="96">
        <f t="shared" si="18"/>
        <v>0</v>
      </c>
      <c r="K116" s="96">
        <v>0</v>
      </c>
      <c r="L116" s="88">
        <v>0</v>
      </c>
      <c r="M116" s="96">
        <f t="shared" si="19"/>
        <v>0</v>
      </c>
      <c r="N116" s="96">
        <v>0</v>
      </c>
      <c r="O116" s="88">
        <v>0</v>
      </c>
      <c r="P116" s="89">
        <f t="shared" si="20"/>
        <v>0</v>
      </c>
      <c r="Q116" s="96">
        <f t="shared" si="21"/>
        <v>0</v>
      </c>
      <c r="R116" s="96">
        <v>0</v>
      </c>
      <c r="S116" s="88">
        <v>0</v>
      </c>
      <c r="T116" s="96">
        <f t="shared" si="22"/>
        <v>0</v>
      </c>
      <c r="U116" s="96">
        <v>0</v>
      </c>
      <c r="V116" s="96">
        <v>0</v>
      </c>
      <c r="W116" s="96">
        <f t="shared" si="23"/>
        <v>0</v>
      </c>
      <c r="X116" s="96">
        <v>0</v>
      </c>
      <c r="Y116" s="88">
        <v>0</v>
      </c>
      <c r="Z116" s="89">
        <f t="shared" si="24"/>
        <v>0</v>
      </c>
      <c r="AA116" s="96">
        <f t="shared" si="25"/>
        <v>0</v>
      </c>
      <c r="AB116" s="96">
        <v>0</v>
      </c>
      <c r="AC116" s="88">
        <v>0</v>
      </c>
      <c r="AD116" s="96">
        <f t="shared" si="26"/>
        <v>0</v>
      </c>
      <c r="AE116" s="96">
        <v>0</v>
      </c>
      <c r="AF116" s="88">
        <v>0</v>
      </c>
      <c r="AG116" s="96">
        <f t="shared" si="27"/>
        <v>0</v>
      </c>
      <c r="AH116" s="96">
        <v>0</v>
      </c>
      <c r="AI116" s="88">
        <v>0</v>
      </c>
      <c r="AJ116" s="96">
        <f t="shared" si="28"/>
        <v>0</v>
      </c>
      <c r="AK116" s="96">
        <v>0</v>
      </c>
      <c r="AL116" s="88">
        <v>0</v>
      </c>
      <c r="AM116" s="96">
        <f t="shared" si="29"/>
        <v>0</v>
      </c>
      <c r="AN116" s="96">
        <v>0</v>
      </c>
      <c r="AO116" s="88">
        <v>0</v>
      </c>
    </row>
    <row r="117" spans="1:41" ht="19.5" customHeight="1">
      <c r="A117" s="77" t="s">
        <v>259</v>
      </c>
      <c r="B117" s="77" t="s">
        <v>99</v>
      </c>
      <c r="C117" s="77" t="s">
        <v>149</v>
      </c>
      <c r="D117" s="77" t="s">
        <v>262</v>
      </c>
      <c r="E117" s="96">
        <f t="shared" si="15"/>
        <v>0.62</v>
      </c>
      <c r="F117" s="96">
        <f t="shared" si="16"/>
        <v>0.62</v>
      </c>
      <c r="G117" s="96">
        <f t="shared" si="17"/>
        <v>0.62</v>
      </c>
      <c r="H117" s="96">
        <v>0.62</v>
      </c>
      <c r="I117" s="88">
        <v>0</v>
      </c>
      <c r="J117" s="96">
        <f t="shared" si="18"/>
        <v>0</v>
      </c>
      <c r="K117" s="96">
        <v>0</v>
      </c>
      <c r="L117" s="88">
        <v>0</v>
      </c>
      <c r="M117" s="96">
        <f t="shared" si="19"/>
        <v>0</v>
      </c>
      <c r="N117" s="96">
        <v>0</v>
      </c>
      <c r="O117" s="88">
        <v>0</v>
      </c>
      <c r="P117" s="89">
        <f t="shared" si="20"/>
        <v>0</v>
      </c>
      <c r="Q117" s="96">
        <f t="shared" si="21"/>
        <v>0</v>
      </c>
      <c r="R117" s="96">
        <v>0</v>
      </c>
      <c r="S117" s="88">
        <v>0</v>
      </c>
      <c r="T117" s="96">
        <f t="shared" si="22"/>
        <v>0</v>
      </c>
      <c r="U117" s="96">
        <v>0</v>
      </c>
      <c r="V117" s="96">
        <v>0</v>
      </c>
      <c r="W117" s="96">
        <f t="shared" si="23"/>
        <v>0</v>
      </c>
      <c r="X117" s="96">
        <v>0</v>
      </c>
      <c r="Y117" s="88">
        <v>0</v>
      </c>
      <c r="Z117" s="89">
        <f t="shared" si="24"/>
        <v>0</v>
      </c>
      <c r="AA117" s="96">
        <f t="shared" si="25"/>
        <v>0</v>
      </c>
      <c r="AB117" s="96">
        <v>0</v>
      </c>
      <c r="AC117" s="88">
        <v>0</v>
      </c>
      <c r="AD117" s="96">
        <f t="shared" si="26"/>
        <v>0</v>
      </c>
      <c r="AE117" s="96">
        <v>0</v>
      </c>
      <c r="AF117" s="88">
        <v>0</v>
      </c>
      <c r="AG117" s="96">
        <f t="shared" si="27"/>
        <v>0</v>
      </c>
      <c r="AH117" s="96">
        <v>0</v>
      </c>
      <c r="AI117" s="88">
        <v>0</v>
      </c>
      <c r="AJ117" s="96">
        <f t="shared" si="28"/>
        <v>0</v>
      </c>
      <c r="AK117" s="96">
        <v>0</v>
      </c>
      <c r="AL117" s="88">
        <v>0</v>
      </c>
      <c r="AM117" s="96">
        <f t="shared" si="29"/>
        <v>0</v>
      </c>
      <c r="AN117" s="96">
        <v>0</v>
      </c>
      <c r="AO117" s="88">
        <v>0</v>
      </c>
    </row>
    <row r="118" spans="1:41" ht="19.5" customHeight="1">
      <c r="A118" s="77" t="s">
        <v>38</v>
      </c>
      <c r="B118" s="77" t="s">
        <v>38</v>
      </c>
      <c r="C118" s="77" t="s">
        <v>38</v>
      </c>
      <c r="D118" s="77" t="s">
        <v>150</v>
      </c>
      <c r="E118" s="96">
        <f t="shared" si="15"/>
        <v>448.17</v>
      </c>
      <c r="F118" s="96">
        <f t="shared" si="16"/>
        <v>448.17</v>
      </c>
      <c r="G118" s="96">
        <f t="shared" si="17"/>
        <v>448.17</v>
      </c>
      <c r="H118" s="96">
        <v>375.86</v>
      </c>
      <c r="I118" s="88">
        <v>72.31</v>
      </c>
      <c r="J118" s="96">
        <f t="shared" si="18"/>
        <v>0</v>
      </c>
      <c r="K118" s="96">
        <v>0</v>
      </c>
      <c r="L118" s="88">
        <v>0</v>
      </c>
      <c r="M118" s="96">
        <f t="shared" si="19"/>
        <v>0</v>
      </c>
      <c r="N118" s="96">
        <v>0</v>
      </c>
      <c r="O118" s="88">
        <v>0</v>
      </c>
      <c r="P118" s="89">
        <f t="shared" si="20"/>
        <v>0</v>
      </c>
      <c r="Q118" s="96">
        <f t="shared" si="21"/>
        <v>0</v>
      </c>
      <c r="R118" s="96">
        <v>0</v>
      </c>
      <c r="S118" s="88">
        <v>0</v>
      </c>
      <c r="T118" s="96">
        <f t="shared" si="22"/>
        <v>0</v>
      </c>
      <c r="U118" s="96">
        <v>0</v>
      </c>
      <c r="V118" s="96">
        <v>0</v>
      </c>
      <c r="W118" s="96">
        <f t="shared" si="23"/>
        <v>0</v>
      </c>
      <c r="X118" s="96">
        <v>0</v>
      </c>
      <c r="Y118" s="88">
        <v>0</v>
      </c>
      <c r="Z118" s="89">
        <f t="shared" si="24"/>
        <v>0</v>
      </c>
      <c r="AA118" s="96">
        <f t="shared" si="25"/>
        <v>0</v>
      </c>
      <c r="AB118" s="96">
        <v>0</v>
      </c>
      <c r="AC118" s="88">
        <v>0</v>
      </c>
      <c r="AD118" s="96">
        <f t="shared" si="26"/>
        <v>0</v>
      </c>
      <c r="AE118" s="96">
        <v>0</v>
      </c>
      <c r="AF118" s="88">
        <v>0</v>
      </c>
      <c r="AG118" s="96">
        <f t="shared" si="27"/>
        <v>0</v>
      </c>
      <c r="AH118" s="96">
        <v>0</v>
      </c>
      <c r="AI118" s="88">
        <v>0</v>
      </c>
      <c r="AJ118" s="96">
        <f t="shared" si="28"/>
        <v>0</v>
      </c>
      <c r="AK118" s="96">
        <v>0</v>
      </c>
      <c r="AL118" s="88">
        <v>0</v>
      </c>
      <c r="AM118" s="96">
        <f t="shared" si="29"/>
        <v>0</v>
      </c>
      <c r="AN118" s="96">
        <v>0</v>
      </c>
      <c r="AO118" s="88">
        <v>0</v>
      </c>
    </row>
    <row r="119" spans="1:41" ht="19.5" customHeight="1">
      <c r="A119" s="77" t="s">
        <v>38</v>
      </c>
      <c r="B119" s="77" t="s">
        <v>38</v>
      </c>
      <c r="C119" s="77" t="s">
        <v>38</v>
      </c>
      <c r="D119" s="77" t="s">
        <v>264</v>
      </c>
      <c r="E119" s="96">
        <f t="shared" si="15"/>
        <v>441.41</v>
      </c>
      <c r="F119" s="96">
        <f t="shared" si="16"/>
        <v>441.41</v>
      </c>
      <c r="G119" s="96">
        <f t="shared" si="17"/>
        <v>441.41</v>
      </c>
      <c r="H119" s="96">
        <v>375.8</v>
      </c>
      <c r="I119" s="88">
        <v>65.61</v>
      </c>
      <c r="J119" s="96">
        <f t="shared" si="18"/>
        <v>0</v>
      </c>
      <c r="K119" s="96">
        <v>0</v>
      </c>
      <c r="L119" s="88">
        <v>0</v>
      </c>
      <c r="M119" s="96">
        <f t="shared" si="19"/>
        <v>0</v>
      </c>
      <c r="N119" s="96">
        <v>0</v>
      </c>
      <c r="O119" s="88">
        <v>0</v>
      </c>
      <c r="P119" s="89">
        <f t="shared" si="20"/>
        <v>0</v>
      </c>
      <c r="Q119" s="96">
        <f t="shared" si="21"/>
        <v>0</v>
      </c>
      <c r="R119" s="96">
        <v>0</v>
      </c>
      <c r="S119" s="88">
        <v>0</v>
      </c>
      <c r="T119" s="96">
        <f t="shared" si="22"/>
        <v>0</v>
      </c>
      <c r="U119" s="96">
        <v>0</v>
      </c>
      <c r="V119" s="96">
        <v>0</v>
      </c>
      <c r="W119" s="96">
        <f t="shared" si="23"/>
        <v>0</v>
      </c>
      <c r="X119" s="96">
        <v>0</v>
      </c>
      <c r="Y119" s="88">
        <v>0</v>
      </c>
      <c r="Z119" s="89">
        <f t="shared" si="24"/>
        <v>0</v>
      </c>
      <c r="AA119" s="96">
        <f t="shared" si="25"/>
        <v>0</v>
      </c>
      <c r="AB119" s="96">
        <v>0</v>
      </c>
      <c r="AC119" s="88">
        <v>0</v>
      </c>
      <c r="AD119" s="96">
        <f t="shared" si="26"/>
        <v>0</v>
      </c>
      <c r="AE119" s="96">
        <v>0</v>
      </c>
      <c r="AF119" s="88">
        <v>0</v>
      </c>
      <c r="AG119" s="96">
        <f t="shared" si="27"/>
        <v>0</v>
      </c>
      <c r="AH119" s="96">
        <v>0</v>
      </c>
      <c r="AI119" s="88">
        <v>0</v>
      </c>
      <c r="AJ119" s="96">
        <f t="shared" si="28"/>
        <v>0</v>
      </c>
      <c r="AK119" s="96">
        <v>0</v>
      </c>
      <c r="AL119" s="88">
        <v>0</v>
      </c>
      <c r="AM119" s="96">
        <f t="shared" si="29"/>
        <v>0</v>
      </c>
      <c r="AN119" s="96">
        <v>0</v>
      </c>
      <c r="AO119" s="88">
        <v>0</v>
      </c>
    </row>
    <row r="120" spans="1:41" ht="19.5" customHeight="1">
      <c r="A120" s="77" t="s">
        <v>265</v>
      </c>
      <c r="B120" s="77" t="s">
        <v>89</v>
      </c>
      <c r="C120" s="77" t="s">
        <v>151</v>
      </c>
      <c r="D120" s="77" t="s">
        <v>266</v>
      </c>
      <c r="E120" s="96">
        <f t="shared" si="15"/>
        <v>272.58</v>
      </c>
      <c r="F120" s="96">
        <f t="shared" si="16"/>
        <v>272.58</v>
      </c>
      <c r="G120" s="96">
        <f t="shared" si="17"/>
        <v>272.58</v>
      </c>
      <c r="H120" s="96">
        <v>272.58</v>
      </c>
      <c r="I120" s="88">
        <v>0</v>
      </c>
      <c r="J120" s="96">
        <f t="shared" si="18"/>
        <v>0</v>
      </c>
      <c r="K120" s="96">
        <v>0</v>
      </c>
      <c r="L120" s="88">
        <v>0</v>
      </c>
      <c r="M120" s="96">
        <f t="shared" si="19"/>
        <v>0</v>
      </c>
      <c r="N120" s="96">
        <v>0</v>
      </c>
      <c r="O120" s="88">
        <v>0</v>
      </c>
      <c r="P120" s="89">
        <f t="shared" si="20"/>
        <v>0</v>
      </c>
      <c r="Q120" s="96">
        <f t="shared" si="21"/>
        <v>0</v>
      </c>
      <c r="R120" s="96">
        <v>0</v>
      </c>
      <c r="S120" s="88">
        <v>0</v>
      </c>
      <c r="T120" s="96">
        <f t="shared" si="22"/>
        <v>0</v>
      </c>
      <c r="U120" s="96">
        <v>0</v>
      </c>
      <c r="V120" s="96">
        <v>0</v>
      </c>
      <c r="W120" s="96">
        <f t="shared" si="23"/>
        <v>0</v>
      </c>
      <c r="X120" s="96">
        <v>0</v>
      </c>
      <c r="Y120" s="88">
        <v>0</v>
      </c>
      <c r="Z120" s="89">
        <f t="shared" si="24"/>
        <v>0</v>
      </c>
      <c r="AA120" s="96">
        <f t="shared" si="25"/>
        <v>0</v>
      </c>
      <c r="AB120" s="96">
        <v>0</v>
      </c>
      <c r="AC120" s="88">
        <v>0</v>
      </c>
      <c r="AD120" s="96">
        <f t="shared" si="26"/>
        <v>0</v>
      </c>
      <c r="AE120" s="96">
        <v>0</v>
      </c>
      <c r="AF120" s="88">
        <v>0</v>
      </c>
      <c r="AG120" s="96">
        <f t="shared" si="27"/>
        <v>0</v>
      </c>
      <c r="AH120" s="96">
        <v>0</v>
      </c>
      <c r="AI120" s="88">
        <v>0</v>
      </c>
      <c r="AJ120" s="96">
        <f t="shared" si="28"/>
        <v>0</v>
      </c>
      <c r="AK120" s="96">
        <v>0</v>
      </c>
      <c r="AL120" s="88">
        <v>0</v>
      </c>
      <c r="AM120" s="96">
        <f t="shared" si="29"/>
        <v>0</v>
      </c>
      <c r="AN120" s="96">
        <v>0</v>
      </c>
      <c r="AO120" s="88">
        <v>0</v>
      </c>
    </row>
    <row r="121" spans="1:41" ht="19.5" customHeight="1">
      <c r="A121" s="77" t="s">
        <v>265</v>
      </c>
      <c r="B121" s="77" t="s">
        <v>91</v>
      </c>
      <c r="C121" s="77" t="s">
        <v>151</v>
      </c>
      <c r="D121" s="77" t="s">
        <v>267</v>
      </c>
      <c r="E121" s="96">
        <f t="shared" si="15"/>
        <v>168.82999999999998</v>
      </c>
      <c r="F121" s="96">
        <f t="shared" si="16"/>
        <v>168.82999999999998</v>
      </c>
      <c r="G121" s="96">
        <f t="shared" si="17"/>
        <v>168.82999999999998</v>
      </c>
      <c r="H121" s="96">
        <v>103.22</v>
      </c>
      <c r="I121" s="88">
        <v>65.61</v>
      </c>
      <c r="J121" s="96">
        <f t="shared" si="18"/>
        <v>0</v>
      </c>
      <c r="K121" s="96">
        <v>0</v>
      </c>
      <c r="L121" s="88">
        <v>0</v>
      </c>
      <c r="M121" s="96">
        <f t="shared" si="19"/>
        <v>0</v>
      </c>
      <c r="N121" s="96">
        <v>0</v>
      </c>
      <c r="O121" s="88">
        <v>0</v>
      </c>
      <c r="P121" s="89">
        <f t="shared" si="20"/>
        <v>0</v>
      </c>
      <c r="Q121" s="96">
        <f t="shared" si="21"/>
        <v>0</v>
      </c>
      <c r="R121" s="96">
        <v>0</v>
      </c>
      <c r="S121" s="88">
        <v>0</v>
      </c>
      <c r="T121" s="96">
        <f t="shared" si="22"/>
        <v>0</v>
      </c>
      <c r="U121" s="96">
        <v>0</v>
      </c>
      <c r="V121" s="96">
        <v>0</v>
      </c>
      <c r="W121" s="96">
        <f t="shared" si="23"/>
        <v>0</v>
      </c>
      <c r="X121" s="96">
        <v>0</v>
      </c>
      <c r="Y121" s="88">
        <v>0</v>
      </c>
      <c r="Z121" s="89">
        <f t="shared" si="24"/>
        <v>0</v>
      </c>
      <c r="AA121" s="96">
        <f t="shared" si="25"/>
        <v>0</v>
      </c>
      <c r="AB121" s="96">
        <v>0</v>
      </c>
      <c r="AC121" s="88">
        <v>0</v>
      </c>
      <c r="AD121" s="96">
        <f t="shared" si="26"/>
        <v>0</v>
      </c>
      <c r="AE121" s="96">
        <v>0</v>
      </c>
      <c r="AF121" s="88">
        <v>0</v>
      </c>
      <c r="AG121" s="96">
        <f t="shared" si="27"/>
        <v>0</v>
      </c>
      <c r="AH121" s="96">
        <v>0</v>
      </c>
      <c r="AI121" s="88">
        <v>0</v>
      </c>
      <c r="AJ121" s="96">
        <f t="shared" si="28"/>
        <v>0</v>
      </c>
      <c r="AK121" s="96">
        <v>0</v>
      </c>
      <c r="AL121" s="88">
        <v>0</v>
      </c>
      <c r="AM121" s="96">
        <f t="shared" si="29"/>
        <v>0</v>
      </c>
      <c r="AN121" s="96">
        <v>0</v>
      </c>
      <c r="AO121" s="88">
        <v>0</v>
      </c>
    </row>
    <row r="122" spans="1:41" ht="19.5" customHeight="1">
      <c r="A122" s="77" t="s">
        <v>38</v>
      </c>
      <c r="B122" s="77" t="s">
        <v>38</v>
      </c>
      <c r="C122" s="77" t="s">
        <v>38</v>
      </c>
      <c r="D122" s="77" t="s">
        <v>268</v>
      </c>
      <c r="E122" s="96">
        <f t="shared" si="15"/>
        <v>6.7</v>
      </c>
      <c r="F122" s="96">
        <f t="shared" si="16"/>
        <v>6.7</v>
      </c>
      <c r="G122" s="96">
        <f t="shared" si="17"/>
        <v>6.7</v>
      </c>
      <c r="H122" s="96">
        <v>0</v>
      </c>
      <c r="I122" s="88">
        <v>6.7</v>
      </c>
      <c r="J122" s="96">
        <f t="shared" si="18"/>
        <v>0</v>
      </c>
      <c r="K122" s="96">
        <v>0</v>
      </c>
      <c r="L122" s="88">
        <v>0</v>
      </c>
      <c r="M122" s="96">
        <f t="shared" si="19"/>
        <v>0</v>
      </c>
      <c r="N122" s="96">
        <v>0</v>
      </c>
      <c r="O122" s="88">
        <v>0</v>
      </c>
      <c r="P122" s="89">
        <f t="shared" si="20"/>
        <v>0</v>
      </c>
      <c r="Q122" s="96">
        <f t="shared" si="21"/>
        <v>0</v>
      </c>
      <c r="R122" s="96">
        <v>0</v>
      </c>
      <c r="S122" s="88">
        <v>0</v>
      </c>
      <c r="T122" s="96">
        <f t="shared" si="22"/>
        <v>0</v>
      </c>
      <c r="U122" s="96">
        <v>0</v>
      </c>
      <c r="V122" s="96">
        <v>0</v>
      </c>
      <c r="W122" s="96">
        <f t="shared" si="23"/>
        <v>0</v>
      </c>
      <c r="X122" s="96">
        <v>0</v>
      </c>
      <c r="Y122" s="88">
        <v>0</v>
      </c>
      <c r="Z122" s="89">
        <f t="shared" si="24"/>
        <v>0</v>
      </c>
      <c r="AA122" s="96">
        <f t="shared" si="25"/>
        <v>0</v>
      </c>
      <c r="AB122" s="96">
        <v>0</v>
      </c>
      <c r="AC122" s="88">
        <v>0</v>
      </c>
      <c r="AD122" s="96">
        <f t="shared" si="26"/>
        <v>0</v>
      </c>
      <c r="AE122" s="96">
        <v>0</v>
      </c>
      <c r="AF122" s="88">
        <v>0</v>
      </c>
      <c r="AG122" s="96">
        <f t="shared" si="27"/>
        <v>0</v>
      </c>
      <c r="AH122" s="96">
        <v>0</v>
      </c>
      <c r="AI122" s="88">
        <v>0</v>
      </c>
      <c r="AJ122" s="96">
        <f t="shared" si="28"/>
        <v>0</v>
      </c>
      <c r="AK122" s="96">
        <v>0</v>
      </c>
      <c r="AL122" s="88">
        <v>0</v>
      </c>
      <c r="AM122" s="96">
        <f t="shared" si="29"/>
        <v>0</v>
      </c>
      <c r="AN122" s="96">
        <v>0</v>
      </c>
      <c r="AO122" s="88">
        <v>0</v>
      </c>
    </row>
    <row r="123" spans="1:41" ht="19.5" customHeight="1">
      <c r="A123" s="77" t="s">
        <v>269</v>
      </c>
      <c r="B123" s="77" t="s">
        <v>89</v>
      </c>
      <c r="C123" s="77" t="s">
        <v>151</v>
      </c>
      <c r="D123" s="77" t="s">
        <v>270</v>
      </c>
      <c r="E123" s="96">
        <f t="shared" si="15"/>
        <v>6.7</v>
      </c>
      <c r="F123" s="96">
        <f t="shared" si="16"/>
        <v>6.7</v>
      </c>
      <c r="G123" s="96">
        <f t="shared" si="17"/>
        <v>6.7</v>
      </c>
      <c r="H123" s="96">
        <v>0</v>
      </c>
      <c r="I123" s="88">
        <v>6.7</v>
      </c>
      <c r="J123" s="96">
        <f t="shared" si="18"/>
        <v>0</v>
      </c>
      <c r="K123" s="96">
        <v>0</v>
      </c>
      <c r="L123" s="88">
        <v>0</v>
      </c>
      <c r="M123" s="96">
        <f t="shared" si="19"/>
        <v>0</v>
      </c>
      <c r="N123" s="96">
        <v>0</v>
      </c>
      <c r="O123" s="88">
        <v>0</v>
      </c>
      <c r="P123" s="89">
        <f t="shared" si="20"/>
        <v>0</v>
      </c>
      <c r="Q123" s="96">
        <f t="shared" si="21"/>
        <v>0</v>
      </c>
      <c r="R123" s="96">
        <v>0</v>
      </c>
      <c r="S123" s="88">
        <v>0</v>
      </c>
      <c r="T123" s="96">
        <f t="shared" si="22"/>
        <v>0</v>
      </c>
      <c r="U123" s="96">
        <v>0</v>
      </c>
      <c r="V123" s="96">
        <v>0</v>
      </c>
      <c r="W123" s="96">
        <f t="shared" si="23"/>
        <v>0</v>
      </c>
      <c r="X123" s="96">
        <v>0</v>
      </c>
      <c r="Y123" s="88">
        <v>0</v>
      </c>
      <c r="Z123" s="89">
        <f t="shared" si="24"/>
        <v>0</v>
      </c>
      <c r="AA123" s="96">
        <f t="shared" si="25"/>
        <v>0</v>
      </c>
      <c r="AB123" s="96">
        <v>0</v>
      </c>
      <c r="AC123" s="88">
        <v>0</v>
      </c>
      <c r="AD123" s="96">
        <f t="shared" si="26"/>
        <v>0</v>
      </c>
      <c r="AE123" s="96">
        <v>0</v>
      </c>
      <c r="AF123" s="88">
        <v>0</v>
      </c>
      <c r="AG123" s="96">
        <f t="shared" si="27"/>
        <v>0</v>
      </c>
      <c r="AH123" s="96">
        <v>0</v>
      </c>
      <c r="AI123" s="88">
        <v>0</v>
      </c>
      <c r="AJ123" s="96">
        <f t="shared" si="28"/>
        <v>0</v>
      </c>
      <c r="AK123" s="96">
        <v>0</v>
      </c>
      <c r="AL123" s="88">
        <v>0</v>
      </c>
      <c r="AM123" s="96">
        <f t="shared" si="29"/>
        <v>0</v>
      </c>
      <c r="AN123" s="96">
        <v>0</v>
      </c>
      <c r="AO123" s="88">
        <v>0</v>
      </c>
    </row>
    <row r="124" spans="1:41" ht="19.5" customHeight="1">
      <c r="A124" s="77" t="s">
        <v>38</v>
      </c>
      <c r="B124" s="77" t="s">
        <v>38</v>
      </c>
      <c r="C124" s="77" t="s">
        <v>38</v>
      </c>
      <c r="D124" s="77" t="s">
        <v>258</v>
      </c>
      <c r="E124" s="96">
        <f t="shared" si="15"/>
        <v>0.06</v>
      </c>
      <c r="F124" s="96">
        <f t="shared" si="16"/>
        <v>0.06</v>
      </c>
      <c r="G124" s="96">
        <f t="shared" si="17"/>
        <v>0.06</v>
      </c>
      <c r="H124" s="96">
        <v>0.06</v>
      </c>
      <c r="I124" s="88">
        <v>0</v>
      </c>
      <c r="J124" s="96">
        <f t="shared" si="18"/>
        <v>0</v>
      </c>
      <c r="K124" s="96">
        <v>0</v>
      </c>
      <c r="L124" s="88">
        <v>0</v>
      </c>
      <c r="M124" s="96">
        <f t="shared" si="19"/>
        <v>0</v>
      </c>
      <c r="N124" s="96">
        <v>0</v>
      </c>
      <c r="O124" s="88">
        <v>0</v>
      </c>
      <c r="P124" s="89">
        <f t="shared" si="20"/>
        <v>0</v>
      </c>
      <c r="Q124" s="96">
        <f t="shared" si="21"/>
        <v>0</v>
      </c>
      <c r="R124" s="96">
        <v>0</v>
      </c>
      <c r="S124" s="88">
        <v>0</v>
      </c>
      <c r="T124" s="96">
        <f t="shared" si="22"/>
        <v>0</v>
      </c>
      <c r="U124" s="96">
        <v>0</v>
      </c>
      <c r="V124" s="96">
        <v>0</v>
      </c>
      <c r="W124" s="96">
        <f t="shared" si="23"/>
        <v>0</v>
      </c>
      <c r="X124" s="96">
        <v>0</v>
      </c>
      <c r="Y124" s="88">
        <v>0</v>
      </c>
      <c r="Z124" s="89">
        <f t="shared" si="24"/>
        <v>0</v>
      </c>
      <c r="AA124" s="96">
        <f t="shared" si="25"/>
        <v>0</v>
      </c>
      <c r="AB124" s="96">
        <v>0</v>
      </c>
      <c r="AC124" s="88">
        <v>0</v>
      </c>
      <c r="AD124" s="96">
        <f t="shared" si="26"/>
        <v>0</v>
      </c>
      <c r="AE124" s="96">
        <v>0</v>
      </c>
      <c r="AF124" s="88">
        <v>0</v>
      </c>
      <c r="AG124" s="96">
        <f t="shared" si="27"/>
        <v>0</v>
      </c>
      <c r="AH124" s="96">
        <v>0</v>
      </c>
      <c r="AI124" s="88">
        <v>0</v>
      </c>
      <c r="AJ124" s="96">
        <f t="shared" si="28"/>
        <v>0</v>
      </c>
      <c r="AK124" s="96">
        <v>0</v>
      </c>
      <c r="AL124" s="88">
        <v>0</v>
      </c>
      <c r="AM124" s="96">
        <f t="shared" si="29"/>
        <v>0</v>
      </c>
      <c r="AN124" s="96">
        <v>0</v>
      </c>
      <c r="AO124" s="88">
        <v>0</v>
      </c>
    </row>
    <row r="125" spans="1:41" ht="19.5" customHeight="1">
      <c r="A125" s="77" t="s">
        <v>259</v>
      </c>
      <c r="B125" s="77" t="s">
        <v>89</v>
      </c>
      <c r="C125" s="77" t="s">
        <v>151</v>
      </c>
      <c r="D125" s="77" t="s">
        <v>260</v>
      </c>
      <c r="E125" s="96">
        <f t="shared" si="15"/>
        <v>0.06</v>
      </c>
      <c r="F125" s="96">
        <f t="shared" si="16"/>
        <v>0.06</v>
      </c>
      <c r="G125" s="96">
        <f t="shared" si="17"/>
        <v>0.06</v>
      </c>
      <c r="H125" s="96">
        <v>0.06</v>
      </c>
      <c r="I125" s="88">
        <v>0</v>
      </c>
      <c r="J125" s="96">
        <f t="shared" si="18"/>
        <v>0</v>
      </c>
      <c r="K125" s="96">
        <v>0</v>
      </c>
      <c r="L125" s="88">
        <v>0</v>
      </c>
      <c r="M125" s="96">
        <f t="shared" si="19"/>
        <v>0</v>
      </c>
      <c r="N125" s="96">
        <v>0</v>
      </c>
      <c r="O125" s="88">
        <v>0</v>
      </c>
      <c r="P125" s="89">
        <f t="shared" si="20"/>
        <v>0</v>
      </c>
      <c r="Q125" s="96">
        <f t="shared" si="21"/>
        <v>0</v>
      </c>
      <c r="R125" s="96">
        <v>0</v>
      </c>
      <c r="S125" s="88">
        <v>0</v>
      </c>
      <c r="T125" s="96">
        <f t="shared" si="22"/>
        <v>0</v>
      </c>
      <c r="U125" s="96">
        <v>0</v>
      </c>
      <c r="V125" s="96">
        <v>0</v>
      </c>
      <c r="W125" s="96">
        <f t="shared" si="23"/>
        <v>0</v>
      </c>
      <c r="X125" s="96">
        <v>0</v>
      </c>
      <c r="Y125" s="88">
        <v>0</v>
      </c>
      <c r="Z125" s="89">
        <f t="shared" si="24"/>
        <v>0</v>
      </c>
      <c r="AA125" s="96">
        <f t="shared" si="25"/>
        <v>0</v>
      </c>
      <c r="AB125" s="96">
        <v>0</v>
      </c>
      <c r="AC125" s="88">
        <v>0</v>
      </c>
      <c r="AD125" s="96">
        <f t="shared" si="26"/>
        <v>0</v>
      </c>
      <c r="AE125" s="96">
        <v>0</v>
      </c>
      <c r="AF125" s="88">
        <v>0</v>
      </c>
      <c r="AG125" s="96">
        <f t="shared" si="27"/>
        <v>0</v>
      </c>
      <c r="AH125" s="96">
        <v>0</v>
      </c>
      <c r="AI125" s="88">
        <v>0</v>
      </c>
      <c r="AJ125" s="96">
        <f t="shared" si="28"/>
        <v>0</v>
      </c>
      <c r="AK125" s="96">
        <v>0</v>
      </c>
      <c r="AL125" s="88">
        <v>0</v>
      </c>
      <c r="AM125" s="96">
        <f t="shared" si="29"/>
        <v>0</v>
      </c>
      <c r="AN125" s="96">
        <v>0</v>
      </c>
      <c r="AO125" s="88">
        <v>0</v>
      </c>
    </row>
    <row r="126" spans="1:41" ht="19.5" customHeight="1">
      <c r="A126" s="77" t="s">
        <v>38</v>
      </c>
      <c r="B126" s="77" t="s">
        <v>38</v>
      </c>
      <c r="C126" s="77" t="s">
        <v>38</v>
      </c>
      <c r="D126" s="77" t="s">
        <v>152</v>
      </c>
      <c r="E126" s="96">
        <f t="shared" si="15"/>
        <v>1031.97</v>
      </c>
      <c r="F126" s="96">
        <f t="shared" si="16"/>
        <v>450.84000000000003</v>
      </c>
      <c r="G126" s="96">
        <f t="shared" si="17"/>
        <v>450.84000000000003</v>
      </c>
      <c r="H126" s="96">
        <v>164.34</v>
      </c>
      <c r="I126" s="88">
        <v>286.5</v>
      </c>
      <c r="J126" s="96">
        <f t="shared" si="18"/>
        <v>0</v>
      </c>
      <c r="K126" s="96">
        <v>0</v>
      </c>
      <c r="L126" s="88">
        <v>0</v>
      </c>
      <c r="M126" s="96">
        <f t="shared" si="19"/>
        <v>0</v>
      </c>
      <c r="N126" s="96">
        <v>0</v>
      </c>
      <c r="O126" s="88">
        <v>0</v>
      </c>
      <c r="P126" s="89">
        <f t="shared" si="20"/>
        <v>0</v>
      </c>
      <c r="Q126" s="96">
        <f t="shared" si="21"/>
        <v>0</v>
      </c>
      <c r="R126" s="96">
        <v>0</v>
      </c>
      <c r="S126" s="88">
        <v>0</v>
      </c>
      <c r="T126" s="96">
        <f t="shared" si="22"/>
        <v>0</v>
      </c>
      <c r="U126" s="96">
        <v>0</v>
      </c>
      <c r="V126" s="96">
        <v>0</v>
      </c>
      <c r="W126" s="96">
        <f t="shared" si="23"/>
        <v>0</v>
      </c>
      <c r="X126" s="96">
        <v>0</v>
      </c>
      <c r="Y126" s="88">
        <v>0</v>
      </c>
      <c r="Z126" s="89">
        <f t="shared" si="24"/>
        <v>581.13</v>
      </c>
      <c r="AA126" s="96">
        <f t="shared" si="25"/>
        <v>581.13</v>
      </c>
      <c r="AB126" s="96">
        <v>0</v>
      </c>
      <c r="AC126" s="88">
        <v>581.13</v>
      </c>
      <c r="AD126" s="96">
        <f t="shared" si="26"/>
        <v>0</v>
      </c>
      <c r="AE126" s="96">
        <v>0</v>
      </c>
      <c r="AF126" s="88">
        <v>0</v>
      </c>
      <c r="AG126" s="96">
        <f t="shared" si="27"/>
        <v>0</v>
      </c>
      <c r="AH126" s="96">
        <v>0</v>
      </c>
      <c r="AI126" s="88">
        <v>0</v>
      </c>
      <c r="AJ126" s="96">
        <f t="shared" si="28"/>
        <v>0</v>
      </c>
      <c r="AK126" s="96">
        <v>0</v>
      </c>
      <c r="AL126" s="88">
        <v>0</v>
      </c>
      <c r="AM126" s="96">
        <f t="shared" si="29"/>
        <v>0</v>
      </c>
      <c r="AN126" s="96">
        <v>0</v>
      </c>
      <c r="AO126" s="88">
        <v>0</v>
      </c>
    </row>
    <row r="127" spans="1:41" ht="19.5" customHeight="1">
      <c r="A127" s="77" t="s">
        <v>38</v>
      </c>
      <c r="B127" s="77" t="s">
        <v>38</v>
      </c>
      <c r="C127" s="77" t="s">
        <v>38</v>
      </c>
      <c r="D127" s="77" t="s">
        <v>264</v>
      </c>
      <c r="E127" s="96">
        <f t="shared" si="15"/>
        <v>806.99</v>
      </c>
      <c r="F127" s="96">
        <f t="shared" si="16"/>
        <v>448.09000000000003</v>
      </c>
      <c r="G127" s="96">
        <f t="shared" si="17"/>
        <v>448.09000000000003</v>
      </c>
      <c r="H127" s="96">
        <v>164.34</v>
      </c>
      <c r="I127" s="88">
        <v>283.75</v>
      </c>
      <c r="J127" s="96">
        <f t="shared" si="18"/>
        <v>0</v>
      </c>
      <c r="K127" s="96">
        <v>0</v>
      </c>
      <c r="L127" s="88">
        <v>0</v>
      </c>
      <c r="M127" s="96">
        <f t="shared" si="19"/>
        <v>0</v>
      </c>
      <c r="N127" s="96">
        <v>0</v>
      </c>
      <c r="O127" s="88">
        <v>0</v>
      </c>
      <c r="P127" s="89">
        <f t="shared" si="20"/>
        <v>0</v>
      </c>
      <c r="Q127" s="96">
        <f t="shared" si="21"/>
        <v>0</v>
      </c>
      <c r="R127" s="96">
        <v>0</v>
      </c>
      <c r="S127" s="88">
        <v>0</v>
      </c>
      <c r="T127" s="96">
        <f t="shared" si="22"/>
        <v>0</v>
      </c>
      <c r="U127" s="96">
        <v>0</v>
      </c>
      <c r="V127" s="96">
        <v>0</v>
      </c>
      <c r="W127" s="96">
        <f t="shared" si="23"/>
        <v>0</v>
      </c>
      <c r="X127" s="96">
        <v>0</v>
      </c>
      <c r="Y127" s="88">
        <v>0</v>
      </c>
      <c r="Z127" s="89">
        <f t="shared" si="24"/>
        <v>358.9</v>
      </c>
      <c r="AA127" s="96">
        <f t="shared" si="25"/>
        <v>358.9</v>
      </c>
      <c r="AB127" s="96">
        <v>0</v>
      </c>
      <c r="AC127" s="88">
        <v>358.9</v>
      </c>
      <c r="AD127" s="96">
        <f t="shared" si="26"/>
        <v>0</v>
      </c>
      <c r="AE127" s="96">
        <v>0</v>
      </c>
      <c r="AF127" s="88">
        <v>0</v>
      </c>
      <c r="AG127" s="96">
        <f t="shared" si="27"/>
        <v>0</v>
      </c>
      <c r="AH127" s="96">
        <v>0</v>
      </c>
      <c r="AI127" s="88">
        <v>0</v>
      </c>
      <c r="AJ127" s="96">
        <f t="shared" si="28"/>
        <v>0</v>
      </c>
      <c r="AK127" s="96">
        <v>0</v>
      </c>
      <c r="AL127" s="88">
        <v>0</v>
      </c>
      <c r="AM127" s="96">
        <f t="shared" si="29"/>
        <v>0</v>
      </c>
      <c r="AN127" s="96">
        <v>0</v>
      </c>
      <c r="AO127" s="88">
        <v>0</v>
      </c>
    </row>
    <row r="128" spans="1:41" ht="19.5" customHeight="1">
      <c r="A128" s="77" t="s">
        <v>265</v>
      </c>
      <c r="B128" s="77" t="s">
        <v>89</v>
      </c>
      <c r="C128" s="77" t="s">
        <v>154</v>
      </c>
      <c r="D128" s="77" t="s">
        <v>266</v>
      </c>
      <c r="E128" s="96">
        <f t="shared" si="15"/>
        <v>187.7</v>
      </c>
      <c r="F128" s="96">
        <f t="shared" si="16"/>
        <v>187.7</v>
      </c>
      <c r="G128" s="96">
        <f t="shared" si="17"/>
        <v>187.7</v>
      </c>
      <c r="H128" s="96">
        <v>123.7</v>
      </c>
      <c r="I128" s="88">
        <v>64</v>
      </c>
      <c r="J128" s="96">
        <f t="shared" si="18"/>
        <v>0</v>
      </c>
      <c r="K128" s="96">
        <v>0</v>
      </c>
      <c r="L128" s="88">
        <v>0</v>
      </c>
      <c r="M128" s="96">
        <f t="shared" si="19"/>
        <v>0</v>
      </c>
      <c r="N128" s="96">
        <v>0</v>
      </c>
      <c r="O128" s="88">
        <v>0</v>
      </c>
      <c r="P128" s="89">
        <f t="shared" si="20"/>
        <v>0</v>
      </c>
      <c r="Q128" s="96">
        <f t="shared" si="21"/>
        <v>0</v>
      </c>
      <c r="R128" s="96">
        <v>0</v>
      </c>
      <c r="S128" s="88">
        <v>0</v>
      </c>
      <c r="T128" s="96">
        <f t="shared" si="22"/>
        <v>0</v>
      </c>
      <c r="U128" s="96">
        <v>0</v>
      </c>
      <c r="V128" s="96">
        <v>0</v>
      </c>
      <c r="W128" s="96">
        <f t="shared" si="23"/>
        <v>0</v>
      </c>
      <c r="X128" s="96">
        <v>0</v>
      </c>
      <c r="Y128" s="88">
        <v>0</v>
      </c>
      <c r="Z128" s="89">
        <f t="shared" si="24"/>
        <v>0</v>
      </c>
      <c r="AA128" s="96">
        <f t="shared" si="25"/>
        <v>0</v>
      </c>
      <c r="AB128" s="96">
        <v>0</v>
      </c>
      <c r="AC128" s="88">
        <v>0</v>
      </c>
      <c r="AD128" s="96">
        <f t="shared" si="26"/>
        <v>0</v>
      </c>
      <c r="AE128" s="96">
        <v>0</v>
      </c>
      <c r="AF128" s="88">
        <v>0</v>
      </c>
      <c r="AG128" s="96">
        <f t="shared" si="27"/>
        <v>0</v>
      </c>
      <c r="AH128" s="96">
        <v>0</v>
      </c>
      <c r="AI128" s="88">
        <v>0</v>
      </c>
      <c r="AJ128" s="96">
        <f t="shared" si="28"/>
        <v>0</v>
      </c>
      <c r="AK128" s="96">
        <v>0</v>
      </c>
      <c r="AL128" s="88">
        <v>0</v>
      </c>
      <c r="AM128" s="96">
        <f t="shared" si="29"/>
        <v>0</v>
      </c>
      <c r="AN128" s="96">
        <v>0</v>
      </c>
      <c r="AO128" s="88">
        <v>0</v>
      </c>
    </row>
    <row r="129" spans="1:41" ht="19.5" customHeight="1">
      <c r="A129" s="77" t="s">
        <v>265</v>
      </c>
      <c r="B129" s="77" t="s">
        <v>91</v>
      </c>
      <c r="C129" s="77" t="s">
        <v>154</v>
      </c>
      <c r="D129" s="77" t="s">
        <v>267</v>
      </c>
      <c r="E129" s="96">
        <f t="shared" si="15"/>
        <v>619.29</v>
      </c>
      <c r="F129" s="96">
        <f t="shared" si="16"/>
        <v>260.39</v>
      </c>
      <c r="G129" s="96">
        <f t="shared" si="17"/>
        <v>260.39</v>
      </c>
      <c r="H129" s="96">
        <v>40.64</v>
      </c>
      <c r="I129" s="88">
        <v>219.75</v>
      </c>
      <c r="J129" s="96">
        <f t="shared" si="18"/>
        <v>0</v>
      </c>
      <c r="K129" s="96">
        <v>0</v>
      </c>
      <c r="L129" s="88">
        <v>0</v>
      </c>
      <c r="M129" s="96">
        <f t="shared" si="19"/>
        <v>0</v>
      </c>
      <c r="N129" s="96">
        <v>0</v>
      </c>
      <c r="O129" s="88">
        <v>0</v>
      </c>
      <c r="P129" s="89">
        <f t="shared" si="20"/>
        <v>0</v>
      </c>
      <c r="Q129" s="96">
        <f t="shared" si="21"/>
        <v>0</v>
      </c>
      <c r="R129" s="96">
        <v>0</v>
      </c>
      <c r="S129" s="88">
        <v>0</v>
      </c>
      <c r="T129" s="96">
        <f t="shared" si="22"/>
        <v>0</v>
      </c>
      <c r="U129" s="96">
        <v>0</v>
      </c>
      <c r="V129" s="96">
        <v>0</v>
      </c>
      <c r="W129" s="96">
        <f t="shared" si="23"/>
        <v>0</v>
      </c>
      <c r="X129" s="96">
        <v>0</v>
      </c>
      <c r="Y129" s="88">
        <v>0</v>
      </c>
      <c r="Z129" s="89">
        <f t="shared" si="24"/>
        <v>358.9</v>
      </c>
      <c r="AA129" s="96">
        <f t="shared" si="25"/>
        <v>358.9</v>
      </c>
      <c r="AB129" s="96">
        <v>0</v>
      </c>
      <c r="AC129" s="88">
        <v>358.9</v>
      </c>
      <c r="AD129" s="96">
        <f t="shared" si="26"/>
        <v>0</v>
      </c>
      <c r="AE129" s="96">
        <v>0</v>
      </c>
      <c r="AF129" s="88">
        <v>0</v>
      </c>
      <c r="AG129" s="96">
        <f t="shared" si="27"/>
        <v>0</v>
      </c>
      <c r="AH129" s="96">
        <v>0</v>
      </c>
      <c r="AI129" s="88">
        <v>0</v>
      </c>
      <c r="AJ129" s="96">
        <f t="shared" si="28"/>
        <v>0</v>
      </c>
      <c r="AK129" s="96">
        <v>0</v>
      </c>
      <c r="AL129" s="88">
        <v>0</v>
      </c>
      <c r="AM129" s="96">
        <f t="shared" si="29"/>
        <v>0</v>
      </c>
      <c r="AN129" s="96">
        <v>0</v>
      </c>
      <c r="AO129" s="88">
        <v>0</v>
      </c>
    </row>
    <row r="130" spans="1:41" ht="19.5" customHeight="1">
      <c r="A130" s="77" t="s">
        <v>38</v>
      </c>
      <c r="B130" s="77" t="s">
        <v>38</v>
      </c>
      <c r="C130" s="77" t="s">
        <v>38</v>
      </c>
      <c r="D130" s="77" t="s">
        <v>268</v>
      </c>
      <c r="E130" s="96">
        <f t="shared" si="15"/>
        <v>224.98</v>
      </c>
      <c r="F130" s="96">
        <f t="shared" si="16"/>
        <v>2.75</v>
      </c>
      <c r="G130" s="96">
        <f t="shared" si="17"/>
        <v>2.75</v>
      </c>
      <c r="H130" s="96">
        <v>0</v>
      </c>
      <c r="I130" s="88">
        <v>2.75</v>
      </c>
      <c r="J130" s="96">
        <f t="shared" si="18"/>
        <v>0</v>
      </c>
      <c r="K130" s="96">
        <v>0</v>
      </c>
      <c r="L130" s="88">
        <v>0</v>
      </c>
      <c r="M130" s="96">
        <f t="shared" si="19"/>
        <v>0</v>
      </c>
      <c r="N130" s="96">
        <v>0</v>
      </c>
      <c r="O130" s="88">
        <v>0</v>
      </c>
      <c r="P130" s="89">
        <f t="shared" si="20"/>
        <v>0</v>
      </c>
      <c r="Q130" s="96">
        <f t="shared" si="21"/>
        <v>0</v>
      </c>
      <c r="R130" s="96">
        <v>0</v>
      </c>
      <c r="S130" s="88">
        <v>0</v>
      </c>
      <c r="T130" s="96">
        <f t="shared" si="22"/>
        <v>0</v>
      </c>
      <c r="U130" s="96">
        <v>0</v>
      </c>
      <c r="V130" s="96">
        <v>0</v>
      </c>
      <c r="W130" s="96">
        <f t="shared" si="23"/>
        <v>0</v>
      </c>
      <c r="X130" s="96">
        <v>0</v>
      </c>
      <c r="Y130" s="88">
        <v>0</v>
      </c>
      <c r="Z130" s="89">
        <f t="shared" si="24"/>
        <v>222.23</v>
      </c>
      <c r="AA130" s="96">
        <f t="shared" si="25"/>
        <v>222.23</v>
      </c>
      <c r="AB130" s="96">
        <v>0</v>
      </c>
      <c r="AC130" s="88">
        <v>222.23</v>
      </c>
      <c r="AD130" s="96">
        <f t="shared" si="26"/>
        <v>0</v>
      </c>
      <c r="AE130" s="96">
        <v>0</v>
      </c>
      <c r="AF130" s="88">
        <v>0</v>
      </c>
      <c r="AG130" s="96">
        <f t="shared" si="27"/>
        <v>0</v>
      </c>
      <c r="AH130" s="96">
        <v>0</v>
      </c>
      <c r="AI130" s="88">
        <v>0</v>
      </c>
      <c r="AJ130" s="96">
        <f t="shared" si="28"/>
        <v>0</v>
      </c>
      <c r="AK130" s="96">
        <v>0</v>
      </c>
      <c r="AL130" s="88">
        <v>0</v>
      </c>
      <c r="AM130" s="96">
        <f t="shared" si="29"/>
        <v>0</v>
      </c>
      <c r="AN130" s="96">
        <v>0</v>
      </c>
      <c r="AO130" s="88">
        <v>0</v>
      </c>
    </row>
    <row r="131" spans="1:41" ht="19.5" customHeight="1">
      <c r="A131" s="77" t="s">
        <v>269</v>
      </c>
      <c r="B131" s="77" t="s">
        <v>89</v>
      </c>
      <c r="C131" s="77" t="s">
        <v>154</v>
      </c>
      <c r="D131" s="77" t="s">
        <v>270</v>
      </c>
      <c r="E131" s="96">
        <f t="shared" si="15"/>
        <v>224.98</v>
      </c>
      <c r="F131" s="96">
        <f t="shared" si="16"/>
        <v>2.75</v>
      </c>
      <c r="G131" s="96">
        <f t="shared" si="17"/>
        <v>2.75</v>
      </c>
      <c r="H131" s="96">
        <v>0</v>
      </c>
      <c r="I131" s="88">
        <v>2.75</v>
      </c>
      <c r="J131" s="96">
        <f t="shared" si="18"/>
        <v>0</v>
      </c>
      <c r="K131" s="96">
        <v>0</v>
      </c>
      <c r="L131" s="88">
        <v>0</v>
      </c>
      <c r="M131" s="96">
        <f t="shared" si="19"/>
        <v>0</v>
      </c>
      <c r="N131" s="96">
        <v>0</v>
      </c>
      <c r="O131" s="88">
        <v>0</v>
      </c>
      <c r="P131" s="89">
        <f t="shared" si="20"/>
        <v>0</v>
      </c>
      <c r="Q131" s="96">
        <f t="shared" si="21"/>
        <v>0</v>
      </c>
      <c r="R131" s="96">
        <v>0</v>
      </c>
      <c r="S131" s="88">
        <v>0</v>
      </c>
      <c r="T131" s="96">
        <f t="shared" si="22"/>
        <v>0</v>
      </c>
      <c r="U131" s="96">
        <v>0</v>
      </c>
      <c r="V131" s="96">
        <v>0</v>
      </c>
      <c r="W131" s="96">
        <f t="shared" si="23"/>
        <v>0</v>
      </c>
      <c r="X131" s="96">
        <v>0</v>
      </c>
      <c r="Y131" s="88">
        <v>0</v>
      </c>
      <c r="Z131" s="89">
        <f t="shared" si="24"/>
        <v>222.23</v>
      </c>
      <c r="AA131" s="96">
        <f t="shared" si="25"/>
        <v>222.23</v>
      </c>
      <c r="AB131" s="96">
        <v>0</v>
      </c>
      <c r="AC131" s="88">
        <v>222.23</v>
      </c>
      <c r="AD131" s="96">
        <f t="shared" si="26"/>
        <v>0</v>
      </c>
      <c r="AE131" s="96">
        <v>0</v>
      </c>
      <c r="AF131" s="88">
        <v>0</v>
      </c>
      <c r="AG131" s="96">
        <f t="shared" si="27"/>
        <v>0</v>
      </c>
      <c r="AH131" s="96">
        <v>0</v>
      </c>
      <c r="AI131" s="88">
        <v>0</v>
      </c>
      <c r="AJ131" s="96">
        <f t="shared" si="28"/>
        <v>0</v>
      </c>
      <c r="AK131" s="96">
        <v>0</v>
      </c>
      <c r="AL131" s="88">
        <v>0</v>
      </c>
      <c r="AM131" s="96">
        <f t="shared" si="29"/>
        <v>0</v>
      </c>
      <c r="AN131" s="96">
        <v>0</v>
      </c>
      <c r="AO131" s="88">
        <v>0</v>
      </c>
    </row>
    <row r="132" spans="1:41" ht="19.5" customHeight="1">
      <c r="A132" s="77" t="s">
        <v>38</v>
      </c>
      <c r="B132" s="77" t="s">
        <v>38</v>
      </c>
      <c r="C132" s="77" t="s">
        <v>38</v>
      </c>
      <c r="D132" s="77" t="s">
        <v>158</v>
      </c>
      <c r="E132" s="96">
        <f t="shared" si="15"/>
        <v>735.91</v>
      </c>
      <c r="F132" s="96">
        <f t="shared" si="16"/>
        <v>375.77</v>
      </c>
      <c r="G132" s="96">
        <f t="shared" si="17"/>
        <v>375.77</v>
      </c>
      <c r="H132" s="96">
        <v>179.79</v>
      </c>
      <c r="I132" s="88">
        <v>195.98</v>
      </c>
      <c r="J132" s="96">
        <f t="shared" si="18"/>
        <v>0</v>
      </c>
      <c r="K132" s="96">
        <v>0</v>
      </c>
      <c r="L132" s="88">
        <v>0</v>
      </c>
      <c r="M132" s="96">
        <f t="shared" si="19"/>
        <v>0</v>
      </c>
      <c r="N132" s="96">
        <v>0</v>
      </c>
      <c r="O132" s="88">
        <v>0</v>
      </c>
      <c r="P132" s="89">
        <f t="shared" si="20"/>
        <v>0</v>
      </c>
      <c r="Q132" s="96">
        <f t="shared" si="21"/>
        <v>0</v>
      </c>
      <c r="R132" s="96">
        <v>0</v>
      </c>
      <c r="S132" s="88">
        <v>0</v>
      </c>
      <c r="T132" s="96">
        <f t="shared" si="22"/>
        <v>0</v>
      </c>
      <c r="U132" s="96">
        <v>0</v>
      </c>
      <c r="V132" s="96">
        <v>0</v>
      </c>
      <c r="W132" s="96">
        <f t="shared" si="23"/>
        <v>0</v>
      </c>
      <c r="X132" s="96">
        <v>0</v>
      </c>
      <c r="Y132" s="88">
        <v>0</v>
      </c>
      <c r="Z132" s="89">
        <f t="shared" si="24"/>
        <v>360.14</v>
      </c>
      <c r="AA132" s="96">
        <f t="shared" si="25"/>
        <v>360.14</v>
      </c>
      <c r="AB132" s="96">
        <v>0</v>
      </c>
      <c r="AC132" s="88">
        <v>360.14</v>
      </c>
      <c r="AD132" s="96">
        <f t="shared" si="26"/>
        <v>0</v>
      </c>
      <c r="AE132" s="96">
        <v>0</v>
      </c>
      <c r="AF132" s="88">
        <v>0</v>
      </c>
      <c r="AG132" s="96">
        <f t="shared" si="27"/>
        <v>0</v>
      </c>
      <c r="AH132" s="96">
        <v>0</v>
      </c>
      <c r="AI132" s="88">
        <v>0</v>
      </c>
      <c r="AJ132" s="96">
        <f t="shared" si="28"/>
        <v>0</v>
      </c>
      <c r="AK132" s="96">
        <v>0</v>
      </c>
      <c r="AL132" s="88">
        <v>0</v>
      </c>
      <c r="AM132" s="96">
        <f t="shared" si="29"/>
        <v>0</v>
      </c>
      <c r="AN132" s="96">
        <v>0</v>
      </c>
      <c r="AO132" s="88">
        <v>0</v>
      </c>
    </row>
    <row r="133" spans="1:41" ht="19.5" customHeight="1">
      <c r="A133" s="77" t="s">
        <v>38</v>
      </c>
      <c r="B133" s="77" t="s">
        <v>38</v>
      </c>
      <c r="C133" s="77" t="s">
        <v>38</v>
      </c>
      <c r="D133" s="77" t="s">
        <v>264</v>
      </c>
      <c r="E133" s="96">
        <f t="shared" si="15"/>
        <v>711.89</v>
      </c>
      <c r="F133" s="96">
        <f t="shared" si="16"/>
        <v>351.75</v>
      </c>
      <c r="G133" s="96">
        <f t="shared" si="17"/>
        <v>351.75</v>
      </c>
      <c r="H133" s="96">
        <v>168.22</v>
      </c>
      <c r="I133" s="88">
        <v>183.53</v>
      </c>
      <c r="J133" s="96">
        <f t="shared" si="18"/>
        <v>0</v>
      </c>
      <c r="K133" s="96">
        <v>0</v>
      </c>
      <c r="L133" s="88">
        <v>0</v>
      </c>
      <c r="M133" s="96">
        <f t="shared" si="19"/>
        <v>0</v>
      </c>
      <c r="N133" s="96">
        <v>0</v>
      </c>
      <c r="O133" s="88">
        <v>0</v>
      </c>
      <c r="P133" s="89">
        <f t="shared" si="20"/>
        <v>0</v>
      </c>
      <c r="Q133" s="96">
        <f t="shared" si="21"/>
        <v>0</v>
      </c>
      <c r="R133" s="96">
        <v>0</v>
      </c>
      <c r="S133" s="88">
        <v>0</v>
      </c>
      <c r="T133" s="96">
        <f t="shared" si="22"/>
        <v>0</v>
      </c>
      <c r="U133" s="96">
        <v>0</v>
      </c>
      <c r="V133" s="96">
        <v>0</v>
      </c>
      <c r="W133" s="96">
        <f t="shared" si="23"/>
        <v>0</v>
      </c>
      <c r="X133" s="96">
        <v>0</v>
      </c>
      <c r="Y133" s="88">
        <v>0</v>
      </c>
      <c r="Z133" s="89">
        <f t="shared" si="24"/>
        <v>360.14</v>
      </c>
      <c r="AA133" s="96">
        <f t="shared" si="25"/>
        <v>360.14</v>
      </c>
      <c r="AB133" s="96">
        <v>0</v>
      </c>
      <c r="AC133" s="88">
        <v>360.14</v>
      </c>
      <c r="AD133" s="96">
        <f t="shared" si="26"/>
        <v>0</v>
      </c>
      <c r="AE133" s="96">
        <v>0</v>
      </c>
      <c r="AF133" s="88">
        <v>0</v>
      </c>
      <c r="AG133" s="96">
        <f t="shared" si="27"/>
        <v>0</v>
      </c>
      <c r="AH133" s="96">
        <v>0</v>
      </c>
      <c r="AI133" s="88">
        <v>0</v>
      </c>
      <c r="AJ133" s="96">
        <f t="shared" si="28"/>
        <v>0</v>
      </c>
      <c r="AK133" s="96">
        <v>0</v>
      </c>
      <c r="AL133" s="88">
        <v>0</v>
      </c>
      <c r="AM133" s="96">
        <f t="shared" si="29"/>
        <v>0</v>
      </c>
      <c r="AN133" s="96">
        <v>0</v>
      </c>
      <c r="AO133" s="88">
        <v>0</v>
      </c>
    </row>
    <row r="134" spans="1:41" ht="19.5" customHeight="1">
      <c r="A134" s="77" t="s">
        <v>265</v>
      </c>
      <c r="B134" s="77" t="s">
        <v>89</v>
      </c>
      <c r="C134" s="77" t="s">
        <v>159</v>
      </c>
      <c r="D134" s="77" t="s">
        <v>266</v>
      </c>
      <c r="E134" s="96">
        <f t="shared" si="15"/>
        <v>140.83</v>
      </c>
      <c r="F134" s="96">
        <f t="shared" si="16"/>
        <v>140.83</v>
      </c>
      <c r="G134" s="96">
        <f t="shared" si="17"/>
        <v>140.83</v>
      </c>
      <c r="H134" s="96">
        <v>140.83</v>
      </c>
      <c r="I134" s="88">
        <v>0</v>
      </c>
      <c r="J134" s="96">
        <f t="shared" si="18"/>
        <v>0</v>
      </c>
      <c r="K134" s="96">
        <v>0</v>
      </c>
      <c r="L134" s="88">
        <v>0</v>
      </c>
      <c r="M134" s="96">
        <f t="shared" si="19"/>
        <v>0</v>
      </c>
      <c r="N134" s="96">
        <v>0</v>
      </c>
      <c r="O134" s="88">
        <v>0</v>
      </c>
      <c r="P134" s="89">
        <f t="shared" si="20"/>
        <v>0</v>
      </c>
      <c r="Q134" s="96">
        <f t="shared" si="21"/>
        <v>0</v>
      </c>
      <c r="R134" s="96">
        <v>0</v>
      </c>
      <c r="S134" s="88">
        <v>0</v>
      </c>
      <c r="T134" s="96">
        <f t="shared" si="22"/>
        <v>0</v>
      </c>
      <c r="U134" s="96">
        <v>0</v>
      </c>
      <c r="V134" s="96">
        <v>0</v>
      </c>
      <c r="W134" s="96">
        <f t="shared" si="23"/>
        <v>0</v>
      </c>
      <c r="X134" s="96">
        <v>0</v>
      </c>
      <c r="Y134" s="88">
        <v>0</v>
      </c>
      <c r="Z134" s="89">
        <f t="shared" si="24"/>
        <v>0</v>
      </c>
      <c r="AA134" s="96">
        <f t="shared" si="25"/>
        <v>0</v>
      </c>
      <c r="AB134" s="96">
        <v>0</v>
      </c>
      <c r="AC134" s="88">
        <v>0</v>
      </c>
      <c r="AD134" s="96">
        <f t="shared" si="26"/>
        <v>0</v>
      </c>
      <c r="AE134" s="96">
        <v>0</v>
      </c>
      <c r="AF134" s="88">
        <v>0</v>
      </c>
      <c r="AG134" s="96">
        <f t="shared" si="27"/>
        <v>0</v>
      </c>
      <c r="AH134" s="96">
        <v>0</v>
      </c>
      <c r="AI134" s="88">
        <v>0</v>
      </c>
      <c r="AJ134" s="96">
        <f t="shared" si="28"/>
        <v>0</v>
      </c>
      <c r="AK134" s="96">
        <v>0</v>
      </c>
      <c r="AL134" s="88">
        <v>0</v>
      </c>
      <c r="AM134" s="96">
        <f t="shared" si="29"/>
        <v>0</v>
      </c>
      <c r="AN134" s="96">
        <v>0</v>
      </c>
      <c r="AO134" s="88">
        <v>0</v>
      </c>
    </row>
    <row r="135" spans="1:41" ht="19.5" customHeight="1">
      <c r="A135" s="77" t="s">
        <v>265</v>
      </c>
      <c r="B135" s="77" t="s">
        <v>91</v>
      </c>
      <c r="C135" s="77" t="s">
        <v>159</v>
      </c>
      <c r="D135" s="77" t="s">
        <v>267</v>
      </c>
      <c r="E135" s="96">
        <f aca="true" t="shared" si="30" ref="E135:E184">SUM(F135,P135,Z135)</f>
        <v>571.06</v>
      </c>
      <c r="F135" s="96">
        <f aca="true" t="shared" si="31" ref="F135:F184">SUM(G135,J135,M135)</f>
        <v>210.92000000000002</v>
      </c>
      <c r="G135" s="96">
        <f aca="true" t="shared" si="32" ref="G135:G184">SUM(H135:I135)</f>
        <v>210.92000000000002</v>
      </c>
      <c r="H135" s="96">
        <v>27.39</v>
      </c>
      <c r="I135" s="88">
        <v>183.53</v>
      </c>
      <c r="J135" s="96">
        <f aca="true" t="shared" si="33" ref="J135:J184">SUM(K135:L135)</f>
        <v>0</v>
      </c>
      <c r="K135" s="96">
        <v>0</v>
      </c>
      <c r="L135" s="88">
        <v>0</v>
      </c>
      <c r="M135" s="96">
        <f aca="true" t="shared" si="34" ref="M135:M184">SUM(N135:O135)</f>
        <v>0</v>
      </c>
      <c r="N135" s="96">
        <v>0</v>
      </c>
      <c r="O135" s="88">
        <v>0</v>
      </c>
      <c r="P135" s="89">
        <f aca="true" t="shared" si="35" ref="P135:P184">SUM(Q135,T135,W135)</f>
        <v>0</v>
      </c>
      <c r="Q135" s="96">
        <f aca="true" t="shared" si="36" ref="Q135:Q184">SUM(R135:S135)</f>
        <v>0</v>
      </c>
      <c r="R135" s="96">
        <v>0</v>
      </c>
      <c r="S135" s="88">
        <v>0</v>
      </c>
      <c r="T135" s="96">
        <f aca="true" t="shared" si="37" ref="T135:T184">SUM(U135:V135)</f>
        <v>0</v>
      </c>
      <c r="U135" s="96">
        <v>0</v>
      </c>
      <c r="V135" s="96">
        <v>0</v>
      </c>
      <c r="W135" s="96">
        <f aca="true" t="shared" si="38" ref="W135:W184">SUM(X135:Y135)</f>
        <v>0</v>
      </c>
      <c r="X135" s="96">
        <v>0</v>
      </c>
      <c r="Y135" s="88">
        <v>0</v>
      </c>
      <c r="Z135" s="89">
        <f aca="true" t="shared" si="39" ref="Z135:Z184">SUM(AA135,AD135,AG135,AJ135,AM135)</f>
        <v>360.14</v>
      </c>
      <c r="AA135" s="96">
        <f aca="true" t="shared" si="40" ref="AA135:AA184">SUM(AB135:AC135)</f>
        <v>360.14</v>
      </c>
      <c r="AB135" s="96">
        <v>0</v>
      </c>
      <c r="AC135" s="88">
        <v>360.14</v>
      </c>
      <c r="AD135" s="96">
        <f aca="true" t="shared" si="41" ref="AD135:AD184">SUM(AE135:AF135)</f>
        <v>0</v>
      </c>
      <c r="AE135" s="96">
        <v>0</v>
      </c>
      <c r="AF135" s="88">
        <v>0</v>
      </c>
      <c r="AG135" s="96">
        <f aca="true" t="shared" si="42" ref="AG135:AG184">SUM(AH135:AI135)</f>
        <v>0</v>
      </c>
      <c r="AH135" s="96">
        <v>0</v>
      </c>
      <c r="AI135" s="88">
        <v>0</v>
      </c>
      <c r="AJ135" s="96">
        <f aca="true" t="shared" si="43" ref="AJ135:AJ184">SUM(AK135:AL135)</f>
        <v>0</v>
      </c>
      <c r="AK135" s="96">
        <v>0</v>
      </c>
      <c r="AL135" s="88">
        <v>0</v>
      </c>
      <c r="AM135" s="96">
        <f aca="true" t="shared" si="44" ref="AM135:AM184">SUM(AN135:AO135)</f>
        <v>0</v>
      </c>
      <c r="AN135" s="96">
        <v>0</v>
      </c>
      <c r="AO135" s="88">
        <v>0</v>
      </c>
    </row>
    <row r="136" spans="1:41" ht="19.5" customHeight="1">
      <c r="A136" s="77" t="s">
        <v>38</v>
      </c>
      <c r="B136" s="77" t="s">
        <v>38</v>
      </c>
      <c r="C136" s="77" t="s">
        <v>38</v>
      </c>
      <c r="D136" s="77" t="s">
        <v>268</v>
      </c>
      <c r="E136" s="96">
        <f t="shared" si="30"/>
        <v>24</v>
      </c>
      <c r="F136" s="96">
        <f t="shared" si="31"/>
        <v>24</v>
      </c>
      <c r="G136" s="96">
        <f t="shared" si="32"/>
        <v>24</v>
      </c>
      <c r="H136" s="96">
        <v>11.55</v>
      </c>
      <c r="I136" s="88">
        <v>12.45</v>
      </c>
      <c r="J136" s="96">
        <f t="shared" si="33"/>
        <v>0</v>
      </c>
      <c r="K136" s="96">
        <v>0</v>
      </c>
      <c r="L136" s="88">
        <v>0</v>
      </c>
      <c r="M136" s="96">
        <f t="shared" si="34"/>
        <v>0</v>
      </c>
      <c r="N136" s="96">
        <v>0</v>
      </c>
      <c r="O136" s="88">
        <v>0</v>
      </c>
      <c r="P136" s="89">
        <f t="shared" si="35"/>
        <v>0</v>
      </c>
      <c r="Q136" s="96">
        <f t="shared" si="36"/>
        <v>0</v>
      </c>
      <c r="R136" s="96">
        <v>0</v>
      </c>
      <c r="S136" s="88">
        <v>0</v>
      </c>
      <c r="T136" s="96">
        <f t="shared" si="37"/>
        <v>0</v>
      </c>
      <c r="U136" s="96">
        <v>0</v>
      </c>
      <c r="V136" s="96">
        <v>0</v>
      </c>
      <c r="W136" s="96">
        <f t="shared" si="38"/>
        <v>0</v>
      </c>
      <c r="X136" s="96">
        <v>0</v>
      </c>
      <c r="Y136" s="88">
        <v>0</v>
      </c>
      <c r="Z136" s="89">
        <f t="shared" si="39"/>
        <v>0</v>
      </c>
      <c r="AA136" s="96">
        <f t="shared" si="40"/>
        <v>0</v>
      </c>
      <c r="AB136" s="96">
        <v>0</v>
      </c>
      <c r="AC136" s="88">
        <v>0</v>
      </c>
      <c r="AD136" s="96">
        <f t="shared" si="41"/>
        <v>0</v>
      </c>
      <c r="AE136" s="96">
        <v>0</v>
      </c>
      <c r="AF136" s="88">
        <v>0</v>
      </c>
      <c r="AG136" s="96">
        <f t="shared" si="42"/>
        <v>0</v>
      </c>
      <c r="AH136" s="96">
        <v>0</v>
      </c>
      <c r="AI136" s="88">
        <v>0</v>
      </c>
      <c r="AJ136" s="96">
        <f t="shared" si="43"/>
        <v>0</v>
      </c>
      <c r="AK136" s="96">
        <v>0</v>
      </c>
      <c r="AL136" s="88">
        <v>0</v>
      </c>
      <c r="AM136" s="96">
        <f t="shared" si="44"/>
        <v>0</v>
      </c>
      <c r="AN136" s="96">
        <v>0</v>
      </c>
      <c r="AO136" s="88">
        <v>0</v>
      </c>
    </row>
    <row r="137" spans="1:41" ht="19.5" customHeight="1">
      <c r="A137" s="77" t="s">
        <v>269</v>
      </c>
      <c r="B137" s="77" t="s">
        <v>89</v>
      </c>
      <c r="C137" s="77" t="s">
        <v>159</v>
      </c>
      <c r="D137" s="77" t="s">
        <v>270</v>
      </c>
      <c r="E137" s="96">
        <f t="shared" si="30"/>
        <v>24</v>
      </c>
      <c r="F137" s="96">
        <f t="shared" si="31"/>
        <v>24</v>
      </c>
      <c r="G137" s="96">
        <f t="shared" si="32"/>
        <v>24</v>
      </c>
      <c r="H137" s="96">
        <v>11.55</v>
      </c>
      <c r="I137" s="88">
        <v>12.45</v>
      </c>
      <c r="J137" s="96">
        <f t="shared" si="33"/>
        <v>0</v>
      </c>
      <c r="K137" s="96">
        <v>0</v>
      </c>
      <c r="L137" s="88">
        <v>0</v>
      </c>
      <c r="M137" s="96">
        <f t="shared" si="34"/>
        <v>0</v>
      </c>
      <c r="N137" s="96">
        <v>0</v>
      </c>
      <c r="O137" s="88">
        <v>0</v>
      </c>
      <c r="P137" s="89">
        <f t="shared" si="35"/>
        <v>0</v>
      </c>
      <c r="Q137" s="96">
        <f t="shared" si="36"/>
        <v>0</v>
      </c>
      <c r="R137" s="96">
        <v>0</v>
      </c>
      <c r="S137" s="88">
        <v>0</v>
      </c>
      <c r="T137" s="96">
        <f t="shared" si="37"/>
        <v>0</v>
      </c>
      <c r="U137" s="96">
        <v>0</v>
      </c>
      <c r="V137" s="96">
        <v>0</v>
      </c>
      <c r="W137" s="96">
        <f t="shared" si="38"/>
        <v>0</v>
      </c>
      <c r="X137" s="96">
        <v>0</v>
      </c>
      <c r="Y137" s="88">
        <v>0</v>
      </c>
      <c r="Z137" s="89">
        <f t="shared" si="39"/>
        <v>0</v>
      </c>
      <c r="AA137" s="96">
        <f t="shared" si="40"/>
        <v>0</v>
      </c>
      <c r="AB137" s="96">
        <v>0</v>
      </c>
      <c r="AC137" s="88">
        <v>0</v>
      </c>
      <c r="AD137" s="96">
        <f t="shared" si="41"/>
        <v>0</v>
      </c>
      <c r="AE137" s="96">
        <v>0</v>
      </c>
      <c r="AF137" s="88">
        <v>0</v>
      </c>
      <c r="AG137" s="96">
        <f t="shared" si="42"/>
        <v>0</v>
      </c>
      <c r="AH137" s="96">
        <v>0</v>
      </c>
      <c r="AI137" s="88">
        <v>0</v>
      </c>
      <c r="AJ137" s="96">
        <f t="shared" si="43"/>
        <v>0</v>
      </c>
      <c r="AK137" s="96">
        <v>0</v>
      </c>
      <c r="AL137" s="88">
        <v>0</v>
      </c>
      <c r="AM137" s="96">
        <f t="shared" si="44"/>
        <v>0</v>
      </c>
      <c r="AN137" s="96">
        <v>0</v>
      </c>
      <c r="AO137" s="88">
        <v>0</v>
      </c>
    </row>
    <row r="138" spans="1:41" ht="19.5" customHeight="1">
      <c r="A138" s="77" t="s">
        <v>38</v>
      </c>
      <c r="B138" s="77" t="s">
        <v>38</v>
      </c>
      <c r="C138" s="77" t="s">
        <v>38</v>
      </c>
      <c r="D138" s="77" t="s">
        <v>258</v>
      </c>
      <c r="E138" s="96">
        <f t="shared" si="30"/>
        <v>0.02</v>
      </c>
      <c r="F138" s="96">
        <f t="shared" si="31"/>
        <v>0.02</v>
      </c>
      <c r="G138" s="96">
        <f t="shared" si="32"/>
        <v>0.02</v>
      </c>
      <c r="H138" s="96">
        <v>0.02</v>
      </c>
      <c r="I138" s="88">
        <v>0</v>
      </c>
      <c r="J138" s="96">
        <f t="shared" si="33"/>
        <v>0</v>
      </c>
      <c r="K138" s="96">
        <v>0</v>
      </c>
      <c r="L138" s="88">
        <v>0</v>
      </c>
      <c r="M138" s="96">
        <f t="shared" si="34"/>
        <v>0</v>
      </c>
      <c r="N138" s="96">
        <v>0</v>
      </c>
      <c r="O138" s="88">
        <v>0</v>
      </c>
      <c r="P138" s="89">
        <f t="shared" si="35"/>
        <v>0</v>
      </c>
      <c r="Q138" s="96">
        <f t="shared" si="36"/>
        <v>0</v>
      </c>
      <c r="R138" s="96">
        <v>0</v>
      </c>
      <c r="S138" s="88">
        <v>0</v>
      </c>
      <c r="T138" s="96">
        <f t="shared" si="37"/>
        <v>0</v>
      </c>
      <c r="U138" s="96">
        <v>0</v>
      </c>
      <c r="V138" s="96">
        <v>0</v>
      </c>
      <c r="W138" s="96">
        <f t="shared" si="38"/>
        <v>0</v>
      </c>
      <c r="X138" s="96">
        <v>0</v>
      </c>
      <c r="Y138" s="88">
        <v>0</v>
      </c>
      <c r="Z138" s="89">
        <f t="shared" si="39"/>
        <v>0</v>
      </c>
      <c r="AA138" s="96">
        <f t="shared" si="40"/>
        <v>0</v>
      </c>
      <c r="AB138" s="96">
        <v>0</v>
      </c>
      <c r="AC138" s="88">
        <v>0</v>
      </c>
      <c r="AD138" s="96">
        <f t="shared" si="41"/>
        <v>0</v>
      </c>
      <c r="AE138" s="96">
        <v>0</v>
      </c>
      <c r="AF138" s="88">
        <v>0</v>
      </c>
      <c r="AG138" s="96">
        <f t="shared" si="42"/>
        <v>0</v>
      </c>
      <c r="AH138" s="96">
        <v>0</v>
      </c>
      <c r="AI138" s="88">
        <v>0</v>
      </c>
      <c r="AJ138" s="96">
        <f t="shared" si="43"/>
        <v>0</v>
      </c>
      <c r="AK138" s="96">
        <v>0</v>
      </c>
      <c r="AL138" s="88">
        <v>0</v>
      </c>
      <c r="AM138" s="96">
        <f t="shared" si="44"/>
        <v>0</v>
      </c>
      <c r="AN138" s="96">
        <v>0</v>
      </c>
      <c r="AO138" s="88">
        <v>0</v>
      </c>
    </row>
    <row r="139" spans="1:41" ht="19.5" customHeight="1">
      <c r="A139" s="77" t="s">
        <v>259</v>
      </c>
      <c r="B139" s="77" t="s">
        <v>89</v>
      </c>
      <c r="C139" s="77" t="s">
        <v>159</v>
      </c>
      <c r="D139" s="77" t="s">
        <v>260</v>
      </c>
      <c r="E139" s="96">
        <f t="shared" si="30"/>
        <v>0.02</v>
      </c>
      <c r="F139" s="96">
        <f t="shared" si="31"/>
        <v>0.02</v>
      </c>
      <c r="G139" s="96">
        <f t="shared" si="32"/>
        <v>0.02</v>
      </c>
      <c r="H139" s="96">
        <v>0.02</v>
      </c>
      <c r="I139" s="88">
        <v>0</v>
      </c>
      <c r="J139" s="96">
        <f t="shared" si="33"/>
        <v>0</v>
      </c>
      <c r="K139" s="96">
        <v>0</v>
      </c>
      <c r="L139" s="88">
        <v>0</v>
      </c>
      <c r="M139" s="96">
        <f t="shared" si="34"/>
        <v>0</v>
      </c>
      <c r="N139" s="96">
        <v>0</v>
      </c>
      <c r="O139" s="88">
        <v>0</v>
      </c>
      <c r="P139" s="89">
        <f t="shared" si="35"/>
        <v>0</v>
      </c>
      <c r="Q139" s="96">
        <f t="shared" si="36"/>
        <v>0</v>
      </c>
      <c r="R139" s="96">
        <v>0</v>
      </c>
      <c r="S139" s="88">
        <v>0</v>
      </c>
      <c r="T139" s="96">
        <f t="shared" si="37"/>
        <v>0</v>
      </c>
      <c r="U139" s="96">
        <v>0</v>
      </c>
      <c r="V139" s="96">
        <v>0</v>
      </c>
      <c r="W139" s="96">
        <f t="shared" si="38"/>
        <v>0</v>
      </c>
      <c r="X139" s="96">
        <v>0</v>
      </c>
      <c r="Y139" s="88">
        <v>0</v>
      </c>
      <c r="Z139" s="89">
        <f t="shared" si="39"/>
        <v>0</v>
      </c>
      <c r="AA139" s="96">
        <f t="shared" si="40"/>
        <v>0</v>
      </c>
      <c r="AB139" s="96">
        <v>0</v>
      </c>
      <c r="AC139" s="88">
        <v>0</v>
      </c>
      <c r="AD139" s="96">
        <f t="shared" si="41"/>
        <v>0</v>
      </c>
      <c r="AE139" s="96">
        <v>0</v>
      </c>
      <c r="AF139" s="88">
        <v>0</v>
      </c>
      <c r="AG139" s="96">
        <f t="shared" si="42"/>
        <v>0</v>
      </c>
      <c r="AH139" s="96">
        <v>0</v>
      </c>
      <c r="AI139" s="88">
        <v>0</v>
      </c>
      <c r="AJ139" s="96">
        <f t="shared" si="43"/>
        <v>0</v>
      </c>
      <c r="AK139" s="96">
        <v>0</v>
      </c>
      <c r="AL139" s="88">
        <v>0</v>
      </c>
      <c r="AM139" s="96">
        <f t="shared" si="44"/>
        <v>0</v>
      </c>
      <c r="AN139" s="96">
        <v>0</v>
      </c>
      <c r="AO139" s="88">
        <v>0</v>
      </c>
    </row>
    <row r="140" spans="1:41" ht="19.5" customHeight="1">
      <c r="A140" s="77" t="s">
        <v>38</v>
      </c>
      <c r="B140" s="77" t="s">
        <v>38</v>
      </c>
      <c r="C140" s="77" t="s">
        <v>38</v>
      </c>
      <c r="D140" s="77" t="s">
        <v>160</v>
      </c>
      <c r="E140" s="96">
        <f t="shared" si="30"/>
        <v>1962.67</v>
      </c>
      <c r="F140" s="96">
        <f t="shared" si="31"/>
        <v>1962.67</v>
      </c>
      <c r="G140" s="96">
        <f t="shared" si="32"/>
        <v>1962.67</v>
      </c>
      <c r="H140" s="96">
        <v>1962.67</v>
      </c>
      <c r="I140" s="88">
        <v>0</v>
      </c>
      <c r="J140" s="96">
        <f t="shared" si="33"/>
        <v>0</v>
      </c>
      <c r="K140" s="96">
        <v>0</v>
      </c>
      <c r="L140" s="88">
        <v>0</v>
      </c>
      <c r="M140" s="96">
        <f t="shared" si="34"/>
        <v>0</v>
      </c>
      <c r="N140" s="96">
        <v>0</v>
      </c>
      <c r="O140" s="88">
        <v>0</v>
      </c>
      <c r="P140" s="89">
        <f t="shared" si="35"/>
        <v>0</v>
      </c>
      <c r="Q140" s="96">
        <f t="shared" si="36"/>
        <v>0</v>
      </c>
      <c r="R140" s="96">
        <v>0</v>
      </c>
      <c r="S140" s="88">
        <v>0</v>
      </c>
      <c r="T140" s="96">
        <f t="shared" si="37"/>
        <v>0</v>
      </c>
      <c r="U140" s="96">
        <v>0</v>
      </c>
      <c r="V140" s="96">
        <v>0</v>
      </c>
      <c r="W140" s="96">
        <f t="shared" si="38"/>
        <v>0</v>
      </c>
      <c r="X140" s="96">
        <v>0</v>
      </c>
      <c r="Y140" s="88">
        <v>0</v>
      </c>
      <c r="Z140" s="89">
        <f t="shared" si="39"/>
        <v>0</v>
      </c>
      <c r="AA140" s="96">
        <f t="shared" si="40"/>
        <v>0</v>
      </c>
      <c r="AB140" s="96">
        <v>0</v>
      </c>
      <c r="AC140" s="88">
        <v>0</v>
      </c>
      <c r="AD140" s="96">
        <f t="shared" si="41"/>
        <v>0</v>
      </c>
      <c r="AE140" s="96">
        <v>0</v>
      </c>
      <c r="AF140" s="88">
        <v>0</v>
      </c>
      <c r="AG140" s="96">
        <f t="shared" si="42"/>
        <v>0</v>
      </c>
      <c r="AH140" s="96">
        <v>0</v>
      </c>
      <c r="AI140" s="88">
        <v>0</v>
      </c>
      <c r="AJ140" s="96">
        <f t="shared" si="43"/>
        <v>0</v>
      </c>
      <c r="AK140" s="96">
        <v>0</v>
      </c>
      <c r="AL140" s="88">
        <v>0</v>
      </c>
      <c r="AM140" s="96">
        <f t="shared" si="44"/>
        <v>0</v>
      </c>
      <c r="AN140" s="96">
        <v>0</v>
      </c>
      <c r="AO140" s="88">
        <v>0</v>
      </c>
    </row>
    <row r="141" spans="1:41" ht="19.5" customHeight="1">
      <c r="A141" s="77" t="s">
        <v>38</v>
      </c>
      <c r="B141" s="77" t="s">
        <v>38</v>
      </c>
      <c r="C141" s="77" t="s">
        <v>38</v>
      </c>
      <c r="D141" s="77" t="s">
        <v>264</v>
      </c>
      <c r="E141" s="96">
        <f t="shared" si="30"/>
        <v>1678.67</v>
      </c>
      <c r="F141" s="96">
        <f t="shared" si="31"/>
        <v>1678.67</v>
      </c>
      <c r="G141" s="96">
        <f t="shared" si="32"/>
        <v>1678.67</v>
      </c>
      <c r="H141" s="96">
        <v>1678.67</v>
      </c>
      <c r="I141" s="88">
        <v>0</v>
      </c>
      <c r="J141" s="96">
        <f t="shared" si="33"/>
        <v>0</v>
      </c>
      <c r="K141" s="96">
        <v>0</v>
      </c>
      <c r="L141" s="88">
        <v>0</v>
      </c>
      <c r="M141" s="96">
        <f t="shared" si="34"/>
        <v>0</v>
      </c>
      <c r="N141" s="96">
        <v>0</v>
      </c>
      <c r="O141" s="88">
        <v>0</v>
      </c>
      <c r="P141" s="89">
        <f t="shared" si="35"/>
        <v>0</v>
      </c>
      <c r="Q141" s="96">
        <f t="shared" si="36"/>
        <v>0</v>
      </c>
      <c r="R141" s="96">
        <v>0</v>
      </c>
      <c r="S141" s="88">
        <v>0</v>
      </c>
      <c r="T141" s="96">
        <f t="shared" si="37"/>
        <v>0</v>
      </c>
      <c r="U141" s="96">
        <v>0</v>
      </c>
      <c r="V141" s="96">
        <v>0</v>
      </c>
      <c r="W141" s="96">
        <f t="shared" si="38"/>
        <v>0</v>
      </c>
      <c r="X141" s="96">
        <v>0</v>
      </c>
      <c r="Y141" s="88">
        <v>0</v>
      </c>
      <c r="Z141" s="89">
        <f t="shared" si="39"/>
        <v>0</v>
      </c>
      <c r="AA141" s="96">
        <f t="shared" si="40"/>
        <v>0</v>
      </c>
      <c r="AB141" s="96">
        <v>0</v>
      </c>
      <c r="AC141" s="88">
        <v>0</v>
      </c>
      <c r="AD141" s="96">
        <f t="shared" si="41"/>
        <v>0</v>
      </c>
      <c r="AE141" s="96">
        <v>0</v>
      </c>
      <c r="AF141" s="88">
        <v>0</v>
      </c>
      <c r="AG141" s="96">
        <f t="shared" si="42"/>
        <v>0</v>
      </c>
      <c r="AH141" s="96">
        <v>0</v>
      </c>
      <c r="AI141" s="88">
        <v>0</v>
      </c>
      <c r="AJ141" s="96">
        <f t="shared" si="43"/>
        <v>0</v>
      </c>
      <c r="AK141" s="96">
        <v>0</v>
      </c>
      <c r="AL141" s="88">
        <v>0</v>
      </c>
      <c r="AM141" s="96">
        <f t="shared" si="44"/>
        <v>0</v>
      </c>
      <c r="AN141" s="96">
        <v>0</v>
      </c>
      <c r="AO141" s="88">
        <v>0</v>
      </c>
    </row>
    <row r="142" spans="1:41" ht="19.5" customHeight="1">
      <c r="A142" s="77" t="s">
        <v>265</v>
      </c>
      <c r="B142" s="77" t="s">
        <v>89</v>
      </c>
      <c r="C142" s="77" t="s">
        <v>161</v>
      </c>
      <c r="D142" s="77" t="s">
        <v>266</v>
      </c>
      <c r="E142" s="96">
        <f t="shared" si="30"/>
        <v>1613.58</v>
      </c>
      <c r="F142" s="96">
        <f t="shared" si="31"/>
        <v>1613.58</v>
      </c>
      <c r="G142" s="96">
        <f t="shared" si="32"/>
        <v>1613.58</v>
      </c>
      <c r="H142" s="96">
        <v>1613.58</v>
      </c>
      <c r="I142" s="88">
        <v>0</v>
      </c>
      <c r="J142" s="96">
        <f t="shared" si="33"/>
        <v>0</v>
      </c>
      <c r="K142" s="96">
        <v>0</v>
      </c>
      <c r="L142" s="88">
        <v>0</v>
      </c>
      <c r="M142" s="96">
        <f t="shared" si="34"/>
        <v>0</v>
      </c>
      <c r="N142" s="96">
        <v>0</v>
      </c>
      <c r="O142" s="88">
        <v>0</v>
      </c>
      <c r="P142" s="89">
        <f t="shared" si="35"/>
        <v>0</v>
      </c>
      <c r="Q142" s="96">
        <f t="shared" si="36"/>
        <v>0</v>
      </c>
      <c r="R142" s="96">
        <v>0</v>
      </c>
      <c r="S142" s="88">
        <v>0</v>
      </c>
      <c r="T142" s="96">
        <f t="shared" si="37"/>
        <v>0</v>
      </c>
      <c r="U142" s="96">
        <v>0</v>
      </c>
      <c r="V142" s="96">
        <v>0</v>
      </c>
      <c r="W142" s="96">
        <f t="shared" si="38"/>
        <v>0</v>
      </c>
      <c r="X142" s="96">
        <v>0</v>
      </c>
      <c r="Y142" s="88">
        <v>0</v>
      </c>
      <c r="Z142" s="89">
        <f t="shared" si="39"/>
        <v>0</v>
      </c>
      <c r="AA142" s="96">
        <f t="shared" si="40"/>
        <v>0</v>
      </c>
      <c r="AB142" s="96">
        <v>0</v>
      </c>
      <c r="AC142" s="88">
        <v>0</v>
      </c>
      <c r="AD142" s="96">
        <f t="shared" si="41"/>
        <v>0</v>
      </c>
      <c r="AE142" s="96">
        <v>0</v>
      </c>
      <c r="AF142" s="88">
        <v>0</v>
      </c>
      <c r="AG142" s="96">
        <f t="shared" si="42"/>
        <v>0</v>
      </c>
      <c r="AH142" s="96">
        <v>0</v>
      </c>
      <c r="AI142" s="88">
        <v>0</v>
      </c>
      <c r="AJ142" s="96">
        <f t="shared" si="43"/>
        <v>0</v>
      </c>
      <c r="AK142" s="96">
        <v>0</v>
      </c>
      <c r="AL142" s="88">
        <v>0</v>
      </c>
      <c r="AM142" s="96">
        <f t="shared" si="44"/>
        <v>0</v>
      </c>
      <c r="AN142" s="96">
        <v>0</v>
      </c>
      <c r="AO142" s="88">
        <v>0</v>
      </c>
    </row>
    <row r="143" spans="1:41" ht="19.5" customHeight="1">
      <c r="A143" s="77" t="s">
        <v>265</v>
      </c>
      <c r="B143" s="77" t="s">
        <v>91</v>
      </c>
      <c r="C143" s="77" t="s">
        <v>161</v>
      </c>
      <c r="D143" s="77" t="s">
        <v>267</v>
      </c>
      <c r="E143" s="96">
        <f t="shared" si="30"/>
        <v>65.09</v>
      </c>
      <c r="F143" s="96">
        <f t="shared" si="31"/>
        <v>65.09</v>
      </c>
      <c r="G143" s="96">
        <f t="shared" si="32"/>
        <v>65.09</v>
      </c>
      <c r="H143" s="96">
        <v>65.09</v>
      </c>
      <c r="I143" s="88">
        <v>0</v>
      </c>
      <c r="J143" s="96">
        <f t="shared" si="33"/>
        <v>0</v>
      </c>
      <c r="K143" s="96">
        <v>0</v>
      </c>
      <c r="L143" s="88">
        <v>0</v>
      </c>
      <c r="M143" s="96">
        <f t="shared" si="34"/>
        <v>0</v>
      </c>
      <c r="N143" s="96">
        <v>0</v>
      </c>
      <c r="O143" s="88">
        <v>0</v>
      </c>
      <c r="P143" s="89">
        <f t="shared" si="35"/>
        <v>0</v>
      </c>
      <c r="Q143" s="96">
        <f t="shared" si="36"/>
        <v>0</v>
      </c>
      <c r="R143" s="96">
        <v>0</v>
      </c>
      <c r="S143" s="88">
        <v>0</v>
      </c>
      <c r="T143" s="96">
        <f t="shared" si="37"/>
        <v>0</v>
      </c>
      <c r="U143" s="96">
        <v>0</v>
      </c>
      <c r="V143" s="96">
        <v>0</v>
      </c>
      <c r="W143" s="96">
        <f t="shared" si="38"/>
        <v>0</v>
      </c>
      <c r="X143" s="96">
        <v>0</v>
      </c>
      <c r="Y143" s="88">
        <v>0</v>
      </c>
      <c r="Z143" s="89">
        <f t="shared" si="39"/>
        <v>0</v>
      </c>
      <c r="AA143" s="96">
        <f t="shared" si="40"/>
        <v>0</v>
      </c>
      <c r="AB143" s="96">
        <v>0</v>
      </c>
      <c r="AC143" s="88">
        <v>0</v>
      </c>
      <c r="AD143" s="96">
        <f t="shared" si="41"/>
        <v>0</v>
      </c>
      <c r="AE143" s="96">
        <v>0</v>
      </c>
      <c r="AF143" s="88">
        <v>0</v>
      </c>
      <c r="AG143" s="96">
        <f t="shared" si="42"/>
        <v>0</v>
      </c>
      <c r="AH143" s="96">
        <v>0</v>
      </c>
      <c r="AI143" s="88">
        <v>0</v>
      </c>
      <c r="AJ143" s="96">
        <f t="shared" si="43"/>
        <v>0</v>
      </c>
      <c r="AK143" s="96">
        <v>0</v>
      </c>
      <c r="AL143" s="88">
        <v>0</v>
      </c>
      <c r="AM143" s="96">
        <f t="shared" si="44"/>
        <v>0</v>
      </c>
      <c r="AN143" s="96">
        <v>0</v>
      </c>
      <c r="AO143" s="88">
        <v>0</v>
      </c>
    </row>
    <row r="144" spans="1:41" ht="19.5" customHeight="1">
      <c r="A144" s="77" t="s">
        <v>38</v>
      </c>
      <c r="B144" s="77" t="s">
        <v>38</v>
      </c>
      <c r="C144" s="77" t="s">
        <v>38</v>
      </c>
      <c r="D144" s="77" t="s">
        <v>258</v>
      </c>
      <c r="E144" s="96">
        <f t="shared" si="30"/>
        <v>284</v>
      </c>
      <c r="F144" s="96">
        <f t="shared" si="31"/>
        <v>284</v>
      </c>
      <c r="G144" s="96">
        <f t="shared" si="32"/>
        <v>284</v>
      </c>
      <c r="H144" s="96">
        <v>284</v>
      </c>
      <c r="I144" s="88">
        <v>0</v>
      </c>
      <c r="J144" s="96">
        <f t="shared" si="33"/>
        <v>0</v>
      </c>
      <c r="K144" s="96">
        <v>0</v>
      </c>
      <c r="L144" s="88">
        <v>0</v>
      </c>
      <c r="M144" s="96">
        <f t="shared" si="34"/>
        <v>0</v>
      </c>
      <c r="N144" s="96">
        <v>0</v>
      </c>
      <c r="O144" s="88">
        <v>0</v>
      </c>
      <c r="P144" s="89">
        <f t="shared" si="35"/>
        <v>0</v>
      </c>
      <c r="Q144" s="96">
        <f t="shared" si="36"/>
        <v>0</v>
      </c>
      <c r="R144" s="96">
        <v>0</v>
      </c>
      <c r="S144" s="88">
        <v>0</v>
      </c>
      <c r="T144" s="96">
        <f t="shared" si="37"/>
        <v>0</v>
      </c>
      <c r="U144" s="96">
        <v>0</v>
      </c>
      <c r="V144" s="96">
        <v>0</v>
      </c>
      <c r="W144" s="96">
        <f t="shared" si="38"/>
        <v>0</v>
      </c>
      <c r="X144" s="96">
        <v>0</v>
      </c>
      <c r="Y144" s="88">
        <v>0</v>
      </c>
      <c r="Z144" s="89">
        <f t="shared" si="39"/>
        <v>0</v>
      </c>
      <c r="AA144" s="96">
        <f t="shared" si="40"/>
        <v>0</v>
      </c>
      <c r="AB144" s="96">
        <v>0</v>
      </c>
      <c r="AC144" s="88">
        <v>0</v>
      </c>
      <c r="AD144" s="96">
        <f t="shared" si="41"/>
        <v>0</v>
      </c>
      <c r="AE144" s="96">
        <v>0</v>
      </c>
      <c r="AF144" s="88">
        <v>0</v>
      </c>
      <c r="AG144" s="96">
        <f t="shared" si="42"/>
        <v>0</v>
      </c>
      <c r="AH144" s="96">
        <v>0</v>
      </c>
      <c r="AI144" s="88">
        <v>0</v>
      </c>
      <c r="AJ144" s="96">
        <f t="shared" si="43"/>
        <v>0</v>
      </c>
      <c r="AK144" s="96">
        <v>0</v>
      </c>
      <c r="AL144" s="88">
        <v>0</v>
      </c>
      <c r="AM144" s="96">
        <f t="shared" si="44"/>
        <v>0</v>
      </c>
      <c r="AN144" s="96">
        <v>0</v>
      </c>
      <c r="AO144" s="88">
        <v>0</v>
      </c>
    </row>
    <row r="145" spans="1:41" ht="19.5" customHeight="1">
      <c r="A145" s="77" t="s">
        <v>259</v>
      </c>
      <c r="B145" s="77" t="s">
        <v>89</v>
      </c>
      <c r="C145" s="77" t="s">
        <v>161</v>
      </c>
      <c r="D145" s="77" t="s">
        <v>260</v>
      </c>
      <c r="E145" s="96">
        <f t="shared" si="30"/>
        <v>114.6</v>
      </c>
      <c r="F145" s="96">
        <f t="shared" si="31"/>
        <v>114.6</v>
      </c>
      <c r="G145" s="96">
        <f t="shared" si="32"/>
        <v>114.6</v>
      </c>
      <c r="H145" s="96">
        <v>114.6</v>
      </c>
      <c r="I145" s="88">
        <v>0</v>
      </c>
      <c r="J145" s="96">
        <f t="shared" si="33"/>
        <v>0</v>
      </c>
      <c r="K145" s="96">
        <v>0</v>
      </c>
      <c r="L145" s="88">
        <v>0</v>
      </c>
      <c r="M145" s="96">
        <f t="shared" si="34"/>
        <v>0</v>
      </c>
      <c r="N145" s="96">
        <v>0</v>
      </c>
      <c r="O145" s="88">
        <v>0</v>
      </c>
      <c r="P145" s="89">
        <f t="shared" si="35"/>
        <v>0</v>
      </c>
      <c r="Q145" s="96">
        <f t="shared" si="36"/>
        <v>0</v>
      </c>
      <c r="R145" s="96">
        <v>0</v>
      </c>
      <c r="S145" s="88">
        <v>0</v>
      </c>
      <c r="T145" s="96">
        <f t="shared" si="37"/>
        <v>0</v>
      </c>
      <c r="U145" s="96">
        <v>0</v>
      </c>
      <c r="V145" s="96">
        <v>0</v>
      </c>
      <c r="W145" s="96">
        <f t="shared" si="38"/>
        <v>0</v>
      </c>
      <c r="X145" s="96">
        <v>0</v>
      </c>
      <c r="Y145" s="88">
        <v>0</v>
      </c>
      <c r="Z145" s="89">
        <f t="shared" si="39"/>
        <v>0</v>
      </c>
      <c r="AA145" s="96">
        <f t="shared" si="40"/>
        <v>0</v>
      </c>
      <c r="AB145" s="96">
        <v>0</v>
      </c>
      <c r="AC145" s="88">
        <v>0</v>
      </c>
      <c r="AD145" s="96">
        <f t="shared" si="41"/>
        <v>0</v>
      </c>
      <c r="AE145" s="96">
        <v>0</v>
      </c>
      <c r="AF145" s="88">
        <v>0</v>
      </c>
      <c r="AG145" s="96">
        <f t="shared" si="42"/>
        <v>0</v>
      </c>
      <c r="AH145" s="96">
        <v>0</v>
      </c>
      <c r="AI145" s="88">
        <v>0</v>
      </c>
      <c r="AJ145" s="96">
        <f t="shared" si="43"/>
        <v>0</v>
      </c>
      <c r="AK145" s="96">
        <v>0</v>
      </c>
      <c r="AL145" s="88">
        <v>0</v>
      </c>
      <c r="AM145" s="96">
        <f t="shared" si="44"/>
        <v>0</v>
      </c>
      <c r="AN145" s="96">
        <v>0</v>
      </c>
      <c r="AO145" s="88">
        <v>0</v>
      </c>
    </row>
    <row r="146" spans="1:41" ht="19.5" customHeight="1">
      <c r="A146" s="77" t="s">
        <v>259</v>
      </c>
      <c r="B146" s="77" t="s">
        <v>102</v>
      </c>
      <c r="C146" s="77" t="s">
        <v>161</v>
      </c>
      <c r="D146" s="77" t="s">
        <v>261</v>
      </c>
      <c r="E146" s="96">
        <f t="shared" si="30"/>
        <v>166.6</v>
      </c>
      <c r="F146" s="96">
        <f t="shared" si="31"/>
        <v>166.6</v>
      </c>
      <c r="G146" s="96">
        <f t="shared" si="32"/>
        <v>166.6</v>
      </c>
      <c r="H146" s="96">
        <v>166.6</v>
      </c>
      <c r="I146" s="88">
        <v>0</v>
      </c>
      <c r="J146" s="96">
        <f t="shared" si="33"/>
        <v>0</v>
      </c>
      <c r="K146" s="96">
        <v>0</v>
      </c>
      <c r="L146" s="88">
        <v>0</v>
      </c>
      <c r="M146" s="96">
        <f t="shared" si="34"/>
        <v>0</v>
      </c>
      <c r="N146" s="96">
        <v>0</v>
      </c>
      <c r="O146" s="88">
        <v>0</v>
      </c>
      <c r="P146" s="89">
        <f t="shared" si="35"/>
        <v>0</v>
      </c>
      <c r="Q146" s="96">
        <f t="shared" si="36"/>
        <v>0</v>
      </c>
      <c r="R146" s="96">
        <v>0</v>
      </c>
      <c r="S146" s="88">
        <v>0</v>
      </c>
      <c r="T146" s="96">
        <f t="shared" si="37"/>
        <v>0</v>
      </c>
      <c r="U146" s="96">
        <v>0</v>
      </c>
      <c r="V146" s="96">
        <v>0</v>
      </c>
      <c r="W146" s="96">
        <f t="shared" si="38"/>
        <v>0</v>
      </c>
      <c r="X146" s="96">
        <v>0</v>
      </c>
      <c r="Y146" s="88">
        <v>0</v>
      </c>
      <c r="Z146" s="89">
        <f t="shared" si="39"/>
        <v>0</v>
      </c>
      <c r="AA146" s="96">
        <f t="shared" si="40"/>
        <v>0</v>
      </c>
      <c r="AB146" s="96">
        <v>0</v>
      </c>
      <c r="AC146" s="88">
        <v>0</v>
      </c>
      <c r="AD146" s="96">
        <f t="shared" si="41"/>
        <v>0</v>
      </c>
      <c r="AE146" s="96">
        <v>0</v>
      </c>
      <c r="AF146" s="88">
        <v>0</v>
      </c>
      <c r="AG146" s="96">
        <f t="shared" si="42"/>
        <v>0</v>
      </c>
      <c r="AH146" s="96">
        <v>0</v>
      </c>
      <c r="AI146" s="88">
        <v>0</v>
      </c>
      <c r="AJ146" s="96">
        <f t="shared" si="43"/>
        <v>0</v>
      </c>
      <c r="AK146" s="96">
        <v>0</v>
      </c>
      <c r="AL146" s="88">
        <v>0</v>
      </c>
      <c r="AM146" s="96">
        <f t="shared" si="44"/>
        <v>0</v>
      </c>
      <c r="AN146" s="96">
        <v>0</v>
      </c>
      <c r="AO146" s="88">
        <v>0</v>
      </c>
    </row>
    <row r="147" spans="1:41" ht="19.5" customHeight="1">
      <c r="A147" s="77" t="s">
        <v>259</v>
      </c>
      <c r="B147" s="77" t="s">
        <v>99</v>
      </c>
      <c r="C147" s="77" t="s">
        <v>161</v>
      </c>
      <c r="D147" s="77" t="s">
        <v>262</v>
      </c>
      <c r="E147" s="96">
        <f t="shared" si="30"/>
        <v>2.8</v>
      </c>
      <c r="F147" s="96">
        <f t="shared" si="31"/>
        <v>2.8</v>
      </c>
      <c r="G147" s="96">
        <f t="shared" si="32"/>
        <v>2.8</v>
      </c>
      <c r="H147" s="96">
        <v>2.8</v>
      </c>
      <c r="I147" s="88">
        <v>0</v>
      </c>
      <c r="J147" s="96">
        <f t="shared" si="33"/>
        <v>0</v>
      </c>
      <c r="K147" s="96">
        <v>0</v>
      </c>
      <c r="L147" s="88">
        <v>0</v>
      </c>
      <c r="M147" s="96">
        <f t="shared" si="34"/>
        <v>0</v>
      </c>
      <c r="N147" s="96">
        <v>0</v>
      </c>
      <c r="O147" s="88">
        <v>0</v>
      </c>
      <c r="P147" s="89">
        <f t="shared" si="35"/>
        <v>0</v>
      </c>
      <c r="Q147" s="96">
        <f t="shared" si="36"/>
        <v>0</v>
      </c>
      <c r="R147" s="96">
        <v>0</v>
      </c>
      <c r="S147" s="88">
        <v>0</v>
      </c>
      <c r="T147" s="96">
        <f t="shared" si="37"/>
        <v>0</v>
      </c>
      <c r="U147" s="96">
        <v>0</v>
      </c>
      <c r="V147" s="96">
        <v>0</v>
      </c>
      <c r="W147" s="96">
        <f t="shared" si="38"/>
        <v>0</v>
      </c>
      <c r="X147" s="96">
        <v>0</v>
      </c>
      <c r="Y147" s="88">
        <v>0</v>
      </c>
      <c r="Z147" s="89">
        <f t="shared" si="39"/>
        <v>0</v>
      </c>
      <c r="AA147" s="96">
        <f t="shared" si="40"/>
        <v>0</v>
      </c>
      <c r="AB147" s="96">
        <v>0</v>
      </c>
      <c r="AC147" s="88">
        <v>0</v>
      </c>
      <c r="AD147" s="96">
        <f t="shared" si="41"/>
        <v>0</v>
      </c>
      <c r="AE147" s="96">
        <v>0</v>
      </c>
      <c r="AF147" s="88">
        <v>0</v>
      </c>
      <c r="AG147" s="96">
        <f t="shared" si="42"/>
        <v>0</v>
      </c>
      <c r="AH147" s="96">
        <v>0</v>
      </c>
      <c r="AI147" s="88">
        <v>0</v>
      </c>
      <c r="AJ147" s="96">
        <f t="shared" si="43"/>
        <v>0</v>
      </c>
      <c r="AK147" s="96">
        <v>0</v>
      </c>
      <c r="AL147" s="88">
        <v>0</v>
      </c>
      <c r="AM147" s="96">
        <f t="shared" si="44"/>
        <v>0</v>
      </c>
      <c r="AN147" s="96">
        <v>0</v>
      </c>
      <c r="AO147" s="88">
        <v>0</v>
      </c>
    </row>
    <row r="148" spans="1:41" ht="19.5" customHeight="1">
      <c r="A148" s="77" t="s">
        <v>38</v>
      </c>
      <c r="B148" s="77" t="s">
        <v>38</v>
      </c>
      <c r="C148" s="77" t="s">
        <v>38</v>
      </c>
      <c r="D148" s="77" t="s">
        <v>163</v>
      </c>
      <c r="E148" s="96">
        <f t="shared" si="30"/>
        <v>2191.9599999999996</v>
      </c>
      <c r="F148" s="96">
        <f t="shared" si="31"/>
        <v>2191.9599999999996</v>
      </c>
      <c r="G148" s="96">
        <f t="shared" si="32"/>
        <v>2191.9599999999996</v>
      </c>
      <c r="H148" s="96">
        <v>2.72</v>
      </c>
      <c r="I148" s="88">
        <v>2189.24</v>
      </c>
      <c r="J148" s="96">
        <f t="shared" si="33"/>
        <v>0</v>
      </c>
      <c r="K148" s="96">
        <v>0</v>
      </c>
      <c r="L148" s="88">
        <v>0</v>
      </c>
      <c r="M148" s="96">
        <f t="shared" si="34"/>
        <v>0</v>
      </c>
      <c r="N148" s="96">
        <v>0</v>
      </c>
      <c r="O148" s="88">
        <v>0</v>
      </c>
      <c r="P148" s="89">
        <f t="shared" si="35"/>
        <v>0</v>
      </c>
      <c r="Q148" s="96">
        <f t="shared" si="36"/>
        <v>0</v>
      </c>
      <c r="R148" s="96">
        <v>0</v>
      </c>
      <c r="S148" s="88">
        <v>0</v>
      </c>
      <c r="T148" s="96">
        <f t="shared" si="37"/>
        <v>0</v>
      </c>
      <c r="U148" s="96">
        <v>0</v>
      </c>
      <c r="V148" s="96">
        <v>0</v>
      </c>
      <c r="W148" s="96">
        <f t="shared" si="38"/>
        <v>0</v>
      </c>
      <c r="X148" s="96">
        <v>0</v>
      </c>
      <c r="Y148" s="88">
        <v>0</v>
      </c>
      <c r="Z148" s="89">
        <f t="shared" si="39"/>
        <v>0</v>
      </c>
      <c r="AA148" s="96">
        <f t="shared" si="40"/>
        <v>0</v>
      </c>
      <c r="AB148" s="96">
        <v>0</v>
      </c>
      <c r="AC148" s="88">
        <v>0</v>
      </c>
      <c r="AD148" s="96">
        <f t="shared" si="41"/>
        <v>0</v>
      </c>
      <c r="AE148" s="96">
        <v>0</v>
      </c>
      <c r="AF148" s="88">
        <v>0</v>
      </c>
      <c r="AG148" s="96">
        <f t="shared" si="42"/>
        <v>0</v>
      </c>
      <c r="AH148" s="96">
        <v>0</v>
      </c>
      <c r="AI148" s="88">
        <v>0</v>
      </c>
      <c r="AJ148" s="96">
        <f t="shared" si="43"/>
        <v>0</v>
      </c>
      <c r="AK148" s="96">
        <v>0</v>
      </c>
      <c r="AL148" s="88">
        <v>0</v>
      </c>
      <c r="AM148" s="96">
        <f t="shared" si="44"/>
        <v>0</v>
      </c>
      <c r="AN148" s="96">
        <v>0</v>
      </c>
      <c r="AO148" s="88">
        <v>0</v>
      </c>
    </row>
    <row r="149" spans="1:41" ht="19.5" customHeight="1">
      <c r="A149" s="77" t="s">
        <v>38</v>
      </c>
      <c r="B149" s="77" t="s">
        <v>38</v>
      </c>
      <c r="C149" s="77" t="s">
        <v>38</v>
      </c>
      <c r="D149" s="77" t="s">
        <v>264</v>
      </c>
      <c r="E149" s="96">
        <f t="shared" si="30"/>
        <v>2053.04</v>
      </c>
      <c r="F149" s="96">
        <f t="shared" si="31"/>
        <v>2053.04</v>
      </c>
      <c r="G149" s="96">
        <f t="shared" si="32"/>
        <v>2053.04</v>
      </c>
      <c r="H149" s="96">
        <v>2.72</v>
      </c>
      <c r="I149" s="88">
        <v>2050.32</v>
      </c>
      <c r="J149" s="96">
        <f t="shared" si="33"/>
        <v>0</v>
      </c>
      <c r="K149" s="96">
        <v>0</v>
      </c>
      <c r="L149" s="88">
        <v>0</v>
      </c>
      <c r="M149" s="96">
        <f t="shared" si="34"/>
        <v>0</v>
      </c>
      <c r="N149" s="96">
        <v>0</v>
      </c>
      <c r="O149" s="88">
        <v>0</v>
      </c>
      <c r="P149" s="89">
        <f t="shared" si="35"/>
        <v>0</v>
      </c>
      <c r="Q149" s="96">
        <f t="shared" si="36"/>
        <v>0</v>
      </c>
      <c r="R149" s="96">
        <v>0</v>
      </c>
      <c r="S149" s="88">
        <v>0</v>
      </c>
      <c r="T149" s="96">
        <f t="shared" si="37"/>
        <v>0</v>
      </c>
      <c r="U149" s="96">
        <v>0</v>
      </c>
      <c r="V149" s="96">
        <v>0</v>
      </c>
      <c r="W149" s="96">
        <f t="shared" si="38"/>
        <v>0</v>
      </c>
      <c r="X149" s="96">
        <v>0</v>
      </c>
      <c r="Y149" s="88">
        <v>0</v>
      </c>
      <c r="Z149" s="89">
        <f t="shared" si="39"/>
        <v>0</v>
      </c>
      <c r="AA149" s="96">
        <f t="shared" si="40"/>
        <v>0</v>
      </c>
      <c r="AB149" s="96">
        <v>0</v>
      </c>
      <c r="AC149" s="88">
        <v>0</v>
      </c>
      <c r="AD149" s="96">
        <f t="shared" si="41"/>
        <v>0</v>
      </c>
      <c r="AE149" s="96">
        <v>0</v>
      </c>
      <c r="AF149" s="88">
        <v>0</v>
      </c>
      <c r="AG149" s="96">
        <f t="shared" si="42"/>
        <v>0</v>
      </c>
      <c r="AH149" s="96">
        <v>0</v>
      </c>
      <c r="AI149" s="88">
        <v>0</v>
      </c>
      <c r="AJ149" s="96">
        <f t="shared" si="43"/>
        <v>0</v>
      </c>
      <c r="AK149" s="96">
        <v>0</v>
      </c>
      <c r="AL149" s="88">
        <v>0</v>
      </c>
      <c r="AM149" s="96">
        <f t="shared" si="44"/>
        <v>0</v>
      </c>
      <c r="AN149" s="96">
        <v>0</v>
      </c>
      <c r="AO149" s="88">
        <v>0</v>
      </c>
    </row>
    <row r="150" spans="1:41" ht="19.5" customHeight="1">
      <c r="A150" s="77" t="s">
        <v>265</v>
      </c>
      <c r="B150" s="77" t="s">
        <v>89</v>
      </c>
      <c r="C150" s="77" t="s">
        <v>165</v>
      </c>
      <c r="D150" s="77" t="s">
        <v>266</v>
      </c>
      <c r="E150" s="96">
        <f t="shared" si="30"/>
        <v>1878.21</v>
      </c>
      <c r="F150" s="96">
        <f t="shared" si="31"/>
        <v>1878.21</v>
      </c>
      <c r="G150" s="96">
        <f t="shared" si="32"/>
        <v>1878.21</v>
      </c>
      <c r="H150" s="96">
        <v>0</v>
      </c>
      <c r="I150" s="88">
        <v>1878.21</v>
      </c>
      <c r="J150" s="96">
        <f t="shared" si="33"/>
        <v>0</v>
      </c>
      <c r="K150" s="96">
        <v>0</v>
      </c>
      <c r="L150" s="88">
        <v>0</v>
      </c>
      <c r="M150" s="96">
        <f t="shared" si="34"/>
        <v>0</v>
      </c>
      <c r="N150" s="96">
        <v>0</v>
      </c>
      <c r="O150" s="88">
        <v>0</v>
      </c>
      <c r="P150" s="89">
        <f t="shared" si="35"/>
        <v>0</v>
      </c>
      <c r="Q150" s="96">
        <f t="shared" si="36"/>
        <v>0</v>
      </c>
      <c r="R150" s="96">
        <v>0</v>
      </c>
      <c r="S150" s="88">
        <v>0</v>
      </c>
      <c r="T150" s="96">
        <f t="shared" si="37"/>
        <v>0</v>
      </c>
      <c r="U150" s="96">
        <v>0</v>
      </c>
      <c r="V150" s="96">
        <v>0</v>
      </c>
      <c r="W150" s="96">
        <f t="shared" si="38"/>
        <v>0</v>
      </c>
      <c r="X150" s="96">
        <v>0</v>
      </c>
      <c r="Y150" s="88">
        <v>0</v>
      </c>
      <c r="Z150" s="89">
        <f t="shared" si="39"/>
        <v>0</v>
      </c>
      <c r="AA150" s="96">
        <f t="shared" si="40"/>
        <v>0</v>
      </c>
      <c r="AB150" s="96">
        <v>0</v>
      </c>
      <c r="AC150" s="88">
        <v>0</v>
      </c>
      <c r="AD150" s="96">
        <f t="shared" si="41"/>
        <v>0</v>
      </c>
      <c r="AE150" s="96">
        <v>0</v>
      </c>
      <c r="AF150" s="88">
        <v>0</v>
      </c>
      <c r="AG150" s="96">
        <f t="shared" si="42"/>
        <v>0</v>
      </c>
      <c r="AH150" s="96">
        <v>0</v>
      </c>
      <c r="AI150" s="88">
        <v>0</v>
      </c>
      <c r="AJ150" s="96">
        <f t="shared" si="43"/>
        <v>0</v>
      </c>
      <c r="AK150" s="96">
        <v>0</v>
      </c>
      <c r="AL150" s="88">
        <v>0</v>
      </c>
      <c r="AM150" s="96">
        <f t="shared" si="44"/>
        <v>0</v>
      </c>
      <c r="AN150" s="96">
        <v>0</v>
      </c>
      <c r="AO150" s="88">
        <v>0</v>
      </c>
    </row>
    <row r="151" spans="1:41" ht="19.5" customHeight="1">
      <c r="A151" s="77" t="s">
        <v>265</v>
      </c>
      <c r="B151" s="77" t="s">
        <v>91</v>
      </c>
      <c r="C151" s="77" t="s">
        <v>165</v>
      </c>
      <c r="D151" s="77" t="s">
        <v>267</v>
      </c>
      <c r="E151" s="96">
        <f t="shared" si="30"/>
        <v>174.83</v>
      </c>
      <c r="F151" s="96">
        <f t="shared" si="31"/>
        <v>174.83</v>
      </c>
      <c r="G151" s="96">
        <f t="shared" si="32"/>
        <v>174.83</v>
      </c>
      <c r="H151" s="96">
        <v>2.72</v>
      </c>
      <c r="I151" s="88">
        <v>172.11</v>
      </c>
      <c r="J151" s="96">
        <f t="shared" si="33"/>
        <v>0</v>
      </c>
      <c r="K151" s="96">
        <v>0</v>
      </c>
      <c r="L151" s="88">
        <v>0</v>
      </c>
      <c r="M151" s="96">
        <f t="shared" si="34"/>
        <v>0</v>
      </c>
      <c r="N151" s="96">
        <v>0</v>
      </c>
      <c r="O151" s="88">
        <v>0</v>
      </c>
      <c r="P151" s="89">
        <f t="shared" si="35"/>
        <v>0</v>
      </c>
      <c r="Q151" s="96">
        <f t="shared" si="36"/>
        <v>0</v>
      </c>
      <c r="R151" s="96">
        <v>0</v>
      </c>
      <c r="S151" s="88">
        <v>0</v>
      </c>
      <c r="T151" s="96">
        <f t="shared" si="37"/>
        <v>0</v>
      </c>
      <c r="U151" s="96">
        <v>0</v>
      </c>
      <c r="V151" s="96">
        <v>0</v>
      </c>
      <c r="W151" s="96">
        <f t="shared" si="38"/>
        <v>0</v>
      </c>
      <c r="X151" s="96">
        <v>0</v>
      </c>
      <c r="Y151" s="88">
        <v>0</v>
      </c>
      <c r="Z151" s="89">
        <f t="shared" si="39"/>
        <v>0</v>
      </c>
      <c r="AA151" s="96">
        <f t="shared" si="40"/>
        <v>0</v>
      </c>
      <c r="AB151" s="96">
        <v>0</v>
      </c>
      <c r="AC151" s="88">
        <v>0</v>
      </c>
      <c r="AD151" s="96">
        <f t="shared" si="41"/>
        <v>0</v>
      </c>
      <c r="AE151" s="96">
        <v>0</v>
      </c>
      <c r="AF151" s="88">
        <v>0</v>
      </c>
      <c r="AG151" s="96">
        <f t="shared" si="42"/>
        <v>0</v>
      </c>
      <c r="AH151" s="96">
        <v>0</v>
      </c>
      <c r="AI151" s="88">
        <v>0</v>
      </c>
      <c r="AJ151" s="96">
        <f t="shared" si="43"/>
        <v>0</v>
      </c>
      <c r="AK151" s="96">
        <v>0</v>
      </c>
      <c r="AL151" s="88">
        <v>0</v>
      </c>
      <c r="AM151" s="96">
        <f t="shared" si="44"/>
        <v>0</v>
      </c>
      <c r="AN151" s="96">
        <v>0</v>
      </c>
      <c r="AO151" s="88">
        <v>0</v>
      </c>
    </row>
    <row r="152" spans="1:41" ht="19.5" customHeight="1">
      <c r="A152" s="77" t="s">
        <v>38</v>
      </c>
      <c r="B152" s="77" t="s">
        <v>38</v>
      </c>
      <c r="C152" s="77" t="s">
        <v>38</v>
      </c>
      <c r="D152" s="77" t="s">
        <v>268</v>
      </c>
      <c r="E152" s="96">
        <f t="shared" si="30"/>
        <v>11.95</v>
      </c>
      <c r="F152" s="96">
        <f t="shared" si="31"/>
        <v>11.95</v>
      </c>
      <c r="G152" s="96">
        <f t="shared" si="32"/>
        <v>11.95</v>
      </c>
      <c r="H152" s="96">
        <v>0</v>
      </c>
      <c r="I152" s="88">
        <v>11.95</v>
      </c>
      <c r="J152" s="96">
        <f t="shared" si="33"/>
        <v>0</v>
      </c>
      <c r="K152" s="96">
        <v>0</v>
      </c>
      <c r="L152" s="88">
        <v>0</v>
      </c>
      <c r="M152" s="96">
        <f t="shared" si="34"/>
        <v>0</v>
      </c>
      <c r="N152" s="96">
        <v>0</v>
      </c>
      <c r="O152" s="88">
        <v>0</v>
      </c>
      <c r="P152" s="89">
        <f t="shared" si="35"/>
        <v>0</v>
      </c>
      <c r="Q152" s="96">
        <f t="shared" si="36"/>
        <v>0</v>
      </c>
      <c r="R152" s="96">
        <v>0</v>
      </c>
      <c r="S152" s="88">
        <v>0</v>
      </c>
      <c r="T152" s="96">
        <f t="shared" si="37"/>
        <v>0</v>
      </c>
      <c r="U152" s="96">
        <v>0</v>
      </c>
      <c r="V152" s="96">
        <v>0</v>
      </c>
      <c r="W152" s="96">
        <f t="shared" si="38"/>
        <v>0</v>
      </c>
      <c r="X152" s="96">
        <v>0</v>
      </c>
      <c r="Y152" s="88">
        <v>0</v>
      </c>
      <c r="Z152" s="89">
        <f t="shared" si="39"/>
        <v>0</v>
      </c>
      <c r="AA152" s="96">
        <f t="shared" si="40"/>
        <v>0</v>
      </c>
      <c r="AB152" s="96">
        <v>0</v>
      </c>
      <c r="AC152" s="88">
        <v>0</v>
      </c>
      <c r="AD152" s="96">
        <f t="shared" si="41"/>
        <v>0</v>
      </c>
      <c r="AE152" s="96">
        <v>0</v>
      </c>
      <c r="AF152" s="88">
        <v>0</v>
      </c>
      <c r="AG152" s="96">
        <f t="shared" si="42"/>
        <v>0</v>
      </c>
      <c r="AH152" s="96">
        <v>0</v>
      </c>
      <c r="AI152" s="88">
        <v>0</v>
      </c>
      <c r="AJ152" s="96">
        <f t="shared" si="43"/>
        <v>0</v>
      </c>
      <c r="AK152" s="96">
        <v>0</v>
      </c>
      <c r="AL152" s="88">
        <v>0</v>
      </c>
      <c r="AM152" s="96">
        <f t="shared" si="44"/>
        <v>0</v>
      </c>
      <c r="AN152" s="96">
        <v>0</v>
      </c>
      <c r="AO152" s="88">
        <v>0</v>
      </c>
    </row>
    <row r="153" spans="1:41" ht="19.5" customHeight="1">
      <c r="A153" s="77" t="s">
        <v>269</v>
      </c>
      <c r="B153" s="77" t="s">
        <v>89</v>
      </c>
      <c r="C153" s="77" t="s">
        <v>165</v>
      </c>
      <c r="D153" s="77" t="s">
        <v>270</v>
      </c>
      <c r="E153" s="96">
        <f t="shared" si="30"/>
        <v>11.95</v>
      </c>
      <c r="F153" s="96">
        <f t="shared" si="31"/>
        <v>11.95</v>
      </c>
      <c r="G153" s="96">
        <f t="shared" si="32"/>
        <v>11.95</v>
      </c>
      <c r="H153" s="96">
        <v>0</v>
      </c>
      <c r="I153" s="88">
        <v>11.95</v>
      </c>
      <c r="J153" s="96">
        <f t="shared" si="33"/>
        <v>0</v>
      </c>
      <c r="K153" s="96">
        <v>0</v>
      </c>
      <c r="L153" s="88">
        <v>0</v>
      </c>
      <c r="M153" s="96">
        <f t="shared" si="34"/>
        <v>0</v>
      </c>
      <c r="N153" s="96">
        <v>0</v>
      </c>
      <c r="O153" s="88">
        <v>0</v>
      </c>
      <c r="P153" s="89">
        <f t="shared" si="35"/>
        <v>0</v>
      </c>
      <c r="Q153" s="96">
        <f t="shared" si="36"/>
        <v>0</v>
      </c>
      <c r="R153" s="96">
        <v>0</v>
      </c>
      <c r="S153" s="88">
        <v>0</v>
      </c>
      <c r="T153" s="96">
        <f t="shared" si="37"/>
        <v>0</v>
      </c>
      <c r="U153" s="96">
        <v>0</v>
      </c>
      <c r="V153" s="96">
        <v>0</v>
      </c>
      <c r="W153" s="96">
        <f t="shared" si="38"/>
        <v>0</v>
      </c>
      <c r="X153" s="96">
        <v>0</v>
      </c>
      <c r="Y153" s="88">
        <v>0</v>
      </c>
      <c r="Z153" s="89">
        <f t="shared" si="39"/>
        <v>0</v>
      </c>
      <c r="AA153" s="96">
        <f t="shared" si="40"/>
        <v>0</v>
      </c>
      <c r="AB153" s="96">
        <v>0</v>
      </c>
      <c r="AC153" s="88">
        <v>0</v>
      </c>
      <c r="AD153" s="96">
        <f t="shared" si="41"/>
        <v>0</v>
      </c>
      <c r="AE153" s="96">
        <v>0</v>
      </c>
      <c r="AF153" s="88">
        <v>0</v>
      </c>
      <c r="AG153" s="96">
        <f t="shared" si="42"/>
        <v>0</v>
      </c>
      <c r="AH153" s="96">
        <v>0</v>
      </c>
      <c r="AI153" s="88">
        <v>0</v>
      </c>
      <c r="AJ153" s="96">
        <f t="shared" si="43"/>
        <v>0</v>
      </c>
      <c r="AK153" s="96">
        <v>0</v>
      </c>
      <c r="AL153" s="88">
        <v>0</v>
      </c>
      <c r="AM153" s="96">
        <f t="shared" si="44"/>
        <v>0</v>
      </c>
      <c r="AN153" s="96">
        <v>0</v>
      </c>
      <c r="AO153" s="88">
        <v>0</v>
      </c>
    </row>
    <row r="154" spans="1:41" ht="19.5" customHeight="1">
      <c r="A154" s="77" t="s">
        <v>38</v>
      </c>
      <c r="B154" s="77" t="s">
        <v>38</v>
      </c>
      <c r="C154" s="77" t="s">
        <v>38</v>
      </c>
      <c r="D154" s="77" t="s">
        <v>258</v>
      </c>
      <c r="E154" s="96">
        <f t="shared" si="30"/>
        <v>126.97</v>
      </c>
      <c r="F154" s="96">
        <f t="shared" si="31"/>
        <v>126.97</v>
      </c>
      <c r="G154" s="96">
        <f t="shared" si="32"/>
        <v>126.97</v>
      </c>
      <c r="H154" s="96">
        <v>0</v>
      </c>
      <c r="I154" s="88">
        <v>126.97</v>
      </c>
      <c r="J154" s="96">
        <f t="shared" si="33"/>
        <v>0</v>
      </c>
      <c r="K154" s="96">
        <v>0</v>
      </c>
      <c r="L154" s="88">
        <v>0</v>
      </c>
      <c r="M154" s="96">
        <f t="shared" si="34"/>
        <v>0</v>
      </c>
      <c r="N154" s="96">
        <v>0</v>
      </c>
      <c r="O154" s="88">
        <v>0</v>
      </c>
      <c r="P154" s="89">
        <f t="shared" si="35"/>
        <v>0</v>
      </c>
      <c r="Q154" s="96">
        <f t="shared" si="36"/>
        <v>0</v>
      </c>
      <c r="R154" s="96">
        <v>0</v>
      </c>
      <c r="S154" s="88">
        <v>0</v>
      </c>
      <c r="T154" s="96">
        <f t="shared" si="37"/>
        <v>0</v>
      </c>
      <c r="U154" s="96">
        <v>0</v>
      </c>
      <c r="V154" s="96">
        <v>0</v>
      </c>
      <c r="W154" s="96">
        <f t="shared" si="38"/>
        <v>0</v>
      </c>
      <c r="X154" s="96">
        <v>0</v>
      </c>
      <c r="Y154" s="88">
        <v>0</v>
      </c>
      <c r="Z154" s="89">
        <f t="shared" si="39"/>
        <v>0</v>
      </c>
      <c r="AA154" s="96">
        <f t="shared" si="40"/>
        <v>0</v>
      </c>
      <c r="AB154" s="96">
        <v>0</v>
      </c>
      <c r="AC154" s="88">
        <v>0</v>
      </c>
      <c r="AD154" s="96">
        <f t="shared" si="41"/>
        <v>0</v>
      </c>
      <c r="AE154" s="96">
        <v>0</v>
      </c>
      <c r="AF154" s="88">
        <v>0</v>
      </c>
      <c r="AG154" s="96">
        <f t="shared" si="42"/>
        <v>0</v>
      </c>
      <c r="AH154" s="96">
        <v>0</v>
      </c>
      <c r="AI154" s="88">
        <v>0</v>
      </c>
      <c r="AJ154" s="96">
        <f t="shared" si="43"/>
        <v>0</v>
      </c>
      <c r="AK154" s="96">
        <v>0</v>
      </c>
      <c r="AL154" s="88">
        <v>0</v>
      </c>
      <c r="AM154" s="96">
        <f t="shared" si="44"/>
        <v>0</v>
      </c>
      <c r="AN154" s="96">
        <v>0</v>
      </c>
      <c r="AO154" s="88">
        <v>0</v>
      </c>
    </row>
    <row r="155" spans="1:41" ht="19.5" customHeight="1">
      <c r="A155" s="77" t="s">
        <v>259</v>
      </c>
      <c r="B155" s="77" t="s">
        <v>99</v>
      </c>
      <c r="C155" s="77" t="s">
        <v>165</v>
      </c>
      <c r="D155" s="77" t="s">
        <v>262</v>
      </c>
      <c r="E155" s="96">
        <f t="shared" si="30"/>
        <v>126.97</v>
      </c>
      <c r="F155" s="96">
        <f t="shared" si="31"/>
        <v>126.97</v>
      </c>
      <c r="G155" s="96">
        <f t="shared" si="32"/>
        <v>126.97</v>
      </c>
      <c r="H155" s="96">
        <v>0</v>
      </c>
      <c r="I155" s="88">
        <v>126.97</v>
      </c>
      <c r="J155" s="96">
        <f t="shared" si="33"/>
        <v>0</v>
      </c>
      <c r="K155" s="96">
        <v>0</v>
      </c>
      <c r="L155" s="88">
        <v>0</v>
      </c>
      <c r="M155" s="96">
        <f t="shared" si="34"/>
        <v>0</v>
      </c>
      <c r="N155" s="96">
        <v>0</v>
      </c>
      <c r="O155" s="88">
        <v>0</v>
      </c>
      <c r="P155" s="89">
        <f t="shared" si="35"/>
        <v>0</v>
      </c>
      <c r="Q155" s="96">
        <f t="shared" si="36"/>
        <v>0</v>
      </c>
      <c r="R155" s="96">
        <v>0</v>
      </c>
      <c r="S155" s="88">
        <v>0</v>
      </c>
      <c r="T155" s="96">
        <f t="shared" si="37"/>
        <v>0</v>
      </c>
      <c r="U155" s="96">
        <v>0</v>
      </c>
      <c r="V155" s="96">
        <v>0</v>
      </c>
      <c r="W155" s="96">
        <f t="shared" si="38"/>
        <v>0</v>
      </c>
      <c r="X155" s="96">
        <v>0</v>
      </c>
      <c r="Y155" s="88">
        <v>0</v>
      </c>
      <c r="Z155" s="89">
        <f t="shared" si="39"/>
        <v>0</v>
      </c>
      <c r="AA155" s="96">
        <f t="shared" si="40"/>
        <v>0</v>
      </c>
      <c r="AB155" s="96">
        <v>0</v>
      </c>
      <c r="AC155" s="88">
        <v>0</v>
      </c>
      <c r="AD155" s="96">
        <f t="shared" si="41"/>
        <v>0</v>
      </c>
      <c r="AE155" s="96">
        <v>0</v>
      </c>
      <c r="AF155" s="88">
        <v>0</v>
      </c>
      <c r="AG155" s="96">
        <f t="shared" si="42"/>
        <v>0</v>
      </c>
      <c r="AH155" s="96">
        <v>0</v>
      </c>
      <c r="AI155" s="88">
        <v>0</v>
      </c>
      <c r="AJ155" s="96">
        <f t="shared" si="43"/>
        <v>0</v>
      </c>
      <c r="AK155" s="96">
        <v>0</v>
      </c>
      <c r="AL155" s="88">
        <v>0</v>
      </c>
      <c r="AM155" s="96">
        <f t="shared" si="44"/>
        <v>0</v>
      </c>
      <c r="AN155" s="96">
        <v>0</v>
      </c>
      <c r="AO155" s="88">
        <v>0</v>
      </c>
    </row>
    <row r="156" spans="1:41" ht="19.5" customHeight="1">
      <c r="A156" s="77" t="s">
        <v>38</v>
      </c>
      <c r="B156" s="77" t="s">
        <v>38</v>
      </c>
      <c r="C156" s="77" t="s">
        <v>38</v>
      </c>
      <c r="D156" s="77" t="s">
        <v>167</v>
      </c>
      <c r="E156" s="96">
        <f t="shared" si="30"/>
        <v>1021.9300000000001</v>
      </c>
      <c r="F156" s="96">
        <f t="shared" si="31"/>
        <v>973.24</v>
      </c>
      <c r="G156" s="96">
        <f t="shared" si="32"/>
        <v>973.24</v>
      </c>
      <c r="H156" s="96">
        <v>848.21</v>
      </c>
      <c r="I156" s="88">
        <v>125.03</v>
      </c>
      <c r="J156" s="96">
        <f t="shared" si="33"/>
        <v>0</v>
      </c>
      <c r="K156" s="96">
        <v>0</v>
      </c>
      <c r="L156" s="88">
        <v>0</v>
      </c>
      <c r="M156" s="96">
        <f t="shared" si="34"/>
        <v>0</v>
      </c>
      <c r="N156" s="96">
        <v>0</v>
      </c>
      <c r="O156" s="88">
        <v>0</v>
      </c>
      <c r="P156" s="89">
        <f t="shared" si="35"/>
        <v>0</v>
      </c>
      <c r="Q156" s="96">
        <f t="shared" si="36"/>
        <v>0</v>
      </c>
      <c r="R156" s="96">
        <v>0</v>
      </c>
      <c r="S156" s="88">
        <v>0</v>
      </c>
      <c r="T156" s="96">
        <f t="shared" si="37"/>
        <v>0</v>
      </c>
      <c r="U156" s="96">
        <v>0</v>
      </c>
      <c r="V156" s="96">
        <v>0</v>
      </c>
      <c r="W156" s="96">
        <f t="shared" si="38"/>
        <v>0</v>
      </c>
      <c r="X156" s="96">
        <v>0</v>
      </c>
      <c r="Y156" s="88">
        <v>0</v>
      </c>
      <c r="Z156" s="89">
        <f t="shared" si="39"/>
        <v>48.69</v>
      </c>
      <c r="AA156" s="96">
        <f t="shared" si="40"/>
        <v>48.69</v>
      </c>
      <c r="AB156" s="96">
        <v>0</v>
      </c>
      <c r="AC156" s="88">
        <v>48.69</v>
      </c>
      <c r="AD156" s="96">
        <f t="shared" si="41"/>
        <v>0</v>
      </c>
      <c r="AE156" s="96">
        <v>0</v>
      </c>
      <c r="AF156" s="88">
        <v>0</v>
      </c>
      <c r="AG156" s="96">
        <f t="shared" si="42"/>
        <v>0</v>
      </c>
      <c r="AH156" s="96">
        <v>0</v>
      </c>
      <c r="AI156" s="88">
        <v>0</v>
      </c>
      <c r="AJ156" s="96">
        <f t="shared" si="43"/>
        <v>0</v>
      </c>
      <c r="AK156" s="96">
        <v>0</v>
      </c>
      <c r="AL156" s="88">
        <v>0</v>
      </c>
      <c r="AM156" s="96">
        <f t="shared" si="44"/>
        <v>0</v>
      </c>
      <c r="AN156" s="96">
        <v>0</v>
      </c>
      <c r="AO156" s="88">
        <v>0</v>
      </c>
    </row>
    <row r="157" spans="1:41" ht="19.5" customHeight="1">
      <c r="A157" s="77" t="s">
        <v>38</v>
      </c>
      <c r="B157" s="77" t="s">
        <v>38</v>
      </c>
      <c r="C157" s="77" t="s">
        <v>38</v>
      </c>
      <c r="D157" s="77" t="s">
        <v>264</v>
      </c>
      <c r="E157" s="96">
        <f t="shared" si="30"/>
        <v>899.73</v>
      </c>
      <c r="F157" s="96">
        <f t="shared" si="31"/>
        <v>851.04</v>
      </c>
      <c r="G157" s="96">
        <f t="shared" si="32"/>
        <v>851.04</v>
      </c>
      <c r="H157" s="96">
        <v>754.04</v>
      </c>
      <c r="I157" s="88">
        <v>97</v>
      </c>
      <c r="J157" s="96">
        <f t="shared" si="33"/>
        <v>0</v>
      </c>
      <c r="K157" s="96">
        <v>0</v>
      </c>
      <c r="L157" s="88">
        <v>0</v>
      </c>
      <c r="M157" s="96">
        <f t="shared" si="34"/>
        <v>0</v>
      </c>
      <c r="N157" s="96">
        <v>0</v>
      </c>
      <c r="O157" s="88">
        <v>0</v>
      </c>
      <c r="P157" s="89">
        <f t="shared" si="35"/>
        <v>0</v>
      </c>
      <c r="Q157" s="96">
        <f t="shared" si="36"/>
        <v>0</v>
      </c>
      <c r="R157" s="96">
        <v>0</v>
      </c>
      <c r="S157" s="88">
        <v>0</v>
      </c>
      <c r="T157" s="96">
        <f t="shared" si="37"/>
        <v>0</v>
      </c>
      <c r="U157" s="96">
        <v>0</v>
      </c>
      <c r="V157" s="96">
        <v>0</v>
      </c>
      <c r="W157" s="96">
        <f t="shared" si="38"/>
        <v>0</v>
      </c>
      <c r="X157" s="96">
        <v>0</v>
      </c>
      <c r="Y157" s="88">
        <v>0</v>
      </c>
      <c r="Z157" s="89">
        <f t="shared" si="39"/>
        <v>48.69</v>
      </c>
      <c r="AA157" s="96">
        <f t="shared" si="40"/>
        <v>48.69</v>
      </c>
      <c r="AB157" s="96">
        <v>0</v>
      </c>
      <c r="AC157" s="88">
        <v>48.69</v>
      </c>
      <c r="AD157" s="96">
        <f t="shared" si="41"/>
        <v>0</v>
      </c>
      <c r="AE157" s="96">
        <v>0</v>
      </c>
      <c r="AF157" s="88">
        <v>0</v>
      </c>
      <c r="AG157" s="96">
        <f t="shared" si="42"/>
        <v>0</v>
      </c>
      <c r="AH157" s="96">
        <v>0</v>
      </c>
      <c r="AI157" s="88">
        <v>0</v>
      </c>
      <c r="AJ157" s="96">
        <f t="shared" si="43"/>
        <v>0</v>
      </c>
      <c r="AK157" s="96">
        <v>0</v>
      </c>
      <c r="AL157" s="88">
        <v>0</v>
      </c>
      <c r="AM157" s="96">
        <f t="shared" si="44"/>
        <v>0</v>
      </c>
      <c r="AN157" s="96">
        <v>0</v>
      </c>
      <c r="AO157" s="88">
        <v>0</v>
      </c>
    </row>
    <row r="158" spans="1:41" ht="19.5" customHeight="1">
      <c r="A158" s="77" t="s">
        <v>265</v>
      </c>
      <c r="B158" s="77" t="s">
        <v>89</v>
      </c>
      <c r="C158" s="77" t="s">
        <v>168</v>
      </c>
      <c r="D158" s="77" t="s">
        <v>266</v>
      </c>
      <c r="E158" s="96">
        <f t="shared" si="30"/>
        <v>688.02</v>
      </c>
      <c r="F158" s="96">
        <f t="shared" si="31"/>
        <v>688.02</v>
      </c>
      <c r="G158" s="96">
        <f t="shared" si="32"/>
        <v>688.02</v>
      </c>
      <c r="H158" s="96">
        <v>688.02</v>
      </c>
      <c r="I158" s="88">
        <v>0</v>
      </c>
      <c r="J158" s="96">
        <f t="shared" si="33"/>
        <v>0</v>
      </c>
      <c r="K158" s="96">
        <v>0</v>
      </c>
      <c r="L158" s="88">
        <v>0</v>
      </c>
      <c r="M158" s="96">
        <f t="shared" si="34"/>
        <v>0</v>
      </c>
      <c r="N158" s="96">
        <v>0</v>
      </c>
      <c r="O158" s="88">
        <v>0</v>
      </c>
      <c r="P158" s="89">
        <f t="shared" si="35"/>
        <v>0</v>
      </c>
      <c r="Q158" s="96">
        <f t="shared" si="36"/>
        <v>0</v>
      </c>
      <c r="R158" s="96">
        <v>0</v>
      </c>
      <c r="S158" s="88">
        <v>0</v>
      </c>
      <c r="T158" s="96">
        <f t="shared" si="37"/>
        <v>0</v>
      </c>
      <c r="U158" s="96">
        <v>0</v>
      </c>
      <c r="V158" s="96">
        <v>0</v>
      </c>
      <c r="W158" s="96">
        <f t="shared" si="38"/>
        <v>0</v>
      </c>
      <c r="X158" s="96">
        <v>0</v>
      </c>
      <c r="Y158" s="88">
        <v>0</v>
      </c>
      <c r="Z158" s="89">
        <f t="shared" si="39"/>
        <v>0</v>
      </c>
      <c r="AA158" s="96">
        <f t="shared" si="40"/>
        <v>0</v>
      </c>
      <c r="AB158" s="96">
        <v>0</v>
      </c>
      <c r="AC158" s="88">
        <v>0</v>
      </c>
      <c r="AD158" s="96">
        <f t="shared" si="41"/>
        <v>0</v>
      </c>
      <c r="AE158" s="96">
        <v>0</v>
      </c>
      <c r="AF158" s="88">
        <v>0</v>
      </c>
      <c r="AG158" s="96">
        <f t="shared" si="42"/>
        <v>0</v>
      </c>
      <c r="AH158" s="96">
        <v>0</v>
      </c>
      <c r="AI158" s="88">
        <v>0</v>
      </c>
      <c r="AJ158" s="96">
        <f t="shared" si="43"/>
        <v>0</v>
      </c>
      <c r="AK158" s="96">
        <v>0</v>
      </c>
      <c r="AL158" s="88">
        <v>0</v>
      </c>
      <c r="AM158" s="96">
        <f t="shared" si="44"/>
        <v>0</v>
      </c>
      <c r="AN158" s="96">
        <v>0</v>
      </c>
      <c r="AO158" s="88">
        <v>0</v>
      </c>
    </row>
    <row r="159" spans="1:41" ht="19.5" customHeight="1">
      <c r="A159" s="77" t="s">
        <v>265</v>
      </c>
      <c r="B159" s="77" t="s">
        <v>91</v>
      </c>
      <c r="C159" s="77" t="s">
        <v>168</v>
      </c>
      <c r="D159" s="77" t="s">
        <v>267</v>
      </c>
      <c r="E159" s="96">
        <f t="shared" si="30"/>
        <v>211.70999999999998</v>
      </c>
      <c r="F159" s="96">
        <f t="shared" si="31"/>
        <v>163.01999999999998</v>
      </c>
      <c r="G159" s="96">
        <f t="shared" si="32"/>
        <v>163.01999999999998</v>
      </c>
      <c r="H159" s="96">
        <v>66.02</v>
      </c>
      <c r="I159" s="88">
        <v>97</v>
      </c>
      <c r="J159" s="96">
        <f t="shared" si="33"/>
        <v>0</v>
      </c>
      <c r="K159" s="96">
        <v>0</v>
      </c>
      <c r="L159" s="88">
        <v>0</v>
      </c>
      <c r="M159" s="96">
        <f t="shared" si="34"/>
        <v>0</v>
      </c>
      <c r="N159" s="96">
        <v>0</v>
      </c>
      <c r="O159" s="88">
        <v>0</v>
      </c>
      <c r="P159" s="89">
        <f t="shared" si="35"/>
        <v>0</v>
      </c>
      <c r="Q159" s="96">
        <f t="shared" si="36"/>
        <v>0</v>
      </c>
      <c r="R159" s="96">
        <v>0</v>
      </c>
      <c r="S159" s="88">
        <v>0</v>
      </c>
      <c r="T159" s="96">
        <f t="shared" si="37"/>
        <v>0</v>
      </c>
      <c r="U159" s="96">
        <v>0</v>
      </c>
      <c r="V159" s="96">
        <v>0</v>
      </c>
      <c r="W159" s="96">
        <f t="shared" si="38"/>
        <v>0</v>
      </c>
      <c r="X159" s="96">
        <v>0</v>
      </c>
      <c r="Y159" s="88">
        <v>0</v>
      </c>
      <c r="Z159" s="89">
        <f t="shared" si="39"/>
        <v>48.69</v>
      </c>
      <c r="AA159" s="96">
        <f t="shared" si="40"/>
        <v>48.69</v>
      </c>
      <c r="AB159" s="96">
        <v>0</v>
      </c>
      <c r="AC159" s="88">
        <v>48.69</v>
      </c>
      <c r="AD159" s="96">
        <f t="shared" si="41"/>
        <v>0</v>
      </c>
      <c r="AE159" s="96">
        <v>0</v>
      </c>
      <c r="AF159" s="88">
        <v>0</v>
      </c>
      <c r="AG159" s="96">
        <f t="shared" si="42"/>
        <v>0</v>
      </c>
      <c r="AH159" s="96">
        <v>0</v>
      </c>
      <c r="AI159" s="88">
        <v>0</v>
      </c>
      <c r="AJ159" s="96">
        <f t="shared" si="43"/>
        <v>0</v>
      </c>
      <c r="AK159" s="96">
        <v>0</v>
      </c>
      <c r="AL159" s="88">
        <v>0</v>
      </c>
      <c r="AM159" s="96">
        <f t="shared" si="44"/>
        <v>0</v>
      </c>
      <c r="AN159" s="96">
        <v>0</v>
      </c>
      <c r="AO159" s="88">
        <v>0</v>
      </c>
    </row>
    <row r="160" spans="1:41" ht="19.5" customHeight="1">
      <c r="A160" s="77" t="s">
        <v>38</v>
      </c>
      <c r="B160" s="77" t="s">
        <v>38</v>
      </c>
      <c r="C160" s="77" t="s">
        <v>38</v>
      </c>
      <c r="D160" s="77" t="s">
        <v>268</v>
      </c>
      <c r="E160" s="96">
        <f t="shared" si="30"/>
        <v>28.03</v>
      </c>
      <c r="F160" s="96">
        <f t="shared" si="31"/>
        <v>28.03</v>
      </c>
      <c r="G160" s="96">
        <f t="shared" si="32"/>
        <v>28.03</v>
      </c>
      <c r="H160" s="96">
        <v>0</v>
      </c>
      <c r="I160" s="88">
        <v>28.03</v>
      </c>
      <c r="J160" s="96">
        <f t="shared" si="33"/>
        <v>0</v>
      </c>
      <c r="K160" s="96">
        <v>0</v>
      </c>
      <c r="L160" s="88">
        <v>0</v>
      </c>
      <c r="M160" s="96">
        <f t="shared" si="34"/>
        <v>0</v>
      </c>
      <c r="N160" s="96">
        <v>0</v>
      </c>
      <c r="O160" s="88">
        <v>0</v>
      </c>
      <c r="P160" s="89">
        <f t="shared" si="35"/>
        <v>0</v>
      </c>
      <c r="Q160" s="96">
        <f t="shared" si="36"/>
        <v>0</v>
      </c>
      <c r="R160" s="96">
        <v>0</v>
      </c>
      <c r="S160" s="88">
        <v>0</v>
      </c>
      <c r="T160" s="96">
        <f t="shared" si="37"/>
        <v>0</v>
      </c>
      <c r="U160" s="96">
        <v>0</v>
      </c>
      <c r="V160" s="96">
        <v>0</v>
      </c>
      <c r="W160" s="96">
        <f t="shared" si="38"/>
        <v>0</v>
      </c>
      <c r="X160" s="96">
        <v>0</v>
      </c>
      <c r="Y160" s="88">
        <v>0</v>
      </c>
      <c r="Z160" s="89">
        <f t="shared" si="39"/>
        <v>0</v>
      </c>
      <c r="AA160" s="96">
        <f t="shared" si="40"/>
        <v>0</v>
      </c>
      <c r="AB160" s="96">
        <v>0</v>
      </c>
      <c r="AC160" s="88">
        <v>0</v>
      </c>
      <c r="AD160" s="96">
        <f t="shared" si="41"/>
        <v>0</v>
      </c>
      <c r="AE160" s="96">
        <v>0</v>
      </c>
      <c r="AF160" s="88">
        <v>0</v>
      </c>
      <c r="AG160" s="96">
        <f t="shared" si="42"/>
        <v>0</v>
      </c>
      <c r="AH160" s="96">
        <v>0</v>
      </c>
      <c r="AI160" s="88">
        <v>0</v>
      </c>
      <c r="AJ160" s="96">
        <f t="shared" si="43"/>
        <v>0</v>
      </c>
      <c r="AK160" s="96">
        <v>0</v>
      </c>
      <c r="AL160" s="88">
        <v>0</v>
      </c>
      <c r="AM160" s="96">
        <f t="shared" si="44"/>
        <v>0</v>
      </c>
      <c r="AN160" s="96">
        <v>0</v>
      </c>
      <c r="AO160" s="88">
        <v>0</v>
      </c>
    </row>
    <row r="161" spans="1:41" ht="19.5" customHeight="1">
      <c r="A161" s="77" t="s">
        <v>269</v>
      </c>
      <c r="B161" s="77" t="s">
        <v>89</v>
      </c>
      <c r="C161" s="77" t="s">
        <v>168</v>
      </c>
      <c r="D161" s="77" t="s">
        <v>270</v>
      </c>
      <c r="E161" s="96">
        <f t="shared" si="30"/>
        <v>28.03</v>
      </c>
      <c r="F161" s="96">
        <f t="shared" si="31"/>
        <v>28.03</v>
      </c>
      <c r="G161" s="96">
        <f t="shared" si="32"/>
        <v>28.03</v>
      </c>
      <c r="H161" s="96">
        <v>0</v>
      </c>
      <c r="I161" s="88">
        <v>28.03</v>
      </c>
      <c r="J161" s="96">
        <f t="shared" si="33"/>
        <v>0</v>
      </c>
      <c r="K161" s="96">
        <v>0</v>
      </c>
      <c r="L161" s="88">
        <v>0</v>
      </c>
      <c r="M161" s="96">
        <f t="shared" si="34"/>
        <v>0</v>
      </c>
      <c r="N161" s="96">
        <v>0</v>
      </c>
      <c r="O161" s="88">
        <v>0</v>
      </c>
      <c r="P161" s="89">
        <f t="shared" si="35"/>
        <v>0</v>
      </c>
      <c r="Q161" s="96">
        <f t="shared" si="36"/>
        <v>0</v>
      </c>
      <c r="R161" s="96">
        <v>0</v>
      </c>
      <c r="S161" s="88">
        <v>0</v>
      </c>
      <c r="T161" s="96">
        <f t="shared" si="37"/>
        <v>0</v>
      </c>
      <c r="U161" s="96">
        <v>0</v>
      </c>
      <c r="V161" s="96">
        <v>0</v>
      </c>
      <c r="W161" s="96">
        <f t="shared" si="38"/>
        <v>0</v>
      </c>
      <c r="X161" s="96">
        <v>0</v>
      </c>
      <c r="Y161" s="88">
        <v>0</v>
      </c>
      <c r="Z161" s="89">
        <f t="shared" si="39"/>
        <v>0</v>
      </c>
      <c r="AA161" s="96">
        <f t="shared" si="40"/>
        <v>0</v>
      </c>
      <c r="AB161" s="96">
        <v>0</v>
      </c>
      <c r="AC161" s="88">
        <v>0</v>
      </c>
      <c r="AD161" s="96">
        <f t="shared" si="41"/>
        <v>0</v>
      </c>
      <c r="AE161" s="96">
        <v>0</v>
      </c>
      <c r="AF161" s="88">
        <v>0</v>
      </c>
      <c r="AG161" s="96">
        <f t="shared" si="42"/>
        <v>0</v>
      </c>
      <c r="AH161" s="96">
        <v>0</v>
      </c>
      <c r="AI161" s="88">
        <v>0</v>
      </c>
      <c r="AJ161" s="96">
        <f t="shared" si="43"/>
        <v>0</v>
      </c>
      <c r="AK161" s="96">
        <v>0</v>
      </c>
      <c r="AL161" s="88">
        <v>0</v>
      </c>
      <c r="AM161" s="96">
        <f t="shared" si="44"/>
        <v>0</v>
      </c>
      <c r="AN161" s="96">
        <v>0</v>
      </c>
      <c r="AO161" s="88">
        <v>0</v>
      </c>
    </row>
    <row r="162" spans="1:41" ht="19.5" customHeight="1">
      <c r="A162" s="77" t="s">
        <v>38</v>
      </c>
      <c r="B162" s="77" t="s">
        <v>38</v>
      </c>
      <c r="C162" s="77" t="s">
        <v>38</v>
      </c>
      <c r="D162" s="77" t="s">
        <v>258</v>
      </c>
      <c r="E162" s="96">
        <f t="shared" si="30"/>
        <v>94.17</v>
      </c>
      <c r="F162" s="96">
        <f t="shared" si="31"/>
        <v>94.17</v>
      </c>
      <c r="G162" s="96">
        <f t="shared" si="32"/>
        <v>94.17</v>
      </c>
      <c r="H162" s="96">
        <v>94.17</v>
      </c>
      <c r="I162" s="88">
        <v>0</v>
      </c>
      <c r="J162" s="96">
        <f t="shared" si="33"/>
        <v>0</v>
      </c>
      <c r="K162" s="96">
        <v>0</v>
      </c>
      <c r="L162" s="88">
        <v>0</v>
      </c>
      <c r="M162" s="96">
        <f t="shared" si="34"/>
        <v>0</v>
      </c>
      <c r="N162" s="96">
        <v>0</v>
      </c>
      <c r="O162" s="88">
        <v>0</v>
      </c>
      <c r="P162" s="89">
        <f t="shared" si="35"/>
        <v>0</v>
      </c>
      <c r="Q162" s="96">
        <f t="shared" si="36"/>
        <v>0</v>
      </c>
      <c r="R162" s="96">
        <v>0</v>
      </c>
      <c r="S162" s="88">
        <v>0</v>
      </c>
      <c r="T162" s="96">
        <f t="shared" si="37"/>
        <v>0</v>
      </c>
      <c r="U162" s="96">
        <v>0</v>
      </c>
      <c r="V162" s="96">
        <v>0</v>
      </c>
      <c r="W162" s="96">
        <f t="shared" si="38"/>
        <v>0</v>
      </c>
      <c r="X162" s="96">
        <v>0</v>
      </c>
      <c r="Y162" s="88">
        <v>0</v>
      </c>
      <c r="Z162" s="89">
        <f t="shared" si="39"/>
        <v>0</v>
      </c>
      <c r="AA162" s="96">
        <f t="shared" si="40"/>
        <v>0</v>
      </c>
      <c r="AB162" s="96">
        <v>0</v>
      </c>
      <c r="AC162" s="88">
        <v>0</v>
      </c>
      <c r="AD162" s="96">
        <f t="shared" si="41"/>
        <v>0</v>
      </c>
      <c r="AE162" s="96">
        <v>0</v>
      </c>
      <c r="AF162" s="88">
        <v>0</v>
      </c>
      <c r="AG162" s="96">
        <f t="shared" si="42"/>
        <v>0</v>
      </c>
      <c r="AH162" s="96">
        <v>0</v>
      </c>
      <c r="AI162" s="88">
        <v>0</v>
      </c>
      <c r="AJ162" s="96">
        <f t="shared" si="43"/>
        <v>0</v>
      </c>
      <c r="AK162" s="96">
        <v>0</v>
      </c>
      <c r="AL162" s="88">
        <v>0</v>
      </c>
      <c r="AM162" s="96">
        <f t="shared" si="44"/>
        <v>0</v>
      </c>
      <c r="AN162" s="96">
        <v>0</v>
      </c>
      <c r="AO162" s="88">
        <v>0</v>
      </c>
    </row>
    <row r="163" spans="1:41" ht="19.5" customHeight="1">
      <c r="A163" s="77" t="s">
        <v>259</v>
      </c>
      <c r="B163" s="77" t="s">
        <v>89</v>
      </c>
      <c r="C163" s="77" t="s">
        <v>168</v>
      </c>
      <c r="D163" s="77" t="s">
        <v>260</v>
      </c>
      <c r="E163" s="96">
        <f t="shared" si="30"/>
        <v>0.03</v>
      </c>
      <c r="F163" s="96">
        <f t="shared" si="31"/>
        <v>0.03</v>
      </c>
      <c r="G163" s="96">
        <f t="shared" si="32"/>
        <v>0.03</v>
      </c>
      <c r="H163" s="96">
        <v>0.03</v>
      </c>
      <c r="I163" s="88">
        <v>0</v>
      </c>
      <c r="J163" s="96">
        <f t="shared" si="33"/>
        <v>0</v>
      </c>
      <c r="K163" s="96">
        <v>0</v>
      </c>
      <c r="L163" s="88">
        <v>0</v>
      </c>
      <c r="M163" s="96">
        <f t="shared" si="34"/>
        <v>0</v>
      </c>
      <c r="N163" s="96">
        <v>0</v>
      </c>
      <c r="O163" s="88">
        <v>0</v>
      </c>
      <c r="P163" s="89">
        <f t="shared" si="35"/>
        <v>0</v>
      </c>
      <c r="Q163" s="96">
        <f t="shared" si="36"/>
        <v>0</v>
      </c>
      <c r="R163" s="96">
        <v>0</v>
      </c>
      <c r="S163" s="88">
        <v>0</v>
      </c>
      <c r="T163" s="96">
        <f t="shared" si="37"/>
        <v>0</v>
      </c>
      <c r="U163" s="96">
        <v>0</v>
      </c>
      <c r="V163" s="96">
        <v>0</v>
      </c>
      <c r="W163" s="96">
        <f t="shared" si="38"/>
        <v>0</v>
      </c>
      <c r="X163" s="96">
        <v>0</v>
      </c>
      <c r="Y163" s="88">
        <v>0</v>
      </c>
      <c r="Z163" s="89">
        <f t="shared" si="39"/>
        <v>0</v>
      </c>
      <c r="AA163" s="96">
        <f t="shared" si="40"/>
        <v>0</v>
      </c>
      <c r="AB163" s="96">
        <v>0</v>
      </c>
      <c r="AC163" s="88">
        <v>0</v>
      </c>
      <c r="AD163" s="96">
        <f t="shared" si="41"/>
        <v>0</v>
      </c>
      <c r="AE163" s="96">
        <v>0</v>
      </c>
      <c r="AF163" s="88">
        <v>0</v>
      </c>
      <c r="AG163" s="96">
        <f t="shared" si="42"/>
        <v>0</v>
      </c>
      <c r="AH163" s="96">
        <v>0</v>
      </c>
      <c r="AI163" s="88">
        <v>0</v>
      </c>
      <c r="AJ163" s="96">
        <f t="shared" si="43"/>
        <v>0</v>
      </c>
      <c r="AK163" s="96">
        <v>0</v>
      </c>
      <c r="AL163" s="88">
        <v>0</v>
      </c>
      <c r="AM163" s="96">
        <f t="shared" si="44"/>
        <v>0</v>
      </c>
      <c r="AN163" s="96">
        <v>0</v>
      </c>
      <c r="AO163" s="88">
        <v>0</v>
      </c>
    </row>
    <row r="164" spans="1:41" ht="19.5" customHeight="1">
      <c r="A164" s="77" t="s">
        <v>259</v>
      </c>
      <c r="B164" s="77" t="s">
        <v>102</v>
      </c>
      <c r="C164" s="77" t="s">
        <v>168</v>
      </c>
      <c r="D164" s="77" t="s">
        <v>261</v>
      </c>
      <c r="E164" s="96">
        <f t="shared" si="30"/>
        <v>89.95</v>
      </c>
      <c r="F164" s="96">
        <f t="shared" si="31"/>
        <v>89.95</v>
      </c>
      <c r="G164" s="96">
        <f t="shared" si="32"/>
        <v>89.95</v>
      </c>
      <c r="H164" s="96">
        <v>89.95</v>
      </c>
      <c r="I164" s="88">
        <v>0</v>
      </c>
      <c r="J164" s="96">
        <f t="shared" si="33"/>
        <v>0</v>
      </c>
      <c r="K164" s="96">
        <v>0</v>
      </c>
      <c r="L164" s="88">
        <v>0</v>
      </c>
      <c r="M164" s="96">
        <f t="shared" si="34"/>
        <v>0</v>
      </c>
      <c r="N164" s="96">
        <v>0</v>
      </c>
      <c r="O164" s="88">
        <v>0</v>
      </c>
      <c r="P164" s="89">
        <f t="shared" si="35"/>
        <v>0</v>
      </c>
      <c r="Q164" s="96">
        <f t="shared" si="36"/>
        <v>0</v>
      </c>
      <c r="R164" s="96">
        <v>0</v>
      </c>
      <c r="S164" s="88">
        <v>0</v>
      </c>
      <c r="T164" s="96">
        <f t="shared" si="37"/>
        <v>0</v>
      </c>
      <c r="U164" s="96">
        <v>0</v>
      </c>
      <c r="V164" s="96">
        <v>0</v>
      </c>
      <c r="W164" s="96">
        <f t="shared" si="38"/>
        <v>0</v>
      </c>
      <c r="X164" s="96">
        <v>0</v>
      </c>
      <c r="Y164" s="88">
        <v>0</v>
      </c>
      <c r="Z164" s="89">
        <f t="shared" si="39"/>
        <v>0</v>
      </c>
      <c r="AA164" s="96">
        <f t="shared" si="40"/>
        <v>0</v>
      </c>
      <c r="AB164" s="96">
        <v>0</v>
      </c>
      <c r="AC164" s="88">
        <v>0</v>
      </c>
      <c r="AD164" s="96">
        <f t="shared" si="41"/>
        <v>0</v>
      </c>
      <c r="AE164" s="96">
        <v>0</v>
      </c>
      <c r="AF164" s="88">
        <v>0</v>
      </c>
      <c r="AG164" s="96">
        <f t="shared" si="42"/>
        <v>0</v>
      </c>
      <c r="AH164" s="96">
        <v>0</v>
      </c>
      <c r="AI164" s="88">
        <v>0</v>
      </c>
      <c r="AJ164" s="96">
        <f t="shared" si="43"/>
        <v>0</v>
      </c>
      <c r="AK164" s="96">
        <v>0</v>
      </c>
      <c r="AL164" s="88">
        <v>0</v>
      </c>
      <c r="AM164" s="96">
        <f t="shared" si="44"/>
        <v>0</v>
      </c>
      <c r="AN164" s="96">
        <v>0</v>
      </c>
      <c r="AO164" s="88">
        <v>0</v>
      </c>
    </row>
    <row r="165" spans="1:41" ht="19.5" customHeight="1">
      <c r="A165" s="77" t="s">
        <v>259</v>
      </c>
      <c r="B165" s="77" t="s">
        <v>99</v>
      </c>
      <c r="C165" s="77" t="s">
        <v>168</v>
      </c>
      <c r="D165" s="77" t="s">
        <v>262</v>
      </c>
      <c r="E165" s="96">
        <f t="shared" si="30"/>
        <v>4.19</v>
      </c>
      <c r="F165" s="96">
        <f t="shared" si="31"/>
        <v>4.19</v>
      </c>
      <c r="G165" s="96">
        <f t="shared" si="32"/>
        <v>4.19</v>
      </c>
      <c r="H165" s="96">
        <v>4.19</v>
      </c>
      <c r="I165" s="88">
        <v>0</v>
      </c>
      <c r="J165" s="96">
        <f t="shared" si="33"/>
        <v>0</v>
      </c>
      <c r="K165" s="96">
        <v>0</v>
      </c>
      <c r="L165" s="88">
        <v>0</v>
      </c>
      <c r="M165" s="96">
        <f t="shared" si="34"/>
        <v>0</v>
      </c>
      <c r="N165" s="96">
        <v>0</v>
      </c>
      <c r="O165" s="88">
        <v>0</v>
      </c>
      <c r="P165" s="89">
        <f t="shared" si="35"/>
        <v>0</v>
      </c>
      <c r="Q165" s="96">
        <f t="shared" si="36"/>
        <v>0</v>
      </c>
      <c r="R165" s="96">
        <v>0</v>
      </c>
      <c r="S165" s="88">
        <v>0</v>
      </c>
      <c r="T165" s="96">
        <f t="shared" si="37"/>
        <v>0</v>
      </c>
      <c r="U165" s="96">
        <v>0</v>
      </c>
      <c r="V165" s="96">
        <v>0</v>
      </c>
      <c r="W165" s="96">
        <f t="shared" si="38"/>
        <v>0</v>
      </c>
      <c r="X165" s="96">
        <v>0</v>
      </c>
      <c r="Y165" s="88">
        <v>0</v>
      </c>
      <c r="Z165" s="89">
        <f t="shared" si="39"/>
        <v>0</v>
      </c>
      <c r="AA165" s="96">
        <f t="shared" si="40"/>
        <v>0</v>
      </c>
      <c r="AB165" s="96">
        <v>0</v>
      </c>
      <c r="AC165" s="88">
        <v>0</v>
      </c>
      <c r="AD165" s="96">
        <f t="shared" si="41"/>
        <v>0</v>
      </c>
      <c r="AE165" s="96">
        <v>0</v>
      </c>
      <c r="AF165" s="88">
        <v>0</v>
      </c>
      <c r="AG165" s="96">
        <f t="shared" si="42"/>
        <v>0</v>
      </c>
      <c r="AH165" s="96">
        <v>0</v>
      </c>
      <c r="AI165" s="88">
        <v>0</v>
      </c>
      <c r="AJ165" s="96">
        <f t="shared" si="43"/>
        <v>0</v>
      </c>
      <c r="AK165" s="96">
        <v>0</v>
      </c>
      <c r="AL165" s="88">
        <v>0</v>
      </c>
      <c r="AM165" s="96">
        <f t="shared" si="44"/>
        <v>0</v>
      </c>
      <c r="AN165" s="96">
        <v>0</v>
      </c>
      <c r="AO165" s="88">
        <v>0</v>
      </c>
    </row>
    <row r="166" spans="1:41" ht="19.5" customHeight="1">
      <c r="A166" s="77" t="s">
        <v>38</v>
      </c>
      <c r="B166" s="77" t="s">
        <v>38</v>
      </c>
      <c r="C166" s="77" t="s">
        <v>38</v>
      </c>
      <c r="D166" s="77" t="s">
        <v>173</v>
      </c>
      <c r="E166" s="96">
        <f t="shared" si="30"/>
        <v>3120.7</v>
      </c>
      <c r="F166" s="96">
        <f t="shared" si="31"/>
        <v>2870.7</v>
      </c>
      <c r="G166" s="96">
        <f t="shared" si="32"/>
        <v>2870.7</v>
      </c>
      <c r="H166" s="96">
        <v>2720.2</v>
      </c>
      <c r="I166" s="88">
        <v>150.5</v>
      </c>
      <c r="J166" s="96">
        <f t="shared" si="33"/>
        <v>0</v>
      </c>
      <c r="K166" s="96">
        <v>0</v>
      </c>
      <c r="L166" s="88">
        <v>0</v>
      </c>
      <c r="M166" s="96">
        <f t="shared" si="34"/>
        <v>0</v>
      </c>
      <c r="N166" s="96">
        <v>0</v>
      </c>
      <c r="O166" s="88">
        <v>0</v>
      </c>
      <c r="P166" s="89">
        <f t="shared" si="35"/>
        <v>0</v>
      </c>
      <c r="Q166" s="96">
        <f t="shared" si="36"/>
        <v>0</v>
      </c>
      <c r="R166" s="96">
        <v>0</v>
      </c>
      <c r="S166" s="88">
        <v>0</v>
      </c>
      <c r="T166" s="96">
        <f t="shared" si="37"/>
        <v>0</v>
      </c>
      <c r="U166" s="96">
        <v>0</v>
      </c>
      <c r="V166" s="96">
        <v>0</v>
      </c>
      <c r="W166" s="96">
        <f t="shared" si="38"/>
        <v>0</v>
      </c>
      <c r="X166" s="96">
        <v>0</v>
      </c>
      <c r="Y166" s="88">
        <v>0</v>
      </c>
      <c r="Z166" s="89">
        <f t="shared" si="39"/>
        <v>250</v>
      </c>
      <c r="AA166" s="96">
        <f t="shared" si="40"/>
        <v>250</v>
      </c>
      <c r="AB166" s="96">
        <v>0</v>
      </c>
      <c r="AC166" s="88">
        <v>250</v>
      </c>
      <c r="AD166" s="96">
        <f t="shared" si="41"/>
        <v>0</v>
      </c>
      <c r="AE166" s="96">
        <v>0</v>
      </c>
      <c r="AF166" s="88">
        <v>0</v>
      </c>
      <c r="AG166" s="96">
        <f t="shared" si="42"/>
        <v>0</v>
      </c>
      <c r="AH166" s="96">
        <v>0</v>
      </c>
      <c r="AI166" s="88">
        <v>0</v>
      </c>
      <c r="AJ166" s="96">
        <f t="shared" si="43"/>
        <v>0</v>
      </c>
      <c r="AK166" s="96">
        <v>0</v>
      </c>
      <c r="AL166" s="88">
        <v>0</v>
      </c>
      <c r="AM166" s="96">
        <f t="shared" si="44"/>
        <v>0</v>
      </c>
      <c r="AN166" s="96">
        <v>0</v>
      </c>
      <c r="AO166" s="88">
        <v>0</v>
      </c>
    </row>
    <row r="167" spans="1:41" ht="19.5" customHeight="1">
      <c r="A167" s="77" t="s">
        <v>38</v>
      </c>
      <c r="B167" s="77" t="s">
        <v>38</v>
      </c>
      <c r="C167" s="77" t="s">
        <v>38</v>
      </c>
      <c r="D167" s="77" t="s">
        <v>174</v>
      </c>
      <c r="E167" s="96">
        <f t="shared" si="30"/>
        <v>2129.01</v>
      </c>
      <c r="F167" s="96">
        <f t="shared" si="31"/>
        <v>1879.01</v>
      </c>
      <c r="G167" s="96">
        <f t="shared" si="32"/>
        <v>1879.01</v>
      </c>
      <c r="H167" s="96">
        <v>1794.19</v>
      </c>
      <c r="I167" s="88">
        <v>84.82</v>
      </c>
      <c r="J167" s="96">
        <f t="shared" si="33"/>
        <v>0</v>
      </c>
      <c r="K167" s="96">
        <v>0</v>
      </c>
      <c r="L167" s="88">
        <v>0</v>
      </c>
      <c r="M167" s="96">
        <f t="shared" si="34"/>
        <v>0</v>
      </c>
      <c r="N167" s="96">
        <v>0</v>
      </c>
      <c r="O167" s="88">
        <v>0</v>
      </c>
      <c r="P167" s="89">
        <f t="shared" si="35"/>
        <v>0</v>
      </c>
      <c r="Q167" s="96">
        <f t="shared" si="36"/>
        <v>0</v>
      </c>
      <c r="R167" s="96">
        <v>0</v>
      </c>
      <c r="S167" s="88">
        <v>0</v>
      </c>
      <c r="T167" s="96">
        <f t="shared" si="37"/>
        <v>0</v>
      </c>
      <c r="U167" s="96">
        <v>0</v>
      </c>
      <c r="V167" s="96">
        <v>0</v>
      </c>
      <c r="W167" s="96">
        <f t="shared" si="38"/>
        <v>0</v>
      </c>
      <c r="X167" s="96">
        <v>0</v>
      </c>
      <c r="Y167" s="88">
        <v>0</v>
      </c>
      <c r="Z167" s="89">
        <f t="shared" si="39"/>
        <v>250</v>
      </c>
      <c r="AA167" s="96">
        <f t="shared" si="40"/>
        <v>250</v>
      </c>
      <c r="AB167" s="96">
        <v>0</v>
      </c>
      <c r="AC167" s="88">
        <v>250</v>
      </c>
      <c r="AD167" s="96">
        <f t="shared" si="41"/>
        <v>0</v>
      </c>
      <c r="AE167" s="96">
        <v>0</v>
      </c>
      <c r="AF167" s="88">
        <v>0</v>
      </c>
      <c r="AG167" s="96">
        <f t="shared" si="42"/>
        <v>0</v>
      </c>
      <c r="AH167" s="96">
        <v>0</v>
      </c>
      <c r="AI167" s="88">
        <v>0</v>
      </c>
      <c r="AJ167" s="96">
        <f t="shared" si="43"/>
        <v>0</v>
      </c>
      <c r="AK167" s="96">
        <v>0</v>
      </c>
      <c r="AL167" s="88">
        <v>0</v>
      </c>
      <c r="AM167" s="96">
        <f t="shared" si="44"/>
        <v>0</v>
      </c>
      <c r="AN167" s="96">
        <v>0</v>
      </c>
      <c r="AO167" s="88">
        <v>0</v>
      </c>
    </row>
    <row r="168" spans="1:41" ht="19.5" customHeight="1">
      <c r="A168" s="77" t="s">
        <v>38</v>
      </c>
      <c r="B168" s="77" t="s">
        <v>38</v>
      </c>
      <c r="C168" s="77" t="s">
        <v>38</v>
      </c>
      <c r="D168" s="77" t="s">
        <v>264</v>
      </c>
      <c r="E168" s="96">
        <f t="shared" si="30"/>
        <v>2113.2200000000003</v>
      </c>
      <c r="F168" s="96">
        <f t="shared" si="31"/>
        <v>1863.22</v>
      </c>
      <c r="G168" s="96">
        <f t="shared" si="32"/>
        <v>1863.22</v>
      </c>
      <c r="H168" s="96">
        <v>1778.4</v>
      </c>
      <c r="I168" s="88">
        <v>84.82</v>
      </c>
      <c r="J168" s="96">
        <f t="shared" si="33"/>
        <v>0</v>
      </c>
      <c r="K168" s="96">
        <v>0</v>
      </c>
      <c r="L168" s="88">
        <v>0</v>
      </c>
      <c r="M168" s="96">
        <f t="shared" si="34"/>
        <v>0</v>
      </c>
      <c r="N168" s="96">
        <v>0</v>
      </c>
      <c r="O168" s="88">
        <v>0</v>
      </c>
      <c r="P168" s="89">
        <f t="shared" si="35"/>
        <v>0</v>
      </c>
      <c r="Q168" s="96">
        <f t="shared" si="36"/>
        <v>0</v>
      </c>
      <c r="R168" s="96">
        <v>0</v>
      </c>
      <c r="S168" s="88">
        <v>0</v>
      </c>
      <c r="T168" s="96">
        <f t="shared" si="37"/>
        <v>0</v>
      </c>
      <c r="U168" s="96">
        <v>0</v>
      </c>
      <c r="V168" s="96">
        <v>0</v>
      </c>
      <c r="W168" s="96">
        <f t="shared" si="38"/>
        <v>0</v>
      </c>
      <c r="X168" s="96">
        <v>0</v>
      </c>
      <c r="Y168" s="88">
        <v>0</v>
      </c>
      <c r="Z168" s="89">
        <f t="shared" si="39"/>
        <v>250</v>
      </c>
      <c r="AA168" s="96">
        <f t="shared" si="40"/>
        <v>250</v>
      </c>
      <c r="AB168" s="96">
        <v>0</v>
      </c>
      <c r="AC168" s="88">
        <v>250</v>
      </c>
      <c r="AD168" s="96">
        <f t="shared" si="41"/>
        <v>0</v>
      </c>
      <c r="AE168" s="96">
        <v>0</v>
      </c>
      <c r="AF168" s="88">
        <v>0</v>
      </c>
      <c r="AG168" s="96">
        <f t="shared" si="42"/>
        <v>0</v>
      </c>
      <c r="AH168" s="96">
        <v>0</v>
      </c>
      <c r="AI168" s="88">
        <v>0</v>
      </c>
      <c r="AJ168" s="96">
        <f t="shared" si="43"/>
        <v>0</v>
      </c>
      <c r="AK168" s="96">
        <v>0</v>
      </c>
      <c r="AL168" s="88">
        <v>0</v>
      </c>
      <c r="AM168" s="96">
        <f t="shared" si="44"/>
        <v>0</v>
      </c>
      <c r="AN168" s="96">
        <v>0</v>
      </c>
      <c r="AO168" s="88">
        <v>0</v>
      </c>
    </row>
    <row r="169" spans="1:41" ht="19.5" customHeight="1">
      <c r="A169" s="77" t="s">
        <v>265</v>
      </c>
      <c r="B169" s="77" t="s">
        <v>89</v>
      </c>
      <c r="C169" s="77" t="s">
        <v>175</v>
      </c>
      <c r="D169" s="77" t="s">
        <v>266</v>
      </c>
      <c r="E169" s="96">
        <f t="shared" si="30"/>
        <v>1694.12</v>
      </c>
      <c r="F169" s="96">
        <f t="shared" si="31"/>
        <v>1694.12</v>
      </c>
      <c r="G169" s="96">
        <f t="shared" si="32"/>
        <v>1694.12</v>
      </c>
      <c r="H169" s="96">
        <v>1694.12</v>
      </c>
      <c r="I169" s="88">
        <v>0</v>
      </c>
      <c r="J169" s="96">
        <f t="shared" si="33"/>
        <v>0</v>
      </c>
      <c r="K169" s="96">
        <v>0</v>
      </c>
      <c r="L169" s="88">
        <v>0</v>
      </c>
      <c r="M169" s="96">
        <f t="shared" si="34"/>
        <v>0</v>
      </c>
      <c r="N169" s="96">
        <v>0</v>
      </c>
      <c r="O169" s="88">
        <v>0</v>
      </c>
      <c r="P169" s="89">
        <f t="shared" si="35"/>
        <v>0</v>
      </c>
      <c r="Q169" s="96">
        <f t="shared" si="36"/>
        <v>0</v>
      </c>
      <c r="R169" s="96">
        <v>0</v>
      </c>
      <c r="S169" s="88">
        <v>0</v>
      </c>
      <c r="T169" s="96">
        <f t="shared" si="37"/>
        <v>0</v>
      </c>
      <c r="U169" s="96">
        <v>0</v>
      </c>
      <c r="V169" s="96">
        <v>0</v>
      </c>
      <c r="W169" s="96">
        <f t="shared" si="38"/>
        <v>0</v>
      </c>
      <c r="X169" s="96">
        <v>0</v>
      </c>
      <c r="Y169" s="88">
        <v>0</v>
      </c>
      <c r="Z169" s="89">
        <f t="shared" si="39"/>
        <v>0</v>
      </c>
      <c r="AA169" s="96">
        <f t="shared" si="40"/>
        <v>0</v>
      </c>
      <c r="AB169" s="96">
        <v>0</v>
      </c>
      <c r="AC169" s="88">
        <v>0</v>
      </c>
      <c r="AD169" s="96">
        <f t="shared" si="41"/>
        <v>0</v>
      </c>
      <c r="AE169" s="96">
        <v>0</v>
      </c>
      <c r="AF169" s="88">
        <v>0</v>
      </c>
      <c r="AG169" s="96">
        <f t="shared" si="42"/>
        <v>0</v>
      </c>
      <c r="AH169" s="96">
        <v>0</v>
      </c>
      <c r="AI169" s="88">
        <v>0</v>
      </c>
      <c r="AJ169" s="96">
        <f t="shared" si="43"/>
        <v>0</v>
      </c>
      <c r="AK169" s="96">
        <v>0</v>
      </c>
      <c r="AL169" s="88">
        <v>0</v>
      </c>
      <c r="AM169" s="96">
        <f t="shared" si="44"/>
        <v>0</v>
      </c>
      <c r="AN169" s="96">
        <v>0</v>
      </c>
      <c r="AO169" s="88">
        <v>0</v>
      </c>
    </row>
    <row r="170" spans="1:41" ht="19.5" customHeight="1">
      <c r="A170" s="77" t="s">
        <v>265</v>
      </c>
      <c r="B170" s="77" t="s">
        <v>91</v>
      </c>
      <c r="C170" s="77" t="s">
        <v>175</v>
      </c>
      <c r="D170" s="77" t="s">
        <v>267</v>
      </c>
      <c r="E170" s="96">
        <f t="shared" si="30"/>
        <v>419.1</v>
      </c>
      <c r="F170" s="96">
        <f t="shared" si="31"/>
        <v>169.1</v>
      </c>
      <c r="G170" s="96">
        <f t="shared" si="32"/>
        <v>169.1</v>
      </c>
      <c r="H170" s="96">
        <v>84.28</v>
      </c>
      <c r="I170" s="88">
        <v>84.82</v>
      </c>
      <c r="J170" s="96">
        <f t="shared" si="33"/>
        <v>0</v>
      </c>
      <c r="K170" s="96">
        <v>0</v>
      </c>
      <c r="L170" s="88">
        <v>0</v>
      </c>
      <c r="M170" s="96">
        <f t="shared" si="34"/>
        <v>0</v>
      </c>
      <c r="N170" s="96">
        <v>0</v>
      </c>
      <c r="O170" s="88">
        <v>0</v>
      </c>
      <c r="P170" s="89">
        <f t="shared" si="35"/>
        <v>0</v>
      </c>
      <c r="Q170" s="96">
        <f t="shared" si="36"/>
        <v>0</v>
      </c>
      <c r="R170" s="96">
        <v>0</v>
      </c>
      <c r="S170" s="88">
        <v>0</v>
      </c>
      <c r="T170" s="96">
        <f t="shared" si="37"/>
        <v>0</v>
      </c>
      <c r="U170" s="96">
        <v>0</v>
      </c>
      <c r="V170" s="96">
        <v>0</v>
      </c>
      <c r="W170" s="96">
        <f t="shared" si="38"/>
        <v>0</v>
      </c>
      <c r="X170" s="96">
        <v>0</v>
      </c>
      <c r="Y170" s="88">
        <v>0</v>
      </c>
      <c r="Z170" s="89">
        <f t="shared" si="39"/>
        <v>250</v>
      </c>
      <c r="AA170" s="96">
        <f t="shared" si="40"/>
        <v>250</v>
      </c>
      <c r="AB170" s="96">
        <v>0</v>
      </c>
      <c r="AC170" s="88">
        <v>250</v>
      </c>
      <c r="AD170" s="96">
        <f t="shared" si="41"/>
        <v>0</v>
      </c>
      <c r="AE170" s="96">
        <v>0</v>
      </c>
      <c r="AF170" s="88">
        <v>0</v>
      </c>
      <c r="AG170" s="96">
        <f t="shared" si="42"/>
        <v>0</v>
      </c>
      <c r="AH170" s="96">
        <v>0</v>
      </c>
      <c r="AI170" s="88">
        <v>0</v>
      </c>
      <c r="AJ170" s="96">
        <f t="shared" si="43"/>
        <v>0</v>
      </c>
      <c r="AK170" s="96">
        <v>0</v>
      </c>
      <c r="AL170" s="88">
        <v>0</v>
      </c>
      <c r="AM170" s="96">
        <f t="shared" si="44"/>
        <v>0</v>
      </c>
      <c r="AN170" s="96">
        <v>0</v>
      </c>
      <c r="AO170" s="88">
        <v>0</v>
      </c>
    </row>
    <row r="171" spans="1:41" ht="19.5" customHeight="1">
      <c r="A171" s="77" t="s">
        <v>38</v>
      </c>
      <c r="B171" s="77" t="s">
        <v>38</v>
      </c>
      <c r="C171" s="77" t="s">
        <v>38</v>
      </c>
      <c r="D171" s="77" t="s">
        <v>258</v>
      </c>
      <c r="E171" s="96">
        <f t="shared" si="30"/>
        <v>15.79</v>
      </c>
      <c r="F171" s="96">
        <f t="shared" si="31"/>
        <v>15.79</v>
      </c>
      <c r="G171" s="96">
        <f t="shared" si="32"/>
        <v>15.79</v>
      </c>
      <c r="H171" s="96">
        <v>15.79</v>
      </c>
      <c r="I171" s="88">
        <v>0</v>
      </c>
      <c r="J171" s="96">
        <f t="shared" si="33"/>
        <v>0</v>
      </c>
      <c r="K171" s="96">
        <v>0</v>
      </c>
      <c r="L171" s="88">
        <v>0</v>
      </c>
      <c r="M171" s="96">
        <f t="shared" si="34"/>
        <v>0</v>
      </c>
      <c r="N171" s="96">
        <v>0</v>
      </c>
      <c r="O171" s="88">
        <v>0</v>
      </c>
      <c r="P171" s="89">
        <f t="shared" si="35"/>
        <v>0</v>
      </c>
      <c r="Q171" s="96">
        <f t="shared" si="36"/>
        <v>0</v>
      </c>
      <c r="R171" s="96">
        <v>0</v>
      </c>
      <c r="S171" s="88">
        <v>0</v>
      </c>
      <c r="T171" s="96">
        <f t="shared" si="37"/>
        <v>0</v>
      </c>
      <c r="U171" s="96">
        <v>0</v>
      </c>
      <c r="V171" s="96">
        <v>0</v>
      </c>
      <c r="W171" s="96">
        <f t="shared" si="38"/>
        <v>0</v>
      </c>
      <c r="X171" s="96">
        <v>0</v>
      </c>
      <c r="Y171" s="88">
        <v>0</v>
      </c>
      <c r="Z171" s="89">
        <f t="shared" si="39"/>
        <v>0</v>
      </c>
      <c r="AA171" s="96">
        <f t="shared" si="40"/>
        <v>0</v>
      </c>
      <c r="AB171" s="96">
        <v>0</v>
      </c>
      <c r="AC171" s="88">
        <v>0</v>
      </c>
      <c r="AD171" s="96">
        <f t="shared" si="41"/>
        <v>0</v>
      </c>
      <c r="AE171" s="96">
        <v>0</v>
      </c>
      <c r="AF171" s="88">
        <v>0</v>
      </c>
      <c r="AG171" s="96">
        <f t="shared" si="42"/>
        <v>0</v>
      </c>
      <c r="AH171" s="96">
        <v>0</v>
      </c>
      <c r="AI171" s="88">
        <v>0</v>
      </c>
      <c r="AJ171" s="96">
        <f t="shared" si="43"/>
        <v>0</v>
      </c>
      <c r="AK171" s="96">
        <v>0</v>
      </c>
      <c r="AL171" s="88">
        <v>0</v>
      </c>
      <c r="AM171" s="96">
        <f t="shared" si="44"/>
        <v>0</v>
      </c>
      <c r="AN171" s="96">
        <v>0</v>
      </c>
      <c r="AO171" s="88">
        <v>0</v>
      </c>
    </row>
    <row r="172" spans="1:41" ht="19.5" customHeight="1">
      <c r="A172" s="77" t="s">
        <v>259</v>
      </c>
      <c r="B172" s="77" t="s">
        <v>102</v>
      </c>
      <c r="C172" s="77" t="s">
        <v>175</v>
      </c>
      <c r="D172" s="77" t="s">
        <v>261</v>
      </c>
      <c r="E172" s="96">
        <f t="shared" si="30"/>
        <v>15.79</v>
      </c>
      <c r="F172" s="96">
        <f t="shared" si="31"/>
        <v>15.79</v>
      </c>
      <c r="G172" s="96">
        <f t="shared" si="32"/>
        <v>15.79</v>
      </c>
      <c r="H172" s="96">
        <v>15.79</v>
      </c>
      <c r="I172" s="88">
        <v>0</v>
      </c>
      <c r="J172" s="96">
        <f t="shared" si="33"/>
        <v>0</v>
      </c>
      <c r="K172" s="96">
        <v>0</v>
      </c>
      <c r="L172" s="88">
        <v>0</v>
      </c>
      <c r="M172" s="96">
        <f t="shared" si="34"/>
        <v>0</v>
      </c>
      <c r="N172" s="96">
        <v>0</v>
      </c>
      <c r="O172" s="88">
        <v>0</v>
      </c>
      <c r="P172" s="89">
        <f t="shared" si="35"/>
        <v>0</v>
      </c>
      <c r="Q172" s="96">
        <f t="shared" si="36"/>
        <v>0</v>
      </c>
      <c r="R172" s="96">
        <v>0</v>
      </c>
      <c r="S172" s="88">
        <v>0</v>
      </c>
      <c r="T172" s="96">
        <f t="shared" si="37"/>
        <v>0</v>
      </c>
      <c r="U172" s="96">
        <v>0</v>
      </c>
      <c r="V172" s="96">
        <v>0</v>
      </c>
      <c r="W172" s="96">
        <f t="shared" si="38"/>
        <v>0</v>
      </c>
      <c r="X172" s="96">
        <v>0</v>
      </c>
      <c r="Y172" s="88">
        <v>0</v>
      </c>
      <c r="Z172" s="89">
        <f t="shared" si="39"/>
        <v>0</v>
      </c>
      <c r="AA172" s="96">
        <f t="shared" si="40"/>
        <v>0</v>
      </c>
      <c r="AB172" s="96">
        <v>0</v>
      </c>
      <c r="AC172" s="88">
        <v>0</v>
      </c>
      <c r="AD172" s="96">
        <f t="shared" si="41"/>
        <v>0</v>
      </c>
      <c r="AE172" s="96">
        <v>0</v>
      </c>
      <c r="AF172" s="88">
        <v>0</v>
      </c>
      <c r="AG172" s="96">
        <f t="shared" si="42"/>
        <v>0</v>
      </c>
      <c r="AH172" s="96">
        <v>0</v>
      </c>
      <c r="AI172" s="88">
        <v>0</v>
      </c>
      <c r="AJ172" s="96">
        <f t="shared" si="43"/>
        <v>0</v>
      </c>
      <c r="AK172" s="96">
        <v>0</v>
      </c>
      <c r="AL172" s="88">
        <v>0</v>
      </c>
      <c r="AM172" s="96">
        <f t="shared" si="44"/>
        <v>0</v>
      </c>
      <c r="AN172" s="96">
        <v>0</v>
      </c>
      <c r="AO172" s="88">
        <v>0</v>
      </c>
    </row>
    <row r="173" spans="1:41" ht="19.5" customHeight="1">
      <c r="A173" s="77" t="s">
        <v>38</v>
      </c>
      <c r="B173" s="77" t="s">
        <v>38</v>
      </c>
      <c r="C173" s="77" t="s">
        <v>38</v>
      </c>
      <c r="D173" s="77" t="s">
        <v>176</v>
      </c>
      <c r="E173" s="96">
        <f t="shared" si="30"/>
        <v>869.9100000000001</v>
      </c>
      <c r="F173" s="96">
        <f t="shared" si="31"/>
        <v>869.9100000000001</v>
      </c>
      <c r="G173" s="96">
        <f t="shared" si="32"/>
        <v>869.9100000000001</v>
      </c>
      <c r="H173" s="96">
        <v>804.23</v>
      </c>
      <c r="I173" s="88">
        <v>65.68</v>
      </c>
      <c r="J173" s="96">
        <f t="shared" si="33"/>
        <v>0</v>
      </c>
      <c r="K173" s="96">
        <v>0</v>
      </c>
      <c r="L173" s="88">
        <v>0</v>
      </c>
      <c r="M173" s="96">
        <f t="shared" si="34"/>
        <v>0</v>
      </c>
      <c r="N173" s="96">
        <v>0</v>
      </c>
      <c r="O173" s="88">
        <v>0</v>
      </c>
      <c r="P173" s="89">
        <f t="shared" si="35"/>
        <v>0</v>
      </c>
      <c r="Q173" s="96">
        <f t="shared" si="36"/>
        <v>0</v>
      </c>
      <c r="R173" s="96">
        <v>0</v>
      </c>
      <c r="S173" s="88">
        <v>0</v>
      </c>
      <c r="T173" s="96">
        <f t="shared" si="37"/>
        <v>0</v>
      </c>
      <c r="U173" s="96">
        <v>0</v>
      </c>
      <c r="V173" s="96">
        <v>0</v>
      </c>
      <c r="W173" s="96">
        <f t="shared" si="38"/>
        <v>0</v>
      </c>
      <c r="X173" s="96">
        <v>0</v>
      </c>
      <c r="Y173" s="88">
        <v>0</v>
      </c>
      <c r="Z173" s="89">
        <f t="shared" si="39"/>
        <v>0</v>
      </c>
      <c r="AA173" s="96">
        <f t="shared" si="40"/>
        <v>0</v>
      </c>
      <c r="AB173" s="96">
        <v>0</v>
      </c>
      <c r="AC173" s="88">
        <v>0</v>
      </c>
      <c r="AD173" s="96">
        <f t="shared" si="41"/>
        <v>0</v>
      </c>
      <c r="AE173" s="96">
        <v>0</v>
      </c>
      <c r="AF173" s="88">
        <v>0</v>
      </c>
      <c r="AG173" s="96">
        <f t="shared" si="42"/>
        <v>0</v>
      </c>
      <c r="AH173" s="96">
        <v>0</v>
      </c>
      <c r="AI173" s="88">
        <v>0</v>
      </c>
      <c r="AJ173" s="96">
        <f t="shared" si="43"/>
        <v>0</v>
      </c>
      <c r="AK173" s="96">
        <v>0</v>
      </c>
      <c r="AL173" s="88">
        <v>0</v>
      </c>
      <c r="AM173" s="96">
        <f t="shared" si="44"/>
        <v>0</v>
      </c>
      <c r="AN173" s="96">
        <v>0</v>
      </c>
      <c r="AO173" s="88">
        <v>0</v>
      </c>
    </row>
    <row r="174" spans="1:41" ht="19.5" customHeight="1">
      <c r="A174" s="77" t="s">
        <v>38</v>
      </c>
      <c r="B174" s="77" t="s">
        <v>38</v>
      </c>
      <c r="C174" s="77" t="s">
        <v>38</v>
      </c>
      <c r="D174" s="77" t="s">
        <v>264</v>
      </c>
      <c r="E174" s="96">
        <f t="shared" si="30"/>
        <v>868.9100000000001</v>
      </c>
      <c r="F174" s="96">
        <f t="shared" si="31"/>
        <v>868.9100000000001</v>
      </c>
      <c r="G174" s="96">
        <f t="shared" si="32"/>
        <v>868.9100000000001</v>
      </c>
      <c r="H174" s="96">
        <v>804.23</v>
      </c>
      <c r="I174" s="88">
        <v>64.68</v>
      </c>
      <c r="J174" s="96">
        <f t="shared" si="33"/>
        <v>0</v>
      </c>
      <c r="K174" s="96">
        <v>0</v>
      </c>
      <c r="L174" s="88">
        <v>0</v>
      </c>
      <c r="M174" s="96">
        <f t="shared" si="34"/>
        <v>0</v>
      </c>
      <c r="N174" s="96">
        <v>0</v>
      </c>
      <c r="O174" s="88">
        <v>0</v>
      </c>
      <c r="P174" s="89">
        <f t="shared" si="35"/>
        <v>0</v>
      </c>
      <c r="Q174" s="96">
        <f t="shared" si="36"/>
        <v>0</v>
      </c>
      <c r="R174" s="96">
        <v>0</v>
      </c>
      <c r="S174" s="88">
        <v>0</v>
      </c>
      <c r="T174" s="96">
        <f t="shared" si="37"/>
        <v>0</v>
      </c>
      <c r="U174" s="96">
        <v>0</v>
      </c>
      <c r="V174" s="96">
        <v>0</v>
      </c>
      <c r="W174" s="96">
        <f t="shared" si="38"/>
        <v>0</v>
      </c>
      <c r="X174" s="96">
        <v>0</v>
      </c>
      <c r="Y174" s="88">
        <v>0</v>
      </c>
      <c r="Z174" s="89">
        <f t="shared" si="39"/>
        <v>0</v>
      </c>
      <c r="AA174" s="96">
        <f t="shared" si="40"/>
        <v>0</v>
      </c>
      <c r="AB174" s="96">
        <v>0</v>
      </c>
      <c r="AC174" s="88">
        <v>0</v>
      </c>
      <c r="AD174" s="96">
        <f t="shared" si="41"/>
        <v>0</v>
      </c>
      <c r="AE174" s="96">
        <v>0</v>
      </c>
      <c r="AF174" s="88">
        <v>0</v>
      </c>
      <c r="AG174" s="96">
        <f t="shared" si="42"/>
        <v>0</v>
      </c>
      <c r="AH174" s="96">
        <v>0</v>
      </c>
      <c r="AI174" s="88">
        <v>0</v>
      </c>
      <c r="AJ174" s="96">
        <f t="shared" si="43"/>
        <v>0</v>
      </c>
      <c r="AK174" s="96">
        <v>0</v>
      </c>
      <c r="AL174" s="88">
        <v>0</v>
      </c>
      <c r="AM174" s="96">
        <f t="shared" si="44"/>
        <v>0</v>
      </c>
      <c r="AN174" s="96">
        <v>0</v>
      </c>
      <c r="AO174" s="88">
        <v>0</v>
      </c>
    </row>
    <row r="175" spans="1:41" ht="19.5" customHeight="1">
      <c r="A175" s="77" t="s">
        <v>265</v>
      </c>
      <c r="B175" s="77" t="s">
        <v>89</v>
      </c>
      <c r="C175" s="77" t="s">
        <v>177</v>
      </c>
      <c r="D175" s="77" t="s">
        <v>266</v>
      </c>
      <c r="E175" s="96">
        <f t="shared" si="30"/>
        <v>763.65</v>
      </c>
      <c r="F175" s="96">
        <f t="shared" si="31"/>
        <v>763.65</v>
      </c>
      <c r="G175" s="96">
        <f t="shared" si="32"/>
        <v>763.65</v>
      </c>
      <c r="H175" s="96">
        <v>763.65</v>
      </c>
      <c r="I175" s="88">
        <v>0</v>
      </c>
      <c r="J175" s="96">
        <f t="shared" si="33"/>
        <v>0</v>
      </c>
      <c r="K175" s="96">
        <v>0</v>
      </c>
      <c r="L175" s="88">
        <v>0</v>
      </c>
      <c r="M175" s="96">
        <f t="shared" si="34"/>
        <v>0</v>
      </c>
      <c r="N175" s="96">
        <v>0</v>
      </c>
      <c r="O175" s="88">
        <v>0</v>
      </c>
      <c r="P175" s="89">
        <f t="shared" si="35"/>
        <v>0</v>
      </c>
      <c r="Q175" s="96">
        <f t="shared" si="36"/>
        <v>0</v>
      </c>
      <c r="R175" s="96">
        <v>0</v>
      </c>
      <c r="S175" s="88">
        <v>0</v>
      </c>
      <c r="T175" s="96">
        <f t="shared" si="37"/>
        <v>0</v>
      </c>
      <c r="U175" s="96">
        <v>0</v>
      </c>
      <c r="V175" s="96">
        <v>0</v>
      </c>
      <c r="W175" s="96">
        <f t="shared" si="38"/>
        <v>0</v>
      </c>
      <c r="X175" s="96">
        <v>0</v>
      </c>
      <c r="Y175" s="88">
        <v>0</v>
      </c>
      <c r="Z175" s="89">
        <f t="shared" si="39"/>
        <v>0</v>
      </c>
      <c r="AA175" s="96">
        <f t="shared" si="40"/>
        <v>0</v>
      </c>
      <c r="AB175" s="96">
        <v>0</v>
      </c>
      <c r="AC175" s="88">
        <v>0</v>
      </c>
      <c r="AD175" s="96">
        <f t="shared" si="41"/>
        <v>0</v>
      </c>
      <c r="AE175" s="96">
        <v>0</v>
      </c>
      <c r="AF175" s="88">
        <v>0</v>
      </c>
      <c r="AG175" s="96">
        <f t="shared" si="42"/>
        <v>0</v>
      </c>
      <c r="AH175" s="96">
        <v>0</v>
      </c>
      <c r="AI175" s="88">
        <v>0</v>
      </c>
      <c r="AJ175" s="96">
        <f t="shared" si="43"/>
        <v>0</v>
      </c>
      <c r="AK175" s="96">
        <v>0</v>
      </c>
      <c r="AL175" s="88">
        <v>0</v>
      </c>
      <c r="AM175" s="96">
        <f t="shared" si="44"/>
        <v>0</v>
      </c>
      <c r="AN175" s="96">
        <v>0</v>
      </c>
      <c r="AO175" s="88">
        <v>0</v>
      </c>
    </row>
    <row r="176" spans="1:41" ht="19.5" customHeight="1">
      <c r="A176" s="77" t="s">
        <v>265</v>
      </c>
      <c r="B176" s="77" t="s">
        <v>91</v>
      </c>
      <c r="C176" s="77" t="s">
        <v>177</v>
      </c>
      <c r="D176" s="77" t="s">
        <v>267</v>
      </c>
      <c r="E176" s="96">
        <f t="shared" si="30"/>
        <v>105.26</v>
      </c>
      <c r="F176" s="96">
        <f t="shared" si="31"/>
        <v>105.26</v>
      </c>
      <c r="G176" s="96">
        <f t="shared" si="32"/>
        <v>105.26</v>
      </c>
      <c r="H176" s="96">
        <v>40.58</v>
      </c>
      <c r="I176" s="88">
        <v>64.68</v>
      </c>
      <c r="J176" s="96">
        <f t="shared" si="33"/>
        <v>0</v>
      </c>
      <c r="K176" s="96">
        <v>0</v>
      </c>
      <c r="L176" s="88">
        <v>0</v>
      </c>
      <c r="M176" s="96">
        <f t="shared" si="34"/>
        <v>0</v>
      </c>
      <c r="N176" s="96">
        <v>0</v>
      </c>
      <c r="O176" s="88">
        <v>0</v>
      </c>
      <c r="P176" s="89">
        <f t="shared" si="35"/>
        <v>0</v>
      </c>
      <c r="Q176" s="96">
        <f t="shared" si="36"/>
        <v>0</v>
      </c>
      <c r="R176" s="96">
        <v>0</v>
      </c>
      <c r="S176" s="88">
        <v>0</v>
      </c>
      <c r="T176" s="96">
        <f t="shared" si="37"/>
        <v>0</v>
      </c>
      <c r="U176" s="96">
        <v>0</v>
      </c>
      <c r="V176" s="96">
        <v>0</v>
      </c>
      <c r="W176" s="96">
        <f t="shared" si="38"/>
        <v>0</v>
      </c>
      <c r="X176" s="96">
        <v>0</v>
      </c>
      <c r="Y176" s="88">
        <v>0</v>
      </c>
      <c r="Z176" s="89">
        <f t="shared" si="39"/>
        <v>0</v>
      </c>
      <c r="AA176" s="96">
        <f t="shared" si="40"/>
        <v>0</v>
      </c>
      <c r="AB176" s="96">
        <v>0</v>
      </c>
      <c r="AC176" s="88">
        <v>0</v>
      </c>
      <c r="AD176" s="96">
        <f t="shared" si="41"/>
        <v>0</v>
      </c>
      <c r="AE176" s="96">
        <v>0</v>
      </c>
      <c r="AF176" s="88">
        <v>0</v>
      </c>
      <c r="AG176" s="96">
        <f t="shared" si="42"/>
        <v>0</v>
      </c>
      <c r="AH176" s="96">
        <v>0</v>
      </c>
      <c r="AI176" s="88">
        <v>0</v>
      </c>
      <c r="AJ176" s="96">
        <f t="shared" si="43"/>
        <v>0</v>
      </c>
      <c r="AK176" s="96">
        <v>0</v>
      </c>
      <c r="AL176" s="88">
        <v>0</v>
      </c>
      <c r="AM176" s="96">
        <f t="shared" si="44"/>
        <v>0</v>
      </c>
      <c r="AN176" s="96">
        <v>0</v>
      </c>
      <c r="AO176" s="88">
        <v>0</v>
      </c>
    </row>
    <row r="177" spans="1:41" ht="19.5" customHeight="1">
      <c r="A177" s="77" t="s">
        <v>38</v>
      </c>
      <c r="B177" s="77" t="s">
        <v>38</v>
      </c>
      <c r="C177" s="77" t="s">
        <v>38</v>
      </c>
      <c r="D177" s="77" t="s">
        <v>268</v>
      </c>
      <c r="E177" s="96">
        <f t="shared" si="30"/>
        <v>1</v>
      </c>
      <c r="F177" s="96">
        <f t="shared" si="31"/>
        <v>1</v>
      </c>
      <c r="G177" s="96">
        <f t="shared" si="32"/>
        <v>1</v>
      </c>
      <c r="H177" s="96">
        <v>0</v>
      </c>
      <c r="I177" s="88">
        <v>1</v>
      </c>
      <c r="J177" s="96">
        <f t="shared" si="33"/>
        <v>0</v>
      </c>
      <c r="K177" s="96">
        <v>0</v>
      </c>
      <c r="L177" s="88">
        <v>0</v>
      </c>
      <c r="M177" s="96">
        <f t="shared" si="34"/>
        <v>0</v>
      </c>
      <c r="N177" s="96">
        <v>0</v>
      </c>
      <c r="O177" s="88">
        <v>0</v>
      </c>
      <c r="P177" s="89">
        <f t="shared" si="35"/>
        <v>0</v>
      </c>
      <c r="Q177" s="96">
        <f t="shared" si="36"/>
        <v>0</v>
      </c>
      <c r="R177" s="96">
        <v>0</v>
      </c>
      <c r="S177" s="88">
        <v>0</v>
      </c>
      <c r="T177" s="96">
        <f t="shared" si="37"/>
        <v>0</v>
      </c>
      <c r="U177" s="96">
        <v>0</v>
      </c>
      <c r="V177" s="96">
        <v>0</v>
      </c>
      <c r="W177" s="96">
        <f t="shared" si="38"/>
        <v>0</v>
      </c>
      <c r="X177" s="96">
        <v>0</v>
      </c>
      <c r="Y177" s="88">
        <v>0</v>
      </c>
      <c r="Z177" s="89">
        <f t="shared" si="39"/>
        <v>0</v>
      </c>
      <c r="AA177" s="96">
        <f t="shared" si="40"/>
        <v>0</v>
      </c>
      <c r="AB177" s="96">
        <v>0</v>
      </c>
      <c r="AC177" s="88">
        <v>0</v>
      </c>
      <c r="AD177" s="96">
        <f t="shared" si="41"/>
        <v>0</v>
      </c>
      <c r="AE177" s="96">
        <v>0</v>
      </c>
      <c r="AF177" s="88">
        <v>0</v>
      </c>
      <c r="AG177" s="96">
        <f t="shared" si="42"/>
        <v>0</v>
      </c>
      <c r="AH177" s="96">
        <v>0</v>
      </c>
      <c r="AI177" s="88">
        <v>0</v>
      </c>
      <c r="AJ177" s="96">
        <f t="shared" si="43"/>
        <v>0</v>
      </c>
      <c r="AK177" s="96">
        <v>0</v>
      </c>
      <c r="AL177" s="88">
        <v>0</v>
      </c>
      <c r="AM177" s="96">
        <f t="shared" si="44"/>
        <v>0</v>
      </c>
      <c r="AN177" s="96">
        <v>0</v>
      </c>
      <c r="AO177" s="88">
        <v>0</v>
      </c>
    </row>
    <row r="178" spans="1:41" ht="19.5" customHeight="1">
      <c r="A178" s="77" t="s">
        <v>269</v>
      </c>
      <c r="B178" s="77" t="s">
        <v>89</v>
      </c>
      <c r="C178" s="77" t="s">
        <v>177</v>
      </c>
      <c r="D178" s="77" t="s">
        <v>270</v>
      </c>
      <c r="E178" s="96">
        <f t="shared" si="30"/>
        <v>1</v>
      </c>
      <c r="F178" s="96">
        <f t="shared" si="31"/>
        <v>1</v>
      </c>
      <c r="G178" s="96">
        <f t="shared" si="32"/>
        <v>1</v>
      </c>
      <c r="H178" s="96">
        <v>0</v>
      </c>
      <c r="I178" s="88">
        <v>1</v>
      </c>
      <c r="J178" s="96">
        <f t="shared" si="33"/>
        <v>0</v>
      </c>
      <c r="K178" s="96">
        <v>0</v>
      </c>
      <c r="L178" s="88">
        <v>0</v>
      </c>
      <c r="M178" s="96">
        <f t="shared" si="34"/>
        <v>0</v>
      </c>
      <c r="N178" s="96">
        <v>0</v>
      </c>
      <c r="O178" s="88">
        <v>0</v>
      </c>
      <c r="P178" s="89">
        <f t="shared" si="35"/>
        <v>0</v>
      </c>
      <c r="Q178" s="96">
        <f t="shared" si="36"/>
        <v>0</v>
      </c>
      <c r="R178" s="96">
        <v>0</v>
      </c>
      <c r="S178" s="88">
        <v>0</v>
      </c>
      <c r="T178" s="96">
        <f t="shared" si="37"/>
        <v>0</v>
      </c>
      <c r="U178" s="96">
        <v>0</v>
      </c>
      <c r="V178" s="96">
        <v>0</v>
      </c>
      <c r="W178" s="96">
        <f t="shared" si="38"/>
        <v>0</v>
      </c>
      <c r="X178" s="96">
        <v>0</v>
      </c>
      <c r="Y178" s="88">
        <v>0</v>
      </c>
      <c r="Z178" s="89">
        <f t="shared" si="39"/>
        <v>0</v>
      </c>
      <c r="AA178" s="96">
        <f t="shared" si="40"/>
        <v>0</v>
      </c>
      <c r="AB178" s="96">
        <v>0</v>
      </c>
      <c r="AC178" s="88">
        <v>0</v>
      </c>
      <c r="AD178" s="96">
        <f t="shared" si="41"/>
        <v>0</v>
      </c>
      <c r="AE178" s="96">
        <v>0</v>
      </c>
      <c r="AF178" s="88">
        <v>0</v>
      </c>
      <c r="AG178" s="96">
        <f t="shared" si="42"/>
        <v>0</v>
      </c>
      <c r="AH178" s="96">
        <v>0</v>
      </c>
      <c r="AI178" s="88">
        <v>0</v>
      </c>
      <c r="AJ178" s="96">
        <f t="shared" si="43"/>
        <v>0</v>
      </c>
      <c r="AK178" s="96">
        <v>0</v>
      </c>
      <c r="AL178" s="88">
        <v>0</v>
      </c>
      <c r="AM178" s="96">
        <f t="shared" si="44"/>
        <v>0</v>
      </c>
      <c r="AN178" s="96">
        <v>0</v>
      </c>
      <c r="AO178" s="88">
        <v>0</v>
      </c>
    </row>
    <row r="179" spans="1:41" ht="19.5" customHeight="1">
      <c r="A179" s="77" t="s">
        <v>38</v>
      </c>
      <c r="B179" s="77" t="s">
        <v>38</v>
      </c>
      <c r="C179" s="77" t="s">
        <v>38</v>
      </c>
      <c r="D179" s="77" t="s">
        <v>178</v>
      </c>
      <c r="E179" s="96">
        <f t="shared" si="30"/>
        <v>121.78</v>
      </c>
      <c r="F179" s="96">
        <f t="shared" si="31"/>
        <v>121.78</v>
      </c>
      <c r="G179" s="96">
        <f t="shared" si="32"/>
        <v>121.78</v>
      </c>
      <c r="H179" s="96">
        <v>121.78</v>
      </c>
      <c r="I179" s="88">
        <v>0</v>
      </c>
      <c r="J179" s="96">
        <f t="shared" si="33"/>
        <v>0</v>
      </c>
      <c r="K179" s="96">
        <v>0</v>
      </c>
      <c r="L179" s="88">
        <v>0</v>
      </c>
      <c r="M179" s="96">
        <f t="shared" si="34"/>
        <v>0</v>
      </c>
      <c r="N179" s="96">
        <v>0</v>
      </c>
      <c r="O179" s="88">
        <v>0</v>
      </c>
      <c r="P179" s="89">
        <f t="shared" si="35"/>
        <v>0</v>
      </c>
      <c r="Q179" s="96">
        <f t="shared" si="36"/>
        <v>0</v>
      </c>
      <c r="R179" s="96">
        <v>0</v>
      </c>
      <c r="S179" s="88">
        <v>0</v>
      </c>
      <c r="T179" s="96">
        <f t="shared" si="37"/>
        <v>0</v>
      </c>
      <c r="U179" s="96">
        <v>0</v>
      </c>
      <c r="V179" s="96">
        <v>0</v>
      </c>
      <c r="W179" s="96">
        <f t="shared" si="38"/>
        <v>0</v>
      </c>
      <c r="X179" s="96">
        <v>0</v>
      </c>
      <c r="Y179" s="88">
        <v>0</v>
      </c>
      <c r="Z179" s="89">
        <f t="shared" si="39"/>
        <v>0</v>
      </c>
      <c r="AA179" s="96">
        <f t="shared" si="40"/>
        <v>0</v>
      </c>
      <c r="AB179" s="96">
        <v>0</v>
      </c>
      <c r="AC179" s="88">
        <v>0</v>
      </c>
      <c r="AD179" s="96">
        <f t="shared" si="41"/>
        <v>0</v>
      </c>
      <c r="AE179" s="96">
        <v>0</v>
      </c>
      <c r="AF179" s="88">
        <v>0</v>
      </c>
      <c r="AG179" s="96">
        <f t="shared" si="42"/>
        <v>0</v>
      </c>
      <c r="AH179" s="96">
        <v>0</v>
      </c>
      <c r="AI179" s="88">
        <v>0</v>
      </c>
      <c r="AJ179" s="96">
        <f t="shared" si="43"/>
        <v>0</v>
      </c>
      <c r="AK179" s="96">
        <v>0</v>
      </c>
      <c r="AL179" s="88">
        <v>0</v>
      </c>
      <c r="AM179" s="96">
        <f t="shared" si="44"/>
        <v>0</v>
      </c>
      <c r="AN179" s="96">
        <v>0</v>
      </c>
      <c r="AO179" s="88">
        <v>0</v>
      </c>
    </row>
    <row r="180" spans="1:41" ht="19.5" customHeight="1">
      <c r="A180" s="77" t="s">
        <v>38</v>
      </c>
      <c r="B180" s="77" t="s">
        <v>38</v>
      </c>
      <c r="C180" s="77" t="s">
        <v>38</v>
      </c>
      <c r="D180" s="77" t="s">
        <v>264</v>
      </c>
      <c r="E180" s="96">
        <f t="shared" si="30"/>
        <v>121.77</v>
      </c>
      <c r="F180" s="96">
        <f t="shared" si="31"/>
        <v>121.77</v>
      </c>
      <c r="G180" s="96">
        <f t="shared" si="32"/>
        <v>121.77</v>
      </c>
      <c r="H180" s="96">
        <v>121.77</v>
      </c>
      <c r="I180" s="88">
        <v>0</v>
      </c>
      <c r="J180" s="96">
        <f t="shared" si="33"/>
        <v>0</v>
      </c>
      <c r="K180" s="96">
        <v>0</v>
      </c>
      <c r="L180" s="88">
        <v>0</v>
      </c>
      <c r="M180" s="96">
        <f t="shared" si="34"/>
        <v>0</v>
      </c>
      <c r="N180" s="96">
        <v>0</v>
      </c>
      <c r="O180" s="88">
        <v>0</v>
      </c>
      <c r="P180" s="89">
        <f t="shared" si="35"/>
        <v>0</v>
      </c>
      <c r="Q180" s="96">
        <f t="shared" si="36"/>
        <v>0</v>
      </c>
      <c r="R180" s="96">
        <v>0</v>
      </c>
      <c r="S180" s="88">
        <v>0</v>
      </c>
      <c r="T180" s="96">
        <f t="shared" si="37"/>
        <v>0</v>
      </c>
      <c r="U180" s="96">
        <v>0</v>
      </c>
      <c r="V180" s="96">
        <v>0</v>
      </c>
      <c r="W180" s="96">
        <f t="shared" si="38"/>
        <v>0</v>
      </c>
      <c r="X180" s="96">
        <v>0</v>
      </c>
      <c r="Y180" s="88">
        <v>0</v>
      </c>
      <c r="Z180" s="89">
        <f t="shared" si="39"/>
        <v>0</v>
      </c>
      <c r="AA180" s="96">
        <f t="shared" si="40"/>
        <v>0</v>
      </c>
      <c r="AB180" s="96">
        <v>0</v>
      </c>
      <c r="AC180" s="88">
        <v>0</v>
      </c>
      <c r="AD180" s="96">
        <f t="shared" si="41"/>
        <v>0</v>
      </c>
      <c r="AE180" s="96">
        <v>0</v>
      </c>
      <c r="AF180" s="88">
        <v>0</v>
      </c>
      <c r="AG180" s="96">
        <f t="shared" si="42"/>
        <v>0</v>
      </c>
      <c r="AH180" s="96">
        <v>0</v>
      </c>
      <c r="AI180" s="88">
        <v>0</v>
      </c>
      <c r="AJ180" s="96">
        <f t="shared" si="43"/>
        <v>0</v>
      </c>
      <c r="AK180" s="96">
        <v>0</v>
      </c>
      <c r="AL180" s="88">
        <v>0</v>
      </c>
      <c r="AM180" s="96">
        <f t="shared" si="44"/>
        <v>0</v>
      </c>
      <c r="AN180" s="96">
        <v>0</v>
      </c>
      <c r="AO180" s="88">
        <v>0</v>
      </c>
    </row>
    <row r="181" spans="1:41" ht="19.5" customHeight="1">
      <c r="A181" s="77" t="s">
        <v>265</v>
      </c>
      <c r="B181" s="77" t="s">
        <v>89</v>
      </c>
      <c r="C181" s="77" t="s">
        <v>179</v>
      </c>
      <c r="D181" s="77" t="s">
        <v>266</v>
      </c>
      <c r="E181" s="96">
        <f t="shared" si="30"/>
        <v>104.57</v>
      </c>
      <c r="F181" s="96">
        <f t="shared" si="31"/>
        <v>104.57</v>
      </c>
      <c r="G181" s="96">
        <f t="shared" si="32"/>
        <v>104.57</v>
      </c>
      <c r="H181" s="96">
        <v>104.57</v>
      </c>
      <c r="I181" s="88">
        <v>0</v>
      </c>
      <c r="J181" s="96">
        <f t="shared" si="33"/>
        <v>0</v>
      </c>
      <c r="K181" s="96">
        <v>0</v>
      </c>
      <c r="L181" s="88">
        <v>0</v>
      </c>
      <c r="M181" s="96">
        <f t="shared" si="34"/>
        <v>0</v>
      </c>
      <c r="N181" s="96">
        <v>0</v>
      </c>
      <c r="O181" s="88">
        <v>0</v>
      </c>
      <c r="P181" s="89">
        <f t="shared" si="35"/>
        <v>0</v>
      </c>
      <c r="Q181" s="96">
        <f t="shared" si="36"/>
        <v>0</v>
      </c>
      <c r="R181" s="96">
        <v>0</v>
      </c>
      <c r="S181" s="88">
        <v>0</v>
      </c>
      <c r="T181" s="96">
        <f t="shared" si="37"/>
        <v>0</v>
      </c>
      <c r="U181" s="96">
        <v>0</v>
      </c>
      <c r="V181" s="96">
        <v>0</v>
      </c>
      <c r="W181" s="96">
        <f t="shared" si="38"/>
        <v>0</v>
      </c>
      <c r="X181" s="96">
        <v>0</v>
      </c>
      <c r="Y181" s="88">
        <v>0</v>
      </c>
      <c r="Z181" s="89">
        <f t="shared" si="39"/>
        <v>0</v>
      </c>
      <c r="AA181" s="96">
        <f t="shared" si="40"/>
        <v>0</v>
      </c>
      <c r="AB181" s="96">
        <v>0</v>
      </c>
      <c r="AC181" s="88">
        <v>0</v>
      </c>
      <c r="AD181" s="96">
        <f t="shared" si="41"/>
        <v>0</v>
      </c>
      <c r="AE181" s="96">
        <v>0</v>
      </c>
      <c r="AF181" s="88">
        <v>0</v>
      </c>
      <c r="AG181" s="96">
        <f t="shared" si="42"/>
        <v>0</v>
      </c>
      <c r="AH181" s="96">
        <v>0</v>
      </c>
      <c r="AI181" s="88">
        <v>0</v>
      </c>
      <c r="AJ181" s="96">
        <f t="shared" si="43"/>
        <v>0</v>
      </c>
      <c r="AK181" s="96">
        <v>0</v>
      </c>
      <c r="AL181" s="88">
        <v>0</v>
      </c>
      <c r="AM181" s="96">
        <f t="shared" si="44"/>
        <v>0</v>
      </c>
      <c r="AN181" s="96">
        <v>0</v>
      </c>
      <c r="AO181" s="88">
        <v>0</v>
      </c>
    </row>
    <row r="182" spans="1:41" ht="19.5" customHeight="1">
      <c r="A182" s="77" t="s">
        <v>265</v>
      </c>
      <c r="B182" s="77" t="s">
        <v>91</v>
      </c>
      <c r="C182" s="77" t="s">
        <v>179</v>
      </c>
      <c r="D182" s="77" t="s">
        <v>267</v>
      </c>
      <c r="E182" s="96">
        <f t="shared" si="30"/>
        <v>17.2</v>
      </c>
      <c r="F182" s="96">
        <f t="shared" si="31"/>
        <v>17.2</v>
      </c>
      <c r="G182" s="96">
        <f t="shared" si="32"/>
        <v>17.2</v>
      </c>
      <c r="H182" s="96">
        <v>17.2</v>
      </c>
      <c r="I182" s="88">
        <v>0</v>
      </c>
      <c r="J182" s="96">
        <f t="shared" si="33"/>
        <v>0</v>
      </c>
      <c r="K182" s="96">
        <v>0</v>
      </c>
      <c r="L182" s="88">
        <v>0</v>
      </c>
      <c r="M182" s="96">
        <f t="shared" si="34"/>
        <v>0</v>
      </c>
      <c r="N182" s="96">
        <v>0</v>
      </c>
      <c r="O182" s="88">
        <v>0</v>
      </c>
      <c r="P182" s="89">
        <f t="shared" si="35"/>
        <v>0</v>
      </c>
      <c r="Q182" s="96">
        <f t="shared" si="36"/>
        <v>0</v>
      </c>
      <c r="R182" s="96">
        <v>0</v>
      </c>
      <c r="S182" s="88">
        <v>0</v>
      </c>
      <c r="T182" s="96">
        <f t="shared" si="37"/>
        <v>0</v>
      </c>
      <c r="U182" s="96">
        <v>0</v>
      </c>
      <c r="V182" s="96">
        <v>0</v>
      </c>
      <c r="W182" s="96">
        <f t="shared" si="38"/>
        <v>0</v>
      </c>
      <c r="X182" s="96">
        <v>0</v>
      </c>
      <c r="Y182" s="88">
        <v>0</v>
      </c>
      <c r="Z182" s="89">
        <f t="shared" si="39"/>
        <v>0</v>
      </c>
      <c r="AA182" s="96">
        <f t="shared" si="40"/>
        <v>0</v>
      </c>
      <c r="AB182" s="96">
        <v>0</v>
      </c>
      <c r="AC182" s="88">
        <v>0</v>
      </c>
      <c r="AD182" s="96">
        <f t="shared" si="41"/>
        <v>0</v>
      </c>
      <c r="AE182" s="96">
        <v>0</v>
      </c>
      <c r="AF182" s="88">
        <v>0</v>
      </c>
      <c r="AG182" s="96">
        <f t="shared" si="42"/>
        <v>0</v>
      </c>
      <c r="AH182" s="96">
        <v>0</v>
      </c>
      <c r="AI182" s="88">
        <v>0</v>
      </c>
      <c r="AJ182" s="96">
        <f t="shared" si="43"/>
        <v>0</v>
      </c>
      <c r="AK182" s="96">
        <v>0</v>
      </c>
      <c r="AL182" s="88">
        <v>0</v>
      </c>
      <c r="AM182" s="96">
        <f t="shared" si="44"/>
        <v>0</v>
      </c>
      <c r="AN182" s="96">
        <v>0</v>
      </c>
      <c r="AO182" s="88">
        <v>0</v>
      </c>
    </row>
    <row r="183" spans="1:41" ht="19.5" customHeight="1">
      <c r="A183" s="77" t="s">
        <v>38</v>
      </c>
      <c r="B183" s="77" t="s">
        <v>38</v>
      </c>
      <c r="C183" s="77" t="s">
        <v>38</v>
      </c>
      <c r="D183" s="77" t="s">
        <v>258</v>
      </c>
      <c r="E183" s="96">
        <f t="shared" si="30"/>
        <v>0.01</v>
      </c>
      <c r="F183" s="96">
        <f t="shared" si="31"/>
        <v>0.01</v>
      </c>
      <c r="G183" s="96">
        <f t="shared" si="32"/>
        <v>0.01</v>
      </c>
      <c r="H183" s="96">
        <v>0.01</v>
      </c>
      <c r="I183" s="88">
        <v>0</v>
      </c>
      <c r="J183" s="96">
        <f t="shared" si="33"/>
        <v>0</v>
      </c>
      <c r="K183" s="96">
        <v>0</v>
      </c>
      <c r="L183" s="88">
        <v>0</v>
      </c>
      <c r="M183" s="96">
        <f t="shared" si="34"/>
        <v>0</v>
      </c>
      <c r="N183" s="96">
        <v>0</v>
      </c>
      <c r="O183" s="88">
        <v>0</v>
      </c>
      <c r="P183" s="89">
        <f t="shared" si="35"/>
        <v>0</v>
      </c>
      <c r="Q183" s="96">
        <f t="shared" si="36"/>
        <v>0</v>
      </c>
      <c r="R183" s="96">
        <v>0</v>
      </c>
      <c r="S183" s="88">
        <v>0</v>
      </c>
      <c r="T183" s="96">
        <f t="shared" si="37"/>
        <v>0</v>
      </c>
      <c r="U183" s="96">
        <v>0</v>
      </c>
      <c r="V183" s="96">
        <v>0</v>
      </c>
      <c r="W183" s="96">
        <f t="shared" si="38"/>
        <v>0</v>
      </c>
      <c r="X183" s="96">
        <v>0</v>
      </c>
      <c r="Y183" s="88">
        <v>0</v>
      </c>
      <c r="Z183" s="89">
        <f t="shared" si="39"/>
        <v>0</v>
      </c>
      <c r="AA183" s="96">
        <f t="shared" si="40"/>
        <v>0</v>
      </c>
      <c r="AB183" s="96">
        <v>0</v>
      </c>
      <c r="AC183" s="88">
        <v>0</v>
      </c>
      <c r="AD183" s="96">
        <f t="shared" si="41"/>
        <v>0</v>
      </c>
      <c r="AE183" s="96">
        <v>0</v>
      </c>
      <c r="AF183" s="88">
        <v>0</v>
      </c>
      <c r="AG183" s="96">
        <f t="shared" si="42"/>
        <v>0</v>
      </c>
      <c r="AH183" s="96">
        <v>0</v>
      </c>
      <c r="AI183" s="88">
        <v>0</v>
      </c>
      <c r="AJ183" s="96">
        <f t="shared" si="43"/>
        <v>0</v>
      </c>
      <c r="AK183" s="96">
        <v>0</v>
      </c>
      <c r="AL183" s="88">
        <v>0</v>
      </c>
      <c r="AM183" s="96">
        <f t="shared" si="44"/>
        <v>0</v>
      </c>
      <c r="AN183" s="96">
        <v>0</v>
      </c>
      <c r="AO183" s="88">
        <v>0</v>
      </c>
    </row>
    <row r="184" spans="1:41" ht="19.5" customHeight="1">
      <c r="A184" s="77" t="s">
        <v>259</v>
      </c>
      <c r="B184" s="77" t="s">
        <v>89</v>
      </c>
      <c r="C184" s="77" t="s">
        <v>179</v>
      </c>
      <c r="D184" s="77" t="s">
        <v>260</v>
      </c>
      <c r="E184" s="96">
        <f t="shared" si="30"/>
        <v>0.01</v>
      </c>
      <c r="F184" s="96">
        <f t="shared" si="31"/>
        <v>0.01</v>
      </c>
      <c r="G184" s="96">
        <f t="shared" si="32"/>
        <v>0.01</v>
      </c>
      <c r="H184" s="96">
        <v>0.01</v>
      </c>
      <c r="I184" s="88">
        <v>0</v>
      </c>
      <c r="J184" s="96">
        <f t="shared" si="33"/>
        <v>0</v>
      </c>
      <c r="K184" s="96">
        <v>0</v>
      </c>
      <c r="L184" s="88">
        <v>0</v>
      </c>
      <c r="M184" s="96">
        <f t="shared" si="34"/>
        <v>0</v>
      </c>
      <c r="N184" s="96">
        <v>0</v>
      </c>
      <c r="O184" s="88">
        <v>0</v>
      </c>
      <c r="P184" s="89">
        <f t="shared" si="35"/>
        <v>0</v>
      </c>
      <c r="Q184" s="96">
        <f t="shared" si="36"/>
        <v>0</v>
      </c>
      <c r="R184" s="96">
        <v>0</v>
      </c>
      <c r="S184" s="88">
        <v>0</v>
      </c>
      <c r="T184" s="96">
        <f t="shared" si="37"/>
        <v>0</v>
      </c>
      <c r="U184" s="96">
        <v>0</v>
      </c>
      <c r="V184" s="96">
        <v>0</v>
      </c>
      <c r="W184" s="96">
        <f t="shared" si="38"/>
        <v>0</v>
      </c>
      <c r="X184" s="96">
        <v>0</v>
      </c>
      <c r="Y184" s="88">
        <v>0</v>
      </c>
      <c r="Z184" s="89">
        <f t="shared" si="39"/>
        <v>0</v>
      </c>
      <c r="AA184" s="96">
        <f t="shared" si="40"/>
        <v>0</v>
      </c>
      <c r="AB184" s="96">
        <v>0</v>
      </c>
      <c r="AC184" s="88">
        <v>0</v>
      </c>
      <c r="AD184" s="96">
        <f t="shared" si="41"/>
        <v>0</v>
      </c>
      <c r="AE184" s="96">
        <v>0</v>
      </c>
      <c r="AF184" s="88">
        <v>0</v>
      </c>
      <c r="AG184" s="96">
        <f t="shared" si="42"/>
        <v>0</v>
      </c>
      <c r="AH184" s="96">
        <v>0</v>
      </c>
      <c r="AI184" s="88">
        <v>0</v>
      </c>
      <c r="AJ184" s="96">
        <f t="shared" si="43"/>
        <v>0</v>
      </c>
      <c r="AK184" s="96">
        <v>0</v>
      </c>
      <c r="AL184" s="88">
        <v>0</v>
      </c>
      <c r="AM184" s="96">
        <f t="shared" si="44"/>
        <v>0</v>
      </c>
      <c r="AN184" s="96">
        <v>0</v>
      </c>
      <c r="AO184" s="88">
        <v>0</v>
      </c>
    </row>
  </sheetData>
  <sheetProtection/>
  <mergeCells count="23">
    <mergeCell ref="A2:AO2"/>
    <mergeCell ref="A4:D4"/>
    <mergeCell ref="F4:O4"/>
    <mergeCell ref="P4:Y4"/>
    <mergeCell ref="Z4:AO4"/>
    <mergeCell ref="A5:B5"/>
    <mergeCell ref="G5:I5"/>
    <mergeCell ref="J5:L5"/>
    <mergeCell ref="M5:O5"/>
    <mergeCell ref="Q5:S5"/>
    <mergeCell ref="T5:V5"/>
    <mergeCell ref="W5:Y5"/>
    <mergeCell ref="AA5:AC5"/>
    <mergeCell ref="AD5:AF5"/>
    <mergeCell ref="AG5:AI5"/>
    <mergeCell ref="AJ5:AL5"/>
    <mergeCell ref="AM5:AO5"/>
    <mergeCell ref="C5:C6"/>
    <mergeCell ref="D5:D6"/>
    <mergeCell ref="E4:E6"/>
    <mergeCell ref="F5:F6"/>
    <mergeCell ref="P5:P6"/>
    <mergeCell ref="Z5:Z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I51"/>
  <sheetViews>
    <sheetView showGridLines="0" showZeros="0" workbookViewId="0" topLeftCell="A1">
      <selection activeCell="A1" sqref="A1"/>
    </sheetView>
  </sheetViews>
  <sheetFormatPr defaultColWidth="9" defaultRowHeight="11.25"/>
  <cols>
    <col min="1" max="1" width="4.83203125" style="0" customWidth="1"/>
    <col min="2" max="3" width="3.66015625" style="0" customWidth="1"/>
    <col min="4" max="4" width="52.66015625" style="0" customWidth="1"/>
    <col min="5" max="5" width="15" style="0" customWidth="1"/>
    <col min="6" max="6" width="12.16015625" style="0" customWidth="1"/>
    <col min="7" max="15" width="11.83203125" style="0" customWidth="1"/>
    <col min="16" max="19" width="9.16015625" style="0" customWidth="1"/>
    <col min="20" max="20" width="12.16015625" style="0" customWidth="1"/>
    <col min="21" max="113" width="9.16015625" style="0" customWidth="1"/>
    <col min="114" max="16384" width="9.33203125" style="0" bestFit="1" customWidth="1"/>
  </cols>
  <sheetData>
    <row r="1" spans="1:113" ht="19.5" customHeight="1">
      <c r="A1" s="65"/>
      <c r="B1" s="66"/>
      <c r="C1" s="66"/>
      <c r="D1" s="66"/>
      <c r="DI1" s="78" t="s">
        <v>272</v>
      </c>
    </row>
    <row r="2" spans="1:113" ht="19.5" customHeight="1">
      <c r="A2" s="67" t="s">
        <v>273</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row>
    <row r="3" spans="1:113" ht="19.5" customHeight="1">
      <c r="A3" s="111" t="s">
        <v>0</v>
      </c>
      <c r="B3" s="111"/>
      <c r="C3" s="111"/>
      <c r="D3" s="111"/>
      <c r="F3" s="126"/>
      <c r="DI3" s="136" t="s">
        <v>5</v>
      </c>
    </row>
    <row r="4" spans="1:113" ht="19.5" customHeight="1">
      <c r="A4" s="123" t="s">
        <v>57</v>
      </c>
      <c r="B4" s="124"/>
      <c r="C4" s="124"/>
      <c r="D4" s="125"/>
      <c r="E4" s="92" t="s">
        <v>58</v>
      </c>
      <c r="F4" s="127" t="s">
        <v>274</v>
      </c>
      <c r="G4" s="128"/>
      <c r="H4" s="128"/>
      <c r="I4" s="128"/>
      <c r="J4" s="128"/>
      <c r="K4" s="128"/>
      <c r="L4" s="128"/>
      <c r="M4" s="128"/>
      <c r="N4" s="128"/>
      <c r="O4" s="128"/>
      <c r="P4" s="128"/>
      <c r="Q4" s="128"/>
      <c r="R4" s="128"/>
      <c r="S4" s="132"/>
      <c r="T4" s="127" t="s">
        <v>275</v>
      </c>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32"/>
      <c r="AV4" s="127" t="s">
        <v>276</v>
      </c>
      <c r="AW4" s="128"/>
      <c r="AX4" s="128"/>
      <c r="AY4" s="128"/>
      <c r="AZ4" s="128"/>
      <c r="BA4" s="128"/>
      <c r="BB4" s="128"/>
      <c r="BC4" s="128"/>
      <c r="BD4" s="128"/>
      <c r="BE4" s="128"/>
      <c r="BF4" s="128"/>
      <c r="BG4" s="132"/>
      <c r="BH4" s="127" t="s">
        <v>277</v>
      </c>
      <c r="BI4" s="128"/>
      <c r="BJ4" s="128"/>
      <c r="BK4" s="128"/>
      <c r="BL4" s="132"/>
      <c r="BM4" s="127" t="s">
        <v>278</v>
      </c>
      <c r="BN4" s="128"/>
      <c r="BO4" s="128"/>
      <c r="BP4" s="128"/>
      <c r="BQ4" s="128"/>
      <c r="BR4" s="128"/>
      <c r="BS4" s="128"/>
      <c r="BT4" s="128"/>
      <c r="BU4" s="128"/>
      <c r="BV4" s="128"/>
      <c r="BW4" s="128"/>
      <c r="BX4" s="128"/>
      <c r="BY4" s="132"/>
      <c r="BZ4" s="127" t="s">
        <v>279</v>
      </c>
      <c r="CA4" s="128"/>
      <c r="CB4" s="128"/>
      <c r="CC4" s="128"/>
      <c r="CD4" s="128"/>
      <c r="CE4" s="128"/>
      <c r="CF4" s="128"/>
      <c r="CG4" s="128"/>
      <c r="CH4" s="128"/>
      <c r="CI4" s="128"/>
      <c r="CJ4" s="128"/>
      <c r="CK4" s="128"/>
      <c r="CL4" s="128"/>
      <c r="CM4" s="128"/>
      <c r="CN4" s="128"/>
      <c r="CO4" s="128"/>
      <c r="CP4" s="128"/>
      <c r="CQ4" s="132"/>
      <c r="CR4" s="133" t="s">
        <v>280</v>
      </c>
      <c r="CS4" s="134"/>
      <c r="CT4" s="135"/>
      <c r="CU4" s="133" t="s">
        <v>281</v>
      </c>
      <c r="CV4" s="134"/>
      <c r="CW4" s="134"/>
      <c r="CX4" s="134"/>
      <c r="CY4" s="134"/>
      <c r="CZ4" s="135"/>
      <c r="DA4" s="133" t="s">
        <v>282</v>
      </c>
      <c r="DB4" s="134"/>
      <c r="DC4" s="135"/>
      <c r="DD4" s="127" t="s">
        <v>283</v>
      </c>
      <c r="DE4" s="128"/>
      <c r="DF4" s="128"/>
      <c r="DG4" s="128"/>
      <c r="DH4" s="128"/>
      <c r="DI4" s="132"/>
    </row>
    <row r="5" spans="1:113" ht="19.5" customHeight="1">
      <c r="A5" s="69" t="s">
        <v>68</v>
      </c>
      <c r="B5" s="70"/>
      <c r="C5" s="71"/>
      <c r="D5" s="92" t="s">
        <v>284</v>
      </c>
      <c r="E5" s="84"/>
      <c r="F5" s="129" t="s">
        <v>73</v>
      </c>
      <c r="G5" s="129" t="s">
        <v>285</v>
      </c>
      <c r="H5" s="129" t="s">
        <v>286</v>
      </c>
      <c r="I5" s="129" t="s">
        <v>287</v>
      </c>
      <c r="J5" s="129" t="s">
        <v>288</v>
      </c>
      <c r="K5" s="129" t="s">
        <v>289</v>
      </c>
      <c r="L5" s="129" t="s">
        <v>290</v>
      </c>
      <c r="M5" s="129" t="s">
        <v>291</v>
      </c>
      <c r="N5" s="129" t="s">
        <v>292</v>
      </c>
      <c r="O5" s="129" t="s">
        <v>293</v>
      </c>
      <c r="P5" s="129" t="s">
        <v>294</v>
      </c>
      <c r="Q5" s="129" t="s">
        <v>295</v>
      </c>
      <c r="R5" s="129" t="s">
        <v>296</v>
      </c>
      <c r="S5" s="129" t="s">
        <v>297</v>
      </c>
      <c r="T5" s="129" t="s">
        <v>73</v>
      </c>
      <c r="U5" s="129" t="s">
        <v>298</v>
      </c>
      <c r="V5" s="129" t="s">
        <v>299</v>
      </c>
      <c r="W5" s="129" t="s">
        <v>300</v>
      </c>
      <c r="X5" s="129" t="s">
        <v>301</v>
      </c>
      <c r="Y5" s="129" t="s">
        <v>302</v>
      </c>
      <c r="Z5" s="129" t="s">
        <v>303</v>
      </c>
      <c r="AA5" s="129" t="s">
        <v>304</v>
      </c>
      <c r="AB5" s="129" t="s">
        <v>305</v>
      </c>
      <c r="AC5" s="129" t="s">
        <v>306</v>
      </c>
      <c r="AD5" s="129" t="s">
        <v>307</v>
      </c>
      <c r="AE5" s="129" t="s">
        <v>308</v>
      </c>
      <c r="AF5" s="129" t="s">
        <v>309</v>
      </c>
      <c r="AG5" s="129" t="s">
        <v>310</v>
      </c>
      <c r="AH5" s="129" t="s">
        <v>311</v>
      </c>
      <c r="AI5" s="129" t="s">
        <v>312</v>
      </c>
      <c r="AJ5" s="129" t="s">
        <v>313</v>
      </c>
      <c r="AK5" s="129" t="s">
        <v>314</v>
      </c>
      <c r="AL5" s="129" t="s">
        <v>315</v>
      </c>
      <c r="AM5" s="129" t="s">
        <v>316</v>
      </c>
      <c r="AN5" s="129" t="s">
        <v>317</v>
      </c>
      <c r="AO5" s="129" t="s">
        <v>318</v>
      </c>
      <c r="AP5" s="129" t="s">
        <v>319</v>
      </c>
      <c r="AQ5" s="129" t="s">
        <v>320</v>
      </c>
      <c r="AR5" s="129" t="s">
        <v>321</v>
      </c>
      <c r="AS5" s="129" t="s">
        <v>322</v>
      </c>
      <c r="AT5" s="129" t="s">
        <v>323</v>
      </c>
      <c r="AU5" s="129" t="s">
        <v>324</v>
      </c>
      <c r="AV5" s="129" t="s">
        <v>73</v>
      </c>
      <c r="AW5" s="129" t="s">
        <v>325</v>
      </c>
      <c r="AX5" s="129" t="s">
        <v>326</v>
      </c>
      <c r="AY5" s="129" t="s">
        <v>327</v>
      </c>
      <c r="AZ5" s="129" t="s">
        <v>328</v>
      </c>
      <c r="BA5" s="129" t="s">
        <v>329</v>
      </c>
      <c r="BB5" s="129" t="s">
        <v>330</v>
      </c>
      <c r="BC5" s="129" t="s">
        <v>331</v>
      </c>
      <c r="BD5" s="129" t="s">
        <v>332</v>
      </c>
      <c r="BE5" s="129" t="s">
        <v>333</v>
      </c>
      <c r="BF5" s="129" t="s">
        <v>334</v>
      </c>
      <c r="BG5" s="83" t="s">
        <v>335</v>
      </c>
      <c r="BH5" s="83" t="s">
        <v>73</v>
      </c>
      <c r="BI5" s="83" t="s">
        <v>336</v>
      </c>
      <c r="BJ5" s="83" t="s">
        <v>337</v>
      </c>
      <c r="BK5" s="83" t="s">
        <v>338</v>
      </c>
      <c r="BL5" s="83" t="s">
        <v>339</v>
      </c>
      <c r="BM5" s="129" t="s">
        <v>73</v>
      </c>
      <c r="BN5" s="129" t="s">
        <v>340</v>
      </c>
      <c r="BO5" s="129" t="s">
        <v>341</v>
      </c>
      <c r="BP5" s="129" t="s">
        <v>342</v>
      </c>
      <c r="BQ5" s="129" t="s">
        <v>343</v>
      </c>
      <c r="BR5" s="129" t="s">
        <v>344</v>
      </c>
      <c r="BS5" s="129" t="s">
        <v>345</v>
      </c>
      <c r="BT5" s="129" t="s">
        <v>346</v>
      </c>
      <c r="BU5" s="129" t="s">
        <v>347</v>
      </c>
      <c r="BV5" s="129" t="s">
        <v>348</v>
      </c>
      <c r="BW5" s="101" t="s">
        <v>349</v>
      </c>
      <c r="BX5" s="101" t="s">
        <v>350</v>
      </c>
      <c r="BY5" s="129" t="s">
        <v>351</v>
      </c>
      <c r="BZ5" s="129" t="s">
        <v>73</v>
      </c>
      <c r="CA5" s="129" t="s">
        <v>340</v>
      </c>
      <c r="CB5" s="129" t="s">
        <v>341</v>
      </c>
      <c r="CC5" s="129" t="s">
        <v>342</v>
      </c>
      <c r="CD5" s="129" t="s">
        <v>343</v>
      </c>
      <c r="CE5" s="129" t="s">
        <v>344</v>
      </c>
      <c r="CF5" s="129" t="s">
        <v>345</v>
      </c>
      <c r="CG5" s="129" t="s">
        <v>346</v>
      </c>
      <c r="CH5" s="129" t="s">
        <v>352</v>
      </c>
      <c r="CI5" s="129" t="s">
        <v>353</v>
      </c>
      <c r="CJ5" s="129" t="s">
        <v>354</v>
      </c>
      <c r="CK5" s="129" t="s">
        <v>355</v>
      </c>
      <c r="CL5" s="129" t="s">
        <v>347</v>
      </c>
      <c r="CM5" s="129" t="s">
        <v>348</v>
      </c>
      <c r="CN5" s="129" t="s">
        <v>356</v>
      </c>
      <c r="CO5" s="101" t="s">
        <v>349</v>
      </c>
      <c r="CP5" s="101" t="s">
        <v>350</v>
      </c>
      <c r="CQ5" s="129" t="s">
        <v>357</v>
      </c>
      <c r="CR5" s="101" t="s">
        <v>73</v>
      </c>
      <c r="CS5" s="101" t="s">
        <v>358</v>
      </c>
      <c r="CT5" s="129" t="s">
        <v>359</v>
      </c>
      <c r="CU5" s="101" t="s">
        <v>73</v>
      </c>
      <c r="CV5" s="101" t="s">
        <v>358</v>
      </c>
      <c r="CW5" s="129" t="s">
        <v>360</v>
      </c>
      <c r="CX5" s="101" t="s">
        <v>361</v>
      </c>
      <c r="CY5" s="101" t="s">
        <v>362</v>
      </c>
      <c r="CZ5" s="83" t="s">
        <v>359</v>
      </c>
      <c r="DA5" s="101" t="s">
        <v>73</v>
      </c>
      <c r="DB5" s="101" t="s">
        <v>282</v>
      </c>
      <c r="DC5" s="101" t="s">
        <v>363</v>
      </c>
      <c r="DD5" s="129" t="s">
        <v>73</v>
      </c>
      <c r="DE5" s="129" t="s">
        <v>364</v>
      </c>
      <c r="DF5" s="129" t="s">
        <v>365</v>
      </c>
      <c r="DG5" s="129" t="s">
        <v>363</v>
      </c>
      <c r="DH5" s="129" t="s">
        <v>366</v>
      </c>
      <c r="DI5" s="129" t="s">
        <v>283</v>
      </c>
    </row>
    <row r="6" spans="1:113" ht="30.75" customHeight="1">
      <c r="A6" s="74" t="s">
        <v>78</v>
      </c>
      <c r="B6" s="73" t="s">
        <v>79</v>
      </c>
      <c r="C6" s="75" t="s">
        <v>80</v>
      </c>
      <c r="D6" s="85"/>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5"/>
      <c r="BH6" s="85"/>
      <c r="BI6" s="85"/>
      <c r="BJ6" s="85"/>
      <c r="BK6" s="85"/>
      <c r="BL6" s="85"/>
      <c r="BM6" s="86"/>
      <c r="BN6" s="86"/>
      <c r="BO6" s="86"/>
      <c r="BP6" s="86"/>
      <c r="BQ6" s="86"/>
      <c r="BR6" s="86"/>
      <c r="BS6" s="86"/>
      <c r="BT6" s="86"/>
      <c r="BU6" s="86"/>
      <c r="BV6" s="86"/>
      <c r="BW6" s="105"/>
      <c r="BX6" s="105"/>
      <c r="BY6" s="86"/>
      <c r="BZ6" s="86"/>
      <c r="CA6" s="86"/>
      <c r="CB6" s="86"/>
      <c r="CC6" s="86"/>
      <c r="CD6" s="86"/>
      <c r="CE6" s="86"/>
      <c r="CF6" s="86"/>
      <c r="CG6" s="86"/>
      <c r="CH6" s="86"/>
      <c r="CI6" s="86"/>
      <c r="CJ6" s="86"/>
      <c r="CK6" s="86"/>
      <c r="CL6" s="86"/>
      <c r="CM6" s="86"/>
      <c r="CN6" s="86"/>
      <c r="CO6" s="105"/>
      <c r="CP6" s="105"/>
      <c r="CQ6" s="86"/>
      <c r="CR6" s="105"/>
      <c r="CS6" s="105"/>
      <c r="CT6" s="86"/>
      <c r="CU6" s="105"/>
      <c r="CV6" s="105"/>
      <c r="CW6" s="86"/>
      <c r="CX6" s="105"/>
      <c r="CY6" s="105"/>
      <c r="CZ6" s="85"/>
      <c r="DA6" s="105"/>
      <c r="DB6" s="105"/>
      <c r="DC6" s="105"/>
      <c r="DD6" s="86"/>
      <c r="DE6" s="86"/>
      <c r="DF6" s="86"/>
      <c r="DG6" s="86"/>
      <c r="DH6" s="86"/>
      <c r="DI6" s="86"/>
    </row>
    <row r="7" spans="1:113" ht="19.5" customHeight="1">
      <c r="A7" s="95" t="s">
        <v>38</v>
      </c>
      <c r="B7" s="95" t="s">
        <v>38</v>
      </c>
      <c r="C7" s="95" t="s">
        <v>38</v>
      </c>
      <c r="D7" s="95" t="s">
        <v>58</v>
      </c>
      <c r="E7" s="130">
        <f aca="true" t="shared" si="0" ref="E7:E51">SUM(F7,T7,AV7,BH7,BM7,BZ7,CR7,CU7,DA7,DD7)</f>
        <v>36882.57</v>
      </c>
      <c r="F7" s="130">
        <v>21611.62</v>
      </c>
      <c r="G7" s="130">
        <v>6321.53</v>
      </c>
      <c r="H7" s="130">
        <v>1409.11</v>
      </c>
      <c r="I7" s="130">
        <v>71.93</v>
      </c>
      <c r="J7" s="130">
        <v>0</v>
      </c>
      <c r="K7" s="130">
        <v>4369.56</v>
      </c>
      <c r="L7" s="130">
        <v>1901.26</v>
      </c>
      <c r="M7" s="130">
        <v>810.12</v>
      </c>
      <c r="N7" s="130">
        <v>1229.9</v>
      </c>
      <c r="O7" s="131">
        <v>54.79</v>
      </c>
      <c r="P7" s="131">
        <v>91.22</v>
      </c>
      <c r="Q7" s="131">
        <v>1277.16</v>
      </c>
      <c r="R7" s="131">
        <v>0</v>
      </c>
      <c r="S7" s="131">
        <v>4075.04</v>
      </c>
      <c r="T7" s="131">
        <v>11759.12</v>
      </c>
      <c r="U7" s="131">
        <v>145</v>
      </c>
      <c r="V7" s="131">
        <v>92.37</v>
      </c>
      <c r="W7" s="131">
        <v>62.03</v>
      </c>
      <c r="X7" s="131">
        <v>1.35</v>
      </c>
      <c r="Y7" s="131">
        <v>40.04</v>
      </c>
      <c r="Z7" s="131">
        <v>372.9</v>
      </c>
      <c r="AA7" s="131">
        <v>98.05</v>
      </c>
      <c r="AB7" s="131">
        <v>0</v>
      </c>
      <c r="AC7" s="131">
        <v>1501.36</v>
      </c>
      <c r="AD7" s="131">
        <v>680.27</v>
      </c>
      <c r="AE7" s="131">
        <v>165</v>
      </c>
      <c r="AF7" s="131">
        <v>494.33</v>
      </c>
      <c r="AG7" s="131">
        <v>164</v>
      </c>
      <c r="AH7" s="131">
        <v>45</v>
      </c>
      <c r="AI7" s="131">
        <v>524.23</v>
      </c>
      <c r="AJ7" s="131">
        <v>38.52</v>
      </c>
      <c r="AK7" s="131">
        <v>47</v>
      </c>
      <c r="AL7" s="131">
        <v>0</v>
      </c>
      <c r="AM7" s="131">
        <v>0</v>
      </c>
      <c r="AN7" s="131">
        <v>747.92</v>
      </c>
      <c r="AO7" s="131">
        <v>3804.69</v>
      </c>
      <c r="AP7" s="131">
        <v>191.83</v>
      </c>
      <c r="AQ7" s="131">
        <v>183.18</v>
      </c>
      <c r="AR7" s="131">
        <v>213.82</v>
      </c>
      <c r="AS7" s="131">
        <v>242</v>
      </c>
      <c r="AT7" s="131">
        <v>17.66</v>
      </c>
      <c r="AU7" s="131">
        <v>1886.57</v>
      </c>
      <c r="AV7" s="131">
        <v>1694.44</v>
      </c>
      <c r="AW7" s="131">
        <v>759.91</v>
      </c>
      <c r="AX7" s="131">
        <v>0</v>
      </c>
      <c r="AY7" s="131">
        <v>0</v>
      </c>
      <c r="AZ7" s="131">
        <v>114.53</v>
      </c>
      <c r="BA7" s="131">
        <v>2.71</v>
      </c>
      <c r="BB7" s="131">
        <v>0</v>
      </c>
      <c r="BC7" s="131">
        <v>0</v>
      </c>
      <c r="BD7" s="131">
        <v>649</v>
      </c>
      <c r="BE7" s="131">
        <v>1.42</v>
      </c>
      <c r="BF7" s="131">
        <v>0</v>
      </c>
      <c r="BG7" s="131">
        <v>166.87</v>
      </c>
      <c r="BH7" s="131">
        <v>0</v>
      </c>
      <c r="BI7" s="131">
        <v>0</v>
      </c>
      <c r="BJ7" s="131">
        <v>0</v>
      </c>
      <c r="BK7" s="131">
        <v>0</v>
      </c>
      <c r="BL7" s="131">
        <v>0</v>
      </c>
      <c r="BM7" s="131">
        <v>0</v>
      </c>
      <c r="BN7" s="131">
        <v>0</v>
      </c>
      <c r="BO7" s="131">
        <v>0</v>
      </c>
      <c r="BP7" s="131">
        <v>0</v>
      </c>
      <c r="BQ7" s="131">
        <v>0</v>
      </c>
      <c r="BR7" s="131">
        <v>0</v>
      </c>
      <c r="BS7" s="131">
        <v>0</v>
      </c>
      <c r="BT7" s="131">
        <v>0</v>
      </c>
      <c r="BU7" s="131">
        <v>0</v>
      </c>
      <c r="BV7" s="131">
        <v>0</v>
      </c>
      <c r="BW7" s="131">
        <v>0</v>
      </c>
      <c r="BX7" s="131">
        <v>0</v>
      </c>
      <c r="BY7" s="131">
        <v>0</v>
      </c>
      <c r="BZ7" s="131">
        <v>1817.39</v>
      </c>
      <c r="CA7" s="131">
        <v>0</v>
      </c>
      <c r="CB7" s="131">
        <v>423.38</v>
      </c>
      <c r="CC7" s="131">
        <v>32.27</v>
      </c>
      <c r="CD7" s="131">
        <v>0</v>
      </c>
      <c r="CE7" s="131">
        <v>0</v>
      </c>
      <c r="CF7" s="131">
        <v>61.23</v>
      </c>
      <c r="CG7" s="131">
        <v>0</v>
      </c>
      <c r="CH7" s="131">
        <v>0</v>
      </c>
      <c r="CI7" s="131">
        <v>0</v>
      </c>
      <c r="CJ7" s="131">
        <v>0</v>
      </c>
      <c r="CK7" s="131">
        <v>0</v>
      </c>
      <c r="CL7" s="131">
        <v>0</v>
      </c>
      <c r="CM7" s="131">
        <v>0</v>
      </c>
      <c r="CN7" s="131">
        <v>0</v>
      </c>
      <c r="CO7" s="131">
        <v>0</v>
      </c>
      <c r="CP7" s="131">
        <v>0</v>
      </c>
      <c r="CQ7" s="131">
        <v>1300.51</v>
      </c>
      <c r="CR7" s="131">
        <v>0</v>
      </c>
      <c r="CS7" s="131">
        <v>0</v>
      </c>
      <c r="CT7" s="131">
        <v>0</v>
      </c>
      <c r="CU7" s="131">
        <v>0</v>
      </c>
      <c r="CV7" s="131">
        <v>0</v>
      </c>
      <c r="CW7" s="131">
        <v>0</v>
      </c>
      <c r="CX7" s="131">
        <v>0</v>
      </c>
      <c r="CY7" s="131">
        <v>0</v>
      </c>
      <c r="CZ7" s="131">
        <v>0</v>
      </c>
      <c r="DA7" s="131">
        <v>0</v>
      </c>
      <c r="DB7" s="131">
        <v>0</v>
      </c>
      <c r="DC7" s="131">
        <v>0</v>
      </c>
      <c r="DD7" s="131">
        <v>0</v>
      </c>
      <c r="DE7" s="131">
        <v>0</v>
      </c>
      <c r="DF7" s="131">
        <v>0</v>
      </c>
      <c r="DG7" s="131">
        <v>0</v>
      </c>
      <c r="DH7" s="131">
        <v>0</v>
      </c>
      <c r="DI7" s="131">
        <v>0</v>
      </c>
    </row>
    <row r="8" spans="1:113" ht="19.5" customHeight="1">
      <c r="A8" s="95" t="s">
        <v>38</v>
      </c>
      <c r="B8" s="95" t="s">
        <v>38</v>
      </c>
      <c r="C8" s="95" t="s">
        <v>38</v>
      </c>
      <c r="D8" s="95" t="s">
        <v>367</v>
      </c>
      <c r="E8" s="130">
        <f t="shared" si="0"/>
        <v>9611.6</v>
      </c>
      <c r="F8" s="130">
        <v>6556.19</v>
      </c>
      <c r="G8" s="130">
        <v>1776</v>
      </c>
      <c r="H8" s="130">
        <v>35</v>
      </c>
      <c r="I8" s="130">
        <v>0</v>
      </c>
      <c r="J8" s="130">
        <v>0</v>
      </c>
      <c r="K8" s="130">
        <v>1895.03</v>
      </c>
      <c r="L8" s="130">
        <v>545</v>
      </c>
      <c r="M8" s="130">
        <v>265</v>
      </c>
      <c r="N8" s="130">
        <v>390</v>
      </c>
      <c r="O8" s="131">
        <v>0</v>
      </c>
      <c r="P8" s="131">
        <v>35</v>
      </c>
      <c r="Q8" s="131">
        <v>360</v>
      </c>
      <c r="R8" s="131">
        <v>0</v>
      </c>
      <c r="S8" s="131">
        <v>1255.16</v>
      </c>
      <c r="T8" s="131">
        <v>2226.21</v>
      </c>
      <c r="U8" s="131">
        <v>0</v>
      </c>
      <c r="V8" s="131">
        <v>0</v>
      </c>
      <c r="W8" s="131">
        <v>0</v>
      </c>
      <c r="X8" s="131">
        <v>0</v>
      </c>
      <c r="Y8" s="131">
        <v>0</v>
      </c>
      <c r="Z8" s="131">
        <v>0</v>
      </c>
      <c r="AA8" s="131">
        <v>0</v>
      </c>
      <c r="AB8" s="131">
        <v>0</v>
      </c>
      <c r="AC8" s="131">
        <v>280</v>
      </c>
      <c r="AD8" s="131">
        <v>120</v>
      </c>
      <c r="AE8" s="131">
        <v>0</v>
      </c>
      <c r="AF8" s="131">
        <v>60</v>
      </c>
      <c r="AG8" s="131">
        <v>0</v>
      </c>
      <c r="AH8" s="131">
        <v>0</v>
      </c>
      <c r="AI8" s="131">
        <v>497.23</v>
      </c>
      <c r="AJ8" s="131">
        <v>1.8</v>
      </c>
      <c r="AK8" s="131">
        <v>0</v>
      </c>
      <c r="AL8" s="131">
        <v>0</v>
      </c>
      <c r="AM8" s="131">
        <v>0</v>
      </c>
      <c r="AN8" s="131">
        <v>307.44</v>
      </c>
      <c r="AO8" s="131">
        <v>0</v>
      </c>
      <c r="AP8" s="131">
        <v>13.39</v>
      </c>
      <c r="AQ8" s="131">
        <v>53.28</v>
      </c>
      <c r="AR8" s="131">
        <v>74.46</v>
      </c>
      <c r="AS8" s="131">
        <v>0</v>
      </c>
      <c r="AT8" s="131">
        <v>0</v>
      </c>
      <c r="AU8" s="131">
        <v>818.61</v>
      </c>
      <c r="AV8" s="131">
        <v>809.5</v>
      </c>
      <c r="AW8" s="131">
        <v>160</v>
      </c>
      <c r="AX8" s="131">
        <v>0</v>
      </c>
      <c r="AY8" s="131">
        <v>0</v>
      </c>
      <c r="AZ8" s="131">
        <v>0</v>
      </c>
      <c r="BA8" s="131">
        <v>0</v>
      </c>
      <c r="BB8" s="131">
        <v>0</v>
      </c>
      <c r="BC8" s="131">
        <v>0</v>
      </c>
      <c r="BD8" s="131">
        <v>649</v>
      </c>
      <c r="BE8" s="131">
        <v>0.5</v>
      </c>
      <c r="BF8" s="131">
        <v>0</v>
      </c>
      <c r="BG8" s="131">
        <v>0</v>
      </c>
      <c r="BH8" s="131">
        <v>0</v>
      </c>
      <c r="BI8" s="131">
        <v>0</v>
      </c>
      <c r="BJ8" s="131">
        <v>0</v>
      </c>
      <c r="BK8" s="131">
        <v>0</v>
      </c>
      <c r="BL8" s="131">
        <v>0</v>
      </c>
      <c r="BM8" s="131">
        <v>0</v>
      </c>
      <c r="BN8" s="131">
        <v>0</v>
      </c>
      <c r="BO8" s="131">
        <v>0</v>
      </c>
      <c r="BP8" s="131">
        <v>0</v>
      </c>
      <c r="BQ8" s="131">
        <v>0</v>
      </c>
      <c r="BR8" s="131">
        <v>0</v>
      </c>
      <c r="BS8" s="131">
        <v>0</v>
      </c>
      <c r="BT8" s="131">
        <v>0</v>
      </c>
      <c r="BU8" s="131">
        <v>0</v>
      </c>
      <c r="BV8" s="131">
        <v>0</v>
      </c>
      <c r="BW8" s="131">
        <v>0</v>
      </c>
      <c r="BX8" s="131">
        <v>0</v>
      </c>
      <c r="BY8" s="131">
        <v>0</v>
      </c>
      <c r="BZ8" s="131">
        <v>19.7</v>
      </c>
      <c r="CA8" s="131">
        <v>0</v>
      </c>
      <c r="CB8" s="131">
        <v>0</v>
      </c>
      <c r="CC8" s="131">
        <v>19.7</v>
      </c>
      <c r="CD8" s="131">
        <v>0</v>
      </c>
      <c r="CE8" s="131">
        <v>0</v>
      </c>
      <c r="CF8" s="131">
        <v>0</v>
      </c>
      <c r="CG8" s="131">
        <v>0</v>
      </c>
      <c r="CH8" s="131">
        <v>0</v>
      </c>
      <c r="CI8" s="131">
        <v>0</v>
      </c>
      <c r="CJ8" s="131">
        <v>0</v>
      </c>
      <c r="CK8" s="131">
        <v>0</v>
      </c>
      <c r="CL8" s="131">
        <v>0</v>
      </c>
      <c r="CM8" s="131">
        <v>0</v>
      </c>
      <c r="CN8" s="131">
        <v>0</v>
      </c>
      <c r="CO8" s="131">
        <v>0</v>
      </c>
      <c r="CP8" s="131">
        <v>0</v>
      </c>
      <c r="CQ8" s="131">
        <v>0</v>
      </c>
      <c r="CR8" s="131">
        <v>0</v>
      </c>
      <c r="CS8" s="131">
        <v>0</v>
      </c>
      <c r="CT8" s="131">
        <v>0</v>
      </c>
      <c r="CU8" s="131">
        <v>0</v>
      </c>
      <c r="CV8" s="131">
        <v>0</v>
      </c>
      <c r="CW8" s="131">
        <v>0</v>
      </c>
      <c r="CX8" s="131">
        <v>0</v>
      </c>
      <c r="CY8" s="131">
        <v>0</v>
      </c>
      <c r="CZ8" s="131">
        <v>0</v>
      </c>
      <c r="DA8" s="131">
        <v>0</v>
      </c>
      <c r="DB8" s="131">
        <v>0</v>
      </c>
      <c r="DC8" s="131">
        <v>0</v>
      </c>
      <c r="DD8" s="131">
        <v>0</v>
      </c>
      <c r="DE8" s="131">
        <v>0</v>
      </c>
      <c r="DF8" s="131">
        <v>0</v>
      </c>
      <c r="DG8" s="131">
        <v>0</v>
      </c>
      <c r="DH8" s="131">
        <v>0</v>
      </c>
      <c r="DI8" s="131">
        <v>0</v>
      </c>
    </row>
    <row r="9" spans="1:113" ht="19.5" customHeight="1">
      <c r="A9" s="95" t="s">
        <v>38</v>
      </c>
      <c r="B9" s="95" t="s">
        <v>38</v>
      </c>
      <c r="C9" s="95" t="s">
        <v>38</v>
      </c>
      <c r="D9" s="95" t="s">
        <v>368</v>
      </c>
      <c r="E9" s="130">
        <f t="shared" si="0"/>
        <v>9105.9</v>
      </c>
      <c r="F9" s="130">
        <v>6556.19</v>
      </c>
      <c r="G9" s="130">
        <v>1776</v>
      </c>
      <c r="H9" s="130">
        <v>35</v>
      </c>
      <c r="I9" s="130">
        <v>0</v>
      </c>
      <c r="J9" s="130">
        <v>0</v>
      </c>
      <c r="K9" s="130">
        <v>1895.03</v>
      </c>
      <c r="L9" s="130">
        <v>545</v>
      </c>
      <c r="M9" s="130">
        <v>265</v>
      </c>
      <c r="N9" s="130">
        <v>390</v>
      </c>
      <c r="O9" s="131">
        <v>0</v>
      </c>
      <c r="P9" s="131">
        <v>35</v>
      </c>
      <c r="Q9" s="131">
        <v>360</v>
      </c>
      <c r="R9" s="131">
        <v>0</v>
      </c>
      <c r="S9" s="131">
        <v>1255.16</v>
      </c>
      <c r="T9" s="131">
        <v>1720.51</v>
      </c>
      <c r="U9" s="131">
        <v>0</v>
      </c>
      <c r="V9" s="131">
        <v>0</v>
      </c>
      <c r="W9" s="131">
        <v>0</v>
      </c>
      <c r="X9" s="131">
        <v>0</v>
      </c>
      <c r="Y9" s="131">
        <v>0</v>
      </c>
      <c r="Z9" s="131">
        <v>0</v>
      </c>
      <c r="AA9" s="131">
        <v>0</v>
      </c>
      <c r="AB9" s="131">
        <v>0</v>
      </c>
      <c r="AC9" s="131">
        <v>280</v>
      </c>
      <c r="AD9" s="131">
        <v>120</v>
      </c>
      <c r="AE9" s="131">
        <v>0</v>
      </c>
      <c r="AF9" s="131">
        <v>60</v>
      </c>
      <c r="AG9" s="131">
        <v>0</v>
      </c>
      <c r="AH9" s="131">
        <v>0</v>
      </c>
      <c r="AI9" s="131">
        <v>0</v>
      </c>
      <c r="AJ9" s="131">
        <v>1.8</v>
      </c>
      <c r="AK9" s="131">
        <v>0</v>
      </c>
      <c r="AL9" s="131">
        <v>0</v>
      </c>
      <c r="AM9" s="131">
        <v>0</v>
      </c>
      <c r="AN9" s="131">
        <v>300</v>
      </c>
      <c r="AO9" s="131">
        <v>0</v>
      </c>
      <c r="AP9" s="131">
        <v>13.39</v>
      </c>
      <c r="AQ9" s="131">
        <v>53.28</v>
      </c>
      <c r="AR9" s="131">
        <v>74.46</v>
      </c>
      <c r="AS9" s="131">
        <v>0</v>
      </c>
      <c r="AT9" s="131">
        <v>0</v>
      </c>
      <c r="AU9" s="131">
        <v>817.58</v>
      </c>
      <c r="AV9" s="131">
        <v>809.5</v>
      </c>
      <c r="AW9" s="131">
        <v>160</v>
      </c>
      <c r="AX9" s="131">
        <v>0</v>
      </c>
      <c r="AY9" s="131">
        <v>0</v>
      </c>
      <c r="AZ9" s="131">
        <v>0</v>
      </c>
      <c r="BA9" s="131">
        <v>0</v>
      </c>
      <c r="BB9" s="131">
        <v>0</v>
      </c>
      <c r="BC9" s="131">
        <v>0</v>
      </c>
      <c r="BD9" s="131">
        <v>649</v>
      </c>
      <c r="BE9" s="131">
        <v>0.5</v>
      </c>
      <c r="BF9" s="131">
        <v>0</v>
      </c>
      <c r="BG9" s="131">
        <v>0</v>
      </c>
      <c r="BH9" s="131">
        <v>0</v>
      </c>
      <c r="BI9" s="131">
        <v>0</v>
      </c>
      <c r="BJ9" s="131">
        <v>0</v>
      </c>
      <c r="BK9" s="131">
        <v>0</v>
      </c>
      <c r="BL9" s="131">
        <v>0</v>
      </c>
      <c r="BM9" s="131">
        <v>0</v>
      </c>
      <c r="BN9" s="131">
        <v>0</v>
      </c>
      <c r="BO9" s="131">
        <v>0</v>
      </c>
      <c r="BP9" s="131">
        <v>0</v>
      </c>
      <c r="BQ9" s="131">
        <v>0</v>
      </c>
      <c r="BR9" s="131">
        <v>0</v>
      </c>
      <c r="BS9" s="131">
        <v>0</v>
      </c>
      <c r="BT9" s="131">
        <v>0</v>
      </c>
      <c r="BU9" s="131">
        <v>0</v>
      </c>
      <c r="BV9" s="131">
        <v>0</v>
      </c>
      <c r="BW9" s="131">
        <v>0</v>
      </c>
      <c r="BX9" s="131">
        <v>0</v>
      </c>
      <c r="BY9" s="131">
        <v>0</v>
      </c>
      <c r="BZ9" s="131">
        <v>19.7</v>
      </c>
      <c r="CA9" s="131">
        <v>0</v>
      </c>
      <c r="CB9" s="131">
        <v>0</v>
      </c>
      <c r="CC9" s="131">
        <v>19.7</v>
      </c>
      <c r="CD9" s="131">
        <v>0</v>
      </c>
      <c r="CE9" s="131">
        <v>0</v>
      </c>
      <c r="CF9" s="131">
        <v>0</v>
      </c>
      <c r="CG9" s="131">
        <v>0</v>
      </c>
      <c r="CH9" s="131">
        <v>0</v>
      </c>
      <c r="CI9" s="131">
        <v>0</v>
      </c>
      <c r="CJ9" s="131">
        <v>0</v>
      </c>
      <c r="CK9" s="131">
        <v>0</v>
      </c>
      <c r="CL9" s="131">
        <v>0</v>
      </c>
      <c r="CM9" s="131">
        <v>0</v>
      </c>
      <c r="CN9" s="131">
        <v>0</v>
      </c>
      <c r="CO9" s="131">
        <v>0</v>
      </c>
      <c r="CP9" s="131">
        <v>0</v>
      </c>
      <c r="CQ9" s="131">
        <v>0</v>
      </c>
      <c r="CR9" s="131">
        <v>0</v>
      </c>
      <c r="CS9" s="131">
        <v>0</v>
      </c>
      <c r="CT9" s="131">
        <v>0</v>
      </c>
      <c r="CU9" s="131">
        <v>0</v>
      </c>
      <c r="CV9" s="131">
        <v>0</v>
      </c>
      <c r="CW9" s="131">
        <v>0</v>
      </c>
      <c r="CX9" s="131">
        <v>0</v>
      </c>
      <c r="CY9" s="131">
        <v>0</v>
      </c>
      <c r="CZ9" s="131">
        <v>0</v>
      </c>
      <c r="DA9" s="131">
        <v>0</v>
      </c>
      <c r="DB9" s="131">
        <v>0</v>
      </c>
      <c r="DC9" s="131">
        <v>0</v>
      </c>
      <c r="DD9" s="131">
        <v>0</v>
      </c>
      <c r="DE9" s="131">
        <v>0</v>
      </c>
      <c r="DF9" s="131">
        <v>0</v>
      </c>
      <c r="DG9" s="131">
        <v>0</v>
      </c>
      <c r="DH9" s="131">
        <v>0</v>
      </c>
      <c r="DI9" s="131">
        <v>0</v>
      </c>
    </row>
    <row r="10" spans="1:113" ht="19.5" customHeight="1">
      <c r="A10" s="95" t="s">
        <v>83</v>
      </c>
      <c r="B10" s="95" t="s">
        <v>85</v>
      </c>
      <c r="C10" s="95" t="s">
        <v>91</v>
      </c>
      <c r="D10" s="95" t="s">
        <v>132</v>
      </c>
      <c r="E10" s="130">
        <f t="shared" si="0"/>
        <v>1119.2</v>
      </c>
      <c r="F10" s="130">
        <v>986.03</v>
      </c>
      <c r="G10" s="130">
        <v>426</v>
      </c>
      <c r="H10" s="130">
        <v>0</v>
      </c>
      <c r="I10" s="130">
        <v>0</v>
      </c>
      <c r="J10" s="130">
        <v>0</v>
      </c>
      <c r="K10" s="130">
        <v>335.03</v>
      </c>
      <c r="L10" s="130">
        <v>65</v>
      </c>
      <c r="M10" s="130">
        <v>45</v>
      </c>
      <c r="N10" s="130">
        <v>60</v>
      </c>
      <c r="O10" s="131">
        <v>0</v>
      </c>
      <c r="P10" s="131">
        <v>15</v>
      </c>
      <c r="Q10" s="131">
        <v>40</v>
      </c>
      <c r="R10" s="131">
        <v>0</v>
      </c>
      <c r="S10" s="131">
        <v>0</v>
      </c>
      <c r="T10" s="131">
        <v>113.47</v>
      </c>
      <c r="U10" s="131">
        <v>0</v>
      </c>
      <c r="V10" s="131">
        <v>0</v>
      </c>
      <c r="W10" s="131">
        <v>0</v>
      </c>
      <c r="X10" s="131">
        <v>0</v>
      </c>
      <c r="Y10" s="131">
        <v>0</v>
      </c>
      <c r="Z10" s="131">
        <v>0</v>
      </c>
      <c r="AA10" s="131">
        <v>0</v>
      </c>
      <c r="AB10" s="131">
        <v>0</v>
      </c>
      <c r="AC10" s="131">
        <v>0</v>
      </c>
      <c r="AD10" s="131">
        <v>60</v>
      </c>
      <c r="AE10" s="131">
        <v>0</v>
      </c>
      <c r="AF10" s="131">
        <v>0</v>
      </c>
      <c r="AG10" s="131">
        <v>0</v>
      </c>
      <c r="AH10" s="131">
        <v>0</v>
      </c>
      <c r="AI10" s="131">
        <v>0</v>
      </c>
      <c r="AJ10" s="131">
        <v>1.8</v>
      </c>
      <c r="AK10" s="131">
        <v>0</v>
      </c>
      <c r="AL10" s="131">
        <v>0</v>
      </c>
      <c r="AM10" s="131">
        <v>0</v>
      </c>
      <c r="AN10" s="131">
        <v>0</v>
      </c>
      <c r="AO10" s="131">
        <v>0</v>
      </c>
      <c r="AP10" s="131">
        <v>13.39</v>
      </c>
      <c r="AQ10" s="131">
        <v>12.78</v>
      </c>
      <c r="AR10" s="131">
        <v>25.5</v>
      </c>
      <c r="AS10" s="131">
        <v>0</v>
      </c>
      <c r="AT10" s="131">
        <v>0</v>
      </c>
      <c r="AU10" s="131">
        <v>0</v>
      </c>
      <c r="AV10" s="131">
        <v>0</v>
      </c>
      <c r="AW10" s="131">
        <v>0</v>
      </c>
      <c r="AX10" s="131">
        <v>0</v>
      </c>
      <c r="AY10" s="131">
        <v>0</v>
      </c>
      <c r="AZ10" s="131">
        <v>0</v>
      </c>
      <c r="BA10" s="131">
        <v>0</v>
      </c>
      <c r="BB10" s="131">
        <v>0</v>
      </c>
      <c r="BC10" s="131">
        <v>0</v>
      </c>
      <c r="BD10" s="131">
        <v>0</v>
      </c>
      <c r="BE10" s="131">
        <v>0</v>
      </c>
      <c r="BF10" s="131">
        <v>0</v>
      </c>
      <c r="BG10" s="131">
        <v>0</v>
      </c>
      <c r="BH10" s="131">
        <v>0</v>
      </c>
      <c r="BI10" s="131">
        <v>0</v>
      </c>
      <c r="BJ10" s="131">
        <v>0</v>
      </c>
      <c r="BK10" s="131">
        <v>0</v>
      </c>
      <c r="BL10" s="131">
        <v>0</v>
      </c>
      <c r="BM10" s="131">
        <v>0</v>
      </c>
      <c r="BN10" s="131">
        <v>0</v>
      </c>
      <c r="BO10" s="131">
        <v>0</v>
      </c>
      <c r="BP10" s="131">
        <v>0</v>
      </c>
      <c r="BQ10" s="131">
        <v>0</v>
      </c>
      <c r="BR10" s="131">
        <v>0</v>
      </c>
      <c r="BS10" s="131">
        <v>0</v>
      </c>
      <c r="BT10" s="131">
        <v>0</v>
      </c>
      <c r="BU10" s="131">
        <v>0</v>
      </c>
      <c r="BV10" s="131">
        <v>0</v>
      </c>
      <c r="BW10" s="131">
        <v>0</v>
      </c>
      <c r="BX10" s="131">
        <v>0</v>
      </c>
      <c r="BY10" s="131">
        <v>0</v>
      </c>
      <c r="BZ10" s="131">
        <v>19.7</v>
      </c>
      <c r="CA10" s="131">
        <v>0</v>
      </c>
      <c r="CB10" s="131">
        <v>0</v>
      </c>
      <c r="CC10" s="131">
        <v>19.7</v>
      </c>
      <c r="CD10" s="131">
        <v>0</v>
      </c>
      <c r="CE10" s="131">
        <v>0</v>
      </c>
      <c r="CF10" s="131">
        <v>0</v>
      </c>
      <c r="CG10" s="131">
        <v>0</v>
      </c>
      <c r="CH10" s="131">
        <v>0</v>
      </c>
      <c r="CI10" s="131">
        <v>0</v>
      </c>
      <c r="CJ10" s="131">
        <v>0</v>
      </c>
      <c r="CK10" s="131">
        <v>0</v>
      </c>
      <c r="CL10" s="131">
        <v>0</v>
      </c>
      <c r="CM10" s="131">
        <v>0</v>
      </c>
      <c r="CN10" s="131">
        <v>0</v>
      </c>
      <c r="CO10" s="131">
        <v>0</v>
      </c>
      <c r="CP10" s="131">
        <v>0</v>
      </c>
      <c r="CQ10" s="131">
        <v>0</v>
      </c>
      <c r="CR10" s="131">
        <v>0</v>
      </c>
      <c r="CS10" s="131">
        <v>0</v>
      </c>
      <c r="CT10" s="131">
        <v>0</v>
      </c>
      <c r="CU10" s="131">
        <v>0</v>
      </c>
      <c r="CV10" s="131">
        <v>0</v>
      </c>
      <c r="CW10" s="131">
        <v>0</v>
      </c>
      <c r="CX10" s="131">
        <v>0</v>
      </c>
      <c r="CY10" s="131">
        <v>0</v>
      </c>
      <c r="CZ10" s="131">
        <v>0</v>
      </c>
      <c r="DA10" s="131">
        <v>0</v>
      </c>
      <c r="DB10" s="131">
        <v>0</v>
      </c>
      <c r="DC10" s="131">
        <v>0</v>
      </c>
      <c r="DD10" s="131">
        <v>0</v>
      </c>
      <c r="DE10" s="131">
        <v>0</v>
      </c>
      <c r="DF10" s="131">
        <v>0</v>
      </c>
      <c r="DG10" s="131">
        <v>0</v>
      </c>
      <c r="DH10" s="131">
        <v>0</v>
      </c>
      <c r="DI10" s="131">
        <v>0</v>
      </c>
    </row>
    <row r="11" spans="1:113" ht="19.5" customHeight="1">
      <c r="A11" s="95" t="s">
        <v>83</v>
      </c>
      <c r="B11" s="95" t="s">
        <v>85</v>
      </c>
      <c r="C11" s="95" t="s">
        <v>102</v>
      </c>
      <c r="D11" s="95" t="s">
        <v>128</v>
      </c>
      <c r="E11" s="130">
        <f t="shared" si="0"/>
        <v>7986.7</v>
      </c>
      <c r="F11" s="130">
        <v>5570.16</v>
      </c>
      <c r="G11" s="130">
        <v>1350</v>
      </c>
      <c r="H11" s="130">
        <v>35</v>
      </c>
      <c r="I11" s="130">
        <v>0</v>
      </c>
      <c r="J11" s="130">
        <v>0</v>
      </c>
      <c r="K11" s="130">
        <v>1560</v>
      </c>
      <c r="L11" s="130">
        <v>480</v>
      </c>
      <c r="M11" s="130">
        <v>220</v>
      </c>
      <c r="N11" s="130">
        <v>330</v>
      </c>
      <c r="O11" s="131">
        <v>0</v>
      </c>
      <c r="P11" s="131">
        <v>20</v>
      </c>
      <c r="Q11" s="131">
        <v>320</v>
      </c>
      <c r="R11" s="131">
        <v>0</v>
      </c>
      <c r="S11" s="131">
        <v>1255.16</v>
      </c>
      <c r="T11" s="131">
        <v>1607.04</v>
      </c>
      <c r="U11" s="131">
        <v>0</v>
      </c>
      <c r="V11" s="131">
        <v>0</v>
      </c>
      <c r="W11" s="131">
        <v>0</v>
      </c>
      <c r="X11" s="131">
        <v>0</v>
      </c>
      <c r="Y11" s="131">
        <v>0</v>
      </c>
      <c r="Z11" s="131">
        <v>0</v>
      </c>
      <c r="AA11" s="131">
        <v>0</v>
      </c>
      <c r="AB11" s="131">
        <v>0</v>
      </c>
      <c r="AC11" s="131">
        <v>280</v>
      </c>
      <c r="AD11" s="131">
        <v>60</v>
      </c>
      <c r="AE11" s="131">
        <v>0</v>
      </c>
      <c r="AF11" s="131">
        <v>60</v>
      </c>
      <c r="AG11" s="131">
        <v>0</v>
      </c>
      <c r="AH11" s="131">
        <v>0</v>
      </c>
      <c r="AI11" s="131">
        <v>0</v>
      </c>
      <c r="AJ11" s="131">
        <v>0</v>
      </c>
      <c r="AK11" s="131">
        <v>0</v>
      </c>
      <c r="AL11" s="131">
        <v>0</v>
      </c>
      <c r="AM11" s="131">
        <v>0</v>
      </c>
      <c r="AN11" s="131">
        <v>300</v>
      </c>
      <c r="AO11" s="131">
        <v>0</v>
      </c>
      <c r="AP11" s="131">
        <v>0</v>
      </c>
      <c r="AQ11" s="131">
        <v>40.5</v>
      </c>
      <c r="AR11" s="131">
        <v>48.96</v>
      </c>
      <c r="AS11" s="131">
        <v>0</v>
      </c>
      <c r="AT11" s="131">
        <v>0</v>
      </c>
      <c r="AU11" s="131">
        <v>817.58</v>
      </c>
      <c r="AV11" s="131">
        <v>809.5</v>
      </c>
      <c r="AW11" s="131">
        <v>160</v>
      </c>
      <c r="AX11" s="131">
        <v>0</v>
      </c>
      <c r="AY11" s="131">
        <v>0</v>
      </c>
      <c r="AZ11" s="131">
        <v>0</v>
      </c>
      <c r="BA11" s="131">
        <v>0</v>
      </c>
      <c r="BB11" s="131">
        <v>0</v>
      </c>
      <c r="BC11" s="131">
        <v>0</v>
      </c>
      <c r="BD11" s="131">
        <v>649</v>
      </c>
      <c r="BE11" s="131">
        <v>0.5</v>
      </c>
      <c r="BF11" s="131">
        <v>0</v>
      </c>
      <c r="BG11" s="131">
        <v>0</v>
      </c>
      <c r="BH11" s="131">
        <v>0</v>
      </c>
      <c r="BI11" s="131">
        <v>0</v>
      </c>
      <c r="BJ11" s="131">
        <v>0</v>
      </c>
      <c r="BK11" s="131">
        <v>0</v>
      </c>
      <c r="BL11" s="131">
        <v>0</v>
      </c>
      <c r="BM11" s="131">
        <v>0</v>
      </c>
      <c r="BN11" s="131">
        <v>0</v>
      </c>
      <c r="BO11" s="131">
        <v>0</v>
      </c>
      <c r="BP11" s="131">
        <v>0</v>
      </c>
      <c r="BQ11" s="131">
        <v>0</v>
      </c>
      <c r="BR11" s="131">
        <v>0</v>
      </c>
      <c r="BS11" s="131">
        <v>0</v>
      </c>
      <c r="BT11" s="131">
        <v>0</v>
      </c>
      <c r="BU11" s="131">
        <v>0</v>
      </c>
      <c r="BV11" s="131">
        <v>0</v>
      </c>
      <c r="BW11" s="131">
        <v>0</v>
      </c>
      <c r="BX11" s="131">
        <v>0</v>
      </c>
      <c r="BY11" s="131">
        <v>0</v>
      </c>
      <c r="BZ11" s="131">
        <v>0</v>
      </c>
      <c r="CA11" s="131">
        <v>0</v>
      </c>
      <c r="CB11" s="131">
        <v>0</v>
      </c>
      <c r="CC11" s="131">
        <v>0</v>
      </c>
      <c r="CD11" s="131">
        <v>0</v>
      </c>
      <c r="CE11" s="131">
        <v>0</v>
      </c>
      <c r="CF11" s="131">
        <v>0</v>
      </c>
      <c r="CG11" s="131">
        <v>0</v>
      </c>
      <c r="CH11" s="131">
        <v>0</v>
      </c>
      <c r="CI11" s="131">
        <v>0</v>
      </c>
      <c r="CJ11" s="131">
        <v>0</v>
      </c>
      <c r="CK11" s="131">
        <v>0</v>
      </c>
      <c r="CL11" s="131">
        <v>0</v>
      </c>
      <c r="CM11" s="131">
        <v>0</v>
      </c>
      <c r="CN11" s="131">
        <v>0</v>
      </c>
      <c r="CO11" s="131">
        <v>0</v>
      </c>
      <c r="CP11" s="131">
        <v>0</v>
      </c>
      <c r="CQ11" s="131">
        <v>0</v>
      </c>
      <c r="CR11" s="131">
        <v>0</v>
      </c>
      <c r="CS11" s="131">
        <v>0</v>
      </c>
      <c r="CT11" s="131">
        <v>0</v>
      </c>
      <c r="CU11" s="131">
        <v>0</v>
      </c>
      <c r="CV11" s="131">
        <v>0</v>
      </c>
      <c r="CW11" s="131">
        <v>0</v>
      </c>
      <c r="CX11" s="131">
        <v>0</v>
      </c>
      <c r="CY11" s="131">
        <v>0</v>
      </c>
      <c r="CZ11" s="131">
        <v>0</v>
      </c>
      <c r="DA11" s="131">
        <v>0</v>
      </c>
      <c r="DB11" s="131">
        <v>0</v>
      </c>
      <c r="DC11" s="131">
        <v>0</v>
      </c>
      <c r="DD11" s="131">
        <v>0</v>
      </c>
      <c r="DE11" s="131">
        <v>0</v>
      </c>
      <c r="DF11" s="131">
        <v>0</v>
      </c>
      <c r="DG11" s="131">
        <v>0</v>
      </c>
      <c r="DH11" s="131">
        <v>0</v>
      </c>
      <c r="DI11" s="131">
        <v>0</v>
      </c>
    </row>
    <row r="12" spans="1:113" ht="19.5" customHeight="1">
      <c r="A12" s="95" t="s">
        <v>38</v>
      </c>
      <c r="B12" s="95" t="s">
        <v>38</v>
      </c>
      <c r="C12" s="95" t="s">
        <v>38</v>
      </c>
      <c r="D12" s="95" t="s">
        <v>369</v>
      </c>
      <c r="E12" s="130">
        <f t="shared" si="0"/>
        <v>505.7</v>
      </c>
      <c r="F12" s="130">
        <v>0</v>
      </c>
      <c r="G12" s="130">
        <v>0</v>
      </c>
      <c r="H12" s="130">
        <v>0</v>
      </c>
      <c r="I12" s="130">
        <v>0</v>
      </c>
      <c r="J12" s="130">
        <v>0</v>
      </c>
      <c r="K12" s="130">
        <v>0</v>
      </c>
      <c r="L12" s="130">
        <v>0</v>
      </c>
      <c r="M12" s="130">
        <v>0</v>
      </c>
      <c r="N12" s="130">
        <v>0</v>
      </c>
      <c r="O12" s="131">
        <v>0</v>
      </c>
      <c r="P12" s="131">
        <v>0</v>
      </c>
      <c r="Q12" s="131">
        <v>0</v>
      </c>
      <c r="R12" s="131">
        <v>0</v>
      </c>
      <c r="S12" s="131">
        <v>0</v>
      </c>
      <c r="T12" s="131">
        <v>505.7</v>
      </c>
      <c r="U12" s="131">
        <v>0</v>
      </c>
      <c r="V12" s="131">
        <v>0</v>
      </c>
      <c r="W12" s="131">
        <v>0</v>
      </c>
      <c r="X12" s="131">
        <v>0</v>
      </c>
      <c r="Y12" s="131">
        <v>0</v>
      </c>
      <c r="Z12" s="131">
        <v>0</v>
      </c>
      <c r="AA12" s="131">
        <v>0</v>
      </c>
      <c r="AB12" s="131">
        <v>0</v>
      </c>
      <c r="AC12" s="131">
        <v>0</v>
      </c>
      <c r="AD12" s="131">
        <v>0</v>
      </c>
      <c r="AE12" s="131">
        <v>0</v>
      </c>
      <c r="AF12" s="131">
        <v>0</v>
      </c>
      <c r="AG12" s="131">
        <v>0</v>
      </c>
      <c r="AH12" s="131">
        <v>0</v>
      </c>
      <c r="AI12" s="131">
        <v>497.23</v>
      </c>
      <c r="AJ12" s="131">
        <v>0</v>
      </c>
      <c r="AK12" s="131">
        <v>0</v>
      </c>
      <c r="AL12" s="131">
        <v>0</v>
      </c>
      <c r="AM12" s="131">
        <v>0</v>
      </c>
      <c r="AN12" s="131">
        <v>7.44</v>
      </c>
      <c r="AO12" s="131">
        <v>0</v>
      </c>
      <c r="AP12" s="131">
        <v>0</v>
      </c>
      <c r="AQ12" s="131">
        <v>0</v>
      </c>
      <c r="AR12" s="131">
        <v>0</v>
      </c>
      <c r="AS12" s="131">
        <v>0</v>
      </c>
      <c r="AT12" s="131">
        <v>0</v>
      </c>
      <c r="AU12" s="131">
        <v>1.03</v>
      </c>
      <c r="AV12" s="131">
        <v>0</v>
      </c>
      <c r="AW12" s="131">
        <v>0</v>
      </c>
      <c r="AX12" s="131">
        <v>0</v>
      </c>
      <c r="AY12" s="131">
        <v>0</v>
      </c>
      <c r="AZ12" s="131">
        <v>0</v>
      </c>
      <c r="BA12" s="131">
        <v>0</v>
      </c>
      <c r="BB12" s="131">
        <v>0</v>
      </c>
      <c r="BC12" s="131">
        <v>0</v>
      </c>
      <c r="BD12" s="131">
        <v>0</v>
      </c>
      <c r="BE12" s="131">
        <v>0</v>
      </c>
      <c r="BF12" s="131">
        <v>0</v>
      </c>
      <c r="BG12" s="131">
        <v>0</v>
      </c>
      <c r="BH12" s="131">
        <v>0</v>
      </c>
      <c r="BI12" s="131">
        <v>0</v>
      </c>
      <c r="BJ12" s="131">
        <v>0</v>
      </c>
      <c r="BK12" s="131">
        <v>0</v>
      </c>
      <c r="BL12" s="131">
        <v>0</v>
      </c>
      <c r="BM12" s="131">
        <v>0</v>
      </c>
      <c r="BN12" s="131">
        <v>0</v>
      </c>
      <c r="BO12" s="131">
        <v>0</v>
      </c>
      <c r="BP12" s="131">
        <v>0</v>
      </c>
      <c r="BQ12" s="131">
        <v>0</v>
      </c>
      <c r="BR12" s="131">
        <v>0</v>
      </c>
      <c r="BS12" s="131">
        <v>0</v>
      </c>
      <c r="BT12" s="131">
        <v>0</v>
      </c>
      <c r="BU12" s="131">
        <v>0</v>
      </c>
      <c r="BV12" s="131">
        <v>0</v>
      </c>
      <c r="BW12" s="131">
        <v>0</v>
      </c>
      <c r="BX12" s="131">
        <v>0</v>
      </c>
      <c r="BY12" s="131">
        <v>0</v>
      </c>
      <c r="BZ12" s="131">
        <v>0</v>
      </c>
      <c r="CA12" s="131">
        <v>0</v>
      </c>
      <c r="CB12" s="131">
        <v>0</v>
      </c>
      <c r="CC12" s="131">
        <v>0</v>
      </c>
      <c r="CD12" s="131">
        <v>0</v>
      </c>
      <c r="CE12" s="131">
        <v>0</v>
      </c>
      <c r="CF12" s="131">
        <v>0</v>
      </c>
      <c r="CG12" s="131">
        <v>0</v>
      </c>
      <c r="CH12" s="131">
        <v>0</v>
      </c>
      <c r="CI12" s="131">
        <v>0</v>
      </c>
      <c r="CJ12" s="131">
        <v>0</v>
      </c>
      <c r="CK12" s="131">
        <v>0</v>
      </c>
      <c r="CL12" s="131">
        <v>0</v>
      </c>
      <c r="CM12" s="131">
        <v>0</v>
      </c>
      <c r="CN12" s="131">
        <v>0</v>
      </c>
      <c r="CO12" s="131">
        <v>0</v>
      </c>
      <c r="CP12" s="131">
        <v>0</v>
      </c>
      <c r="CQ12" s="131">
        <v>0</v>
      </c>
      <c r="CR12" s="131">
        <v>0</v>
      </c>
      <c r="CS12" s="131">
        <v>0</v>
      </c>
      <c r="CT12" s="131">
        <v>0</v>
      </c>
      <c r="CU12" s="131">
        <v>0</v>
      </c>
      <c r="CV12" s="131">
        <v>0</v>
      </c>
      <c r="CW12" s="131">
        <v>0</v>
      </c>
      <c r="CX12" s="131">
        <v>0</v>
      </c>
      <c r="CY12" s="131">
        <v>0</v>
      </c>
      <c r="CZ12" s="131">
        <v>0</v>
      </c>
      <c r="DA12" s="131">
        <v>0</v>
      </c>
      <c r="DB12" s="131">
        <v>0</v>
      </c>
      <c r="DC12" s="131">
        <v>0</v>
      </c>
      <c r="DD12" s="131">
        <v>0</v>
      </c>
      <c r="DE12" s="131">
        <v>0</v>
      </c>
      <c r="DF12" s="131">
        <v>0</v>
      </c>
      <c r="DG12" s="131">
        <v>0</v>
      </c>
      <c r="DH12" s="131">
        <v>0</v>
      </c>
      <c r="DI12" s="131">
        <v>0</v>
      </c>
    </row>
    <row r="13" spans="1:113" ht="19.5" customHeight="1">
      <c r="A13" s="95" t="s">
        <v>83</v>
      </c>
      <c r="B13" s="95" t="s">
        <v>84</v>
      </c>
      <c r="C13" s="95" t="s">
        <v>85</v>
      </c>
      <c r="D13" s="95" t="s">
        <v>87</v>
      </c>
      <c r="E13" s="130">
        <f t="shared" si="0"/>
        <v>505.7</v>
      </c>
      <c r="F13" s="130">
        <v>0</v>
      </c>
      <c r="G13" s="130">
        <v>0</v>
      </c>
      <c r="H13" s="130">
        <v>0</v>
      </c>
      <c r="I13" s="130">
        <v>0</v>
      </c>
      <c r="J13" s="130">
        <v>0</v>
      </c>
      <c r="K13" s="130">
        <v>0</v>
      </c>
      <c r="L13" s="130">
        <v>0</v>
      </c>
      <c r="M13" s="130">
        <v>0</v>
      </c>
      <c r="N13" s="130">
        <v>0</v>
      </c>
      <c r="O13" s="131">
        <v>0</v>
      </c>
      <c r="P13" s="131">
        <v>0</v>
      </c>
      <c r="Q13" s="131">
        <v>0</v>
      </c>
      <c r="R13" s="131">
        <v>0</v>
      </c>
      <c r="S13" s="131">
        <v>0</v>
      </c>
      <c r="T13" s="131">
        <v>505.7</v>
      </c>
      <c r="U13" s="131">
        <v>0</v>
      </c>
      <c r="V13" s="131">
        <v>0</v>
      </c>
      <c r="W13" s="131">
        <v>0</v>
      </c>
      <c r="X13" s="131">
        <v>0</v>
      </c>
      <c r="Y13" s="131">
        <v>0</v>
      </c>
      <c r="Z13" s="131">
        <v>0</v>
      </c>
      <c r="AA13" s="131">
        <v>0</v>
      </c>
      <c r="AB13" s="131">
        <v>0</v>
      </c>
      <c r="AC13" s="131">
        <v>0</v>
      </c>
      <c r="AD13" s="131">
        <v>0</v>
      </c>
      <c r="AE13" s="131">
        <v>0</v>
      </c>
      <c r="AF13" s="131">
        <v>0</v>
      </c>
      <c r="AG13" s="131">
        <v>0</v>
      </c>
      <c r="AH13" s="131">
        <v>0</v>
      </c>
      <c r="AI13" s="131">
        <v>497.23</v>
      </c>
      <c r="AJ13" s="131">
        <v>0</v>
      </c>
      <c r="AK13" s="131">
        <v>0</v>
      </c>
      <c r="AL13" s="131">
        <v>0</v>
      </c>
      <c r="AM13" s="131">
        <v>0</v>
      </c>
      <c r="AN13" s="131">
        <v>7.44</v>
      </c>
      <c r="AO13" s="131">
        <v>0</v>
      </c>
      <c r="AP13" s="131">
        <v>0</v>
      </c>
      <c r="AQ13" s="131">
        <v>0</v>
      </c>
      <c r="AR13" s="131">
        <v>0</v>
      </c>
      <c r="AS13" s="131">
        <v>0</v>
      </c>
      <c r="AT13" s="131">
        <v>0</v>
      </c>
      <c r="AU13" s="131">
        <v>1.03</v>
      </c>
      <c r="AV13" s="131">
        <v>0</v>
      </c>
      <c r="AW13" s="131">
        <v>0</v>
      </c>
      <c r="AX13" s="131">
        <v>0</v>
      </c>
      <c r="AY13" s="131">
        <v>0</v>
      </c>
      <c r="AZ13" s="131">
        <v>0</v>
      </c>
      <c r="BA13" s="131">
        <v>0</v>
      </c>
      <c r="BB13" s="131">
        <v>0</v>
      </c>
      <c r="BC13" s="131">
        <v>0</v>
      </c>
      <c r="BD13" s="131">
        <v>0</v>
      </c>
      <c r="BE13" s="131">
        <v>0</v>
      </c>
      <c r="BF13" s="131">
        <v>0</v>
      </c>
      <c r="BG13" s="131">
        <v>0</v>
      </c>
      <c r="BH13" s="131">
        <v>0</v>
      </c>
      <c r="BI13" s="131">
        <v>0</v>
      </c>
      <c r="BJ13" s="131">
        <v>0</v>
      </c>
      <c r="BK13" s="131">
        <v>0</v>
      </c>
      <c r="BL13" s="131">
        <v>0</v>
      </c>
      <c r="BM13" s="131">
        <v>0</v>
      </c>
      <c r="BN13" s="131">
        <v>0</v>
      </c>
      <c r="BO13" s="131">
        <v>0</v>
      </c>
      <c r="BP13" s="131">
        <v>0</v>
      </c>
      <c r="BQ13" s="131">
        <v>0</v>
      </c>
      <c r="BR13" s="131">
        <v>0</v>
      </c>
      <c r="BS13" s="131">
        <v>0</v>
      </c>
      <c r="BT13" s="131">
        <v>0</v>
      </c>
      <c r="BU13" s="131">
        <v>0</v>
      </c>
      <c r="BV13" s="131">
        <v>0</v>
      </c>
      <c r="BW13" s="131">
        <v>0</v>
      </c>
      <c r="BX13" s="131">
        <v>0</v>
      </c>
      <c r="BY13" s="131">
        <v>0</v>
      </c>
      <c r="BZ13" s="131">
        <v>0</v>
      </c>
      <c r="CA13" s="131">
        <v>0</v>
      </c>
      <c r="CB13" s="131">
        <v>0</v>
      </c>
      <c r="CC13" s="131">
        <v>0</v>
      </c>
      <c r="CD13" s="131">
        <v>0</v>
      </c>
      <c r="CE13" s="131">
        <v>0</v>
      </c>
      <c r="CF13" s="131">
        <v>0</v>
      </c>
      <c r="CG13" s="131">
        <v>0</v>
      </c>
      <c r="CH13" s="131">
        <v>0</v>
      </c>
      <c r="CI13" s="131">
        <v>0</v>
      </c>
      <c r="CJ13" s="131">
        <v>0</v>
      </c>
      <c r="CK13" s="131">
        <v>0</v>
      </c>
      <c r="CL13" s="131">
        <v>0</v>
      </c>
      <c r="CM13" s="131">
        <v>0</v>
      </c>
      <c r="CN13" s="131">
        <v>0</v>
      </c>
      <c r="CO13" s="131">
        <v>0</v>
      </c>
      <c r="CP13" s="131">
        <v>0</v>
      </c>
      <c r="CQ13" s="131">
        <v>0</v>
      </c>
      <c r="CR13" s="131">
        <v>0</v>
      </c>
      <c r="CS13" s="131">
        <v>0</v>
      </c>
      <c r="CT13" s="131">
        <v>0</v>
      </c>
      <c r="CU13" s="131">
        <v>0</v>
      </c>
      <c r="CV13" s="131">
        <v>0</v>
      </c>
      <c r="CW13" s="131">
        <v>0</v>
      </c>
      <c r="CX13" s="131">
        <v>0</v>
      </c>
      <c r="CY13" s="131">
        <v>0</v>
      </c>
      <c r="CZ13" s="131">
        <v>0</v>
      </c>
      <c r="DA13" s="131">
        <v>0</v>
      </c>
      <c r="DB13" s="131">
        <v>0</v>
      </c>
      <c r="DC13" s="131">
        <v>0</v>
      </c>
      <c r="DD13" s="131">
        <v>0</v>
      </c>
      <c r="DE13" s="131">
        <v>0</v>
      </c>
      <c r="DF13" s="131">
        <v>0</v>
      </c>
      <c r="DG13" s="131">
        <v>0</v>
      </c>
      <c r="DH13" s="131">
        <v>0</v>
      </c>
      <c r="DI13" s="131">
        <v>0</v>
      </c>
    </row>
    <row r="14" spans="1:113" ht="19.5" customHeight="1">
      <c r="A14" s="95" t="s">
        <v>38</v>
      </c>
      <c r="B14" s="95" t="s">
        <v>38</v>
      </c>
      <c r="C14" s="95" t="s">
        <v>38</v>
      </c>
      <c r="D14" s="95" t="s">
        <v>370</v>
      </c>
      <c r="E14" s="130">
        <f t="shared" si="0"/>
        <v>551.0699999999999</v>
      </c>
      <c r="F14" s="130">
        <v>424.49</v>
      </c>
      <c r="G14" s="130">
        <v>226.53</v>
      </c>
      <c r="H14" s="130">
        <v>5.16</v>
      </c>
      <c r="I14" s="130">
        <v>0</v>
      </c>
      <c r="J14" s="130">
        <v>0</v>
      </c>
      <c r="K14" s="130">
        <v>192.8</v>
      </c>
      <c r="L14" s="130">
        <v>0</v>
      </c>
      <c r="M14" s="130">
        <v>0</v>
      </c>
      <c r="N14" s="130">
        <v>0</v>
      </c>
      <c r="O14" s="131">
        <v>0</v>
      </c>
      <c r="P14" s="131">
        <v>0</v>
      </c>
      <c r="Q14" s="131">
        <v>0</v>
      </c>
      <c r="R14" s="131">
        <v>0</v>
      </c>
      <c r="S14" s="131">
        <v>0</v>
      </c>
      <c r="T14" s="131">
        <v>98.52</v>
      </c>
      <c r="U14" s="131">
        <v>0</v>
      </c>
      <c r="V14" s="131">
        <v>0</v>
      </c>
      <c r="W14" s="131">
        <v>6.53</v>
      </c>
      <c r="X14" s="131">
        <v>0</v>
      </c>
      <c r="Y14" s="131">
        <v>0</v>
      </c>
      <c r="Z14" s="131">
        <v>0</v>
      </c>
      <c r="AA14" s="131">
        <v>0</v>
      </c>
      <c r="AB14" s="131">
        <v>0</v>
      </c>
      <c r="AC14" s="131">
        <v>1.9</v>
      </c>
      <c r="AD14" s="131">
        <v>12.5</v>
      </c>
      <c r="AE14" s="131">
        <v>0</v>
      </c>
      <c r="AF14" s="131">
        <v>8.3</v>
      </c>
      <c r="AG14" s="131">
        <v>0</v>
      </c>
      <c r="AH14" s="131">
        <v>0</v>
      </c>
      <c r="AI14" s="131">
        <v>0</v>
      </c>
      <c r="AJ14" s="131">
        <v>0.5</v>
      </c>
      <c r="AK14" s="131">
        <v>0</v>
      </c>
      <c r="AL14" s="131">
        <v>0</v>
      </c>
      <c r="AM14" s="131">
        <v>0</v>
      </c>
      <c r="AN14" s="131">
        <v>22.2</v>
      </c>
      <c r="AO14" s="131">
        <v>12</v>
      </c>
      <c r="AP14" s="131">
        <v>8.49</v>
      </c>
      <c r="AQ14" s="131">
        <v>6.8</v>
      </c>
      <c r="AR14" s="131">
        <v>4</v>
      </c>
      <c r="AS14" s="131">
        <v>3</v>
      </c>
      <c r="AT14" s="131">
        <v>0</v>
      </c>
      <c r="AU14" s="131">
        <v>12.3</v>
      </c>
      <c r="AV14" s="131">
        <v>0.03</v>
      </c>
      <c r="AW14" s="131">
        <v>0</v>
      </c>
      <c r="AX14" s="131">
        <v>0</v>
      </c>
      <c r="AY14" s="131">
        <v>0</v>
      </c>
      <c r="AZ14" s="131">
        <v>0</v>
      </c>
      <c r="BA14" s="131">
        <v>0</v>
      </c>
      <c r="BB14" s="131">
        <v>0</v>
      </c>
      <c r="BC14" s="131">
        <v>0</v>
      </c>
      <c r="BD14" s="131">
        <v>0</v>
      </c>
      <c r="BE14" s="131">
        <v>0.03</v>
      </c>
      <c r="BF14" s="131">
        <v>0</v>
      </c>
      <c r="BG14" s="131">
        <v>0</v>
      </c>
      <c r="BH14" s="131">
        <v>0</v>
      </c>
      <c r="BI14" s="131">
        <v>0</v>
      </c>
      <c r="BJ14" s="131">
        <v>0</v>
      </c>
      <c r="BK14" s="131">
        <v>0</v>
      </c>
      <c r="BL14" s="131">
        <v>0</v>
      </c>
      <c r="BM14" s="131">
        <v>0</v>
      </c>
      <c r="BN14" s="131">
        <v>0</v>
      </c>
      <c r="BO14" s="131">
        <v>0</v>
      </c>
      <c r="BP14" s="131">
        <v>0</v>
      </c>
      <c r="BQ14" s="131">
        <v>0</v>
      </c>
      <c r="BR14" s="131">
        <v>0</v>
      </c>
      <c r="BS14" s="131">
        <v>0</v>
      </c>
      <c r="BT14" s="131">
        <v>0</v>
      </c>
      <c r="BU14" s="131">
        <v>0</v>
      </c>
      <c r="BV14" s="131">
        <v>0</v>
      </c>
      <c r="BW14" s="131">
        <v>0</v>
      </c>
      <c r="BX14" s="131">
        <v>0</v>
      </c>
      <c r="BY14" s="131">
        <v>0</v>
      </c>
      <c r="BZ14" s="131">
        <v>28.03</v>
      </c>
      <c r="CA14" s="131">
        <v>0</v>
      </c>
      <c r="CB14" s="131">
        <v>16.03</v>
      </c>
      <c r="CC14" s="131">
        <v>12</v>
      </c>
      <c r="CD14" s="131">
        <v>0</v>
      </c>
      <c r="CE14" s="131">
        <v>0</v>
      </c>
      <c r="CF14" s="131">
        <v>0</v>
      </c>
      <c r="CG14" s="131">
        <v>0</v>
      </c>
      <c r="CH14" s="131">
        <v>0</v>
      </c>
      <c r="CI14" s="131">
        <v>0</v>
      </c>
      <c r="CJ14" s="131">
        <v>0</v>
      </c>
      <c r="CK14" s="131">
        <v>0</v>
      </c>
      <c r="CL14" s="131">
        <v>0</v>
      </c>
      <c r="CM14" s="131">
        <v>0</v>
      </c>
      <c r="CN14" s="131">
        <v>0</v>
      </c>
      <c r="CO14" s="131">
        <v>0</v>
      </c>
      <c r="CP14" s="131">
        <v>0</v>
      </c>
      <c r="CQ14" s="131">
        <v>0</v>
      </c>
      <c r="CR14" s="131">
        <v>0</v>
      </c>
      <c r="CS14" s="131">
        <v>0</v>
      </c>
      <c r="CT14" s="131">
        <v>0</v>
      </c>
      <c r="CU14" s="131">
        <v>0</v>
      </c>
      <c r="CV14" s="131">
        <v>0</v>
      </c>
      <c r="CW14" s="131">
        <v>0</v>
      </c>
      <c r="CX14" s="131">
        <v>0</v>
      </c>
      <c r="CY14" s="131">
        <v>0</v>
      </c>
      <c r="CZ14" s="131">
        <v>0</v>
      </c>
      <c r="DA14" s="131">
        <v>0</v>
      </c>
      <c r="DB14" s="131">
        <v>0</v>
      </c>
      <c r="DC14" s="131">
        <v>0</v>
      </c>
      <c r="DD14" s="131">
        <v>0</v>
      </c>
      <c r="DE14" s="131">
        <v>0</v>
      </c>
      <c r="DF14" s="131">
        <v>0</v>
      </c>
      <c r="DG14" s="131">
        <v>0</v>
      </c>
      <c r="DH14" s="131">
        <v>0</v>
      </c>
      <c r="DI14" s="131">
        <v>0</v>
      </c>
    </row>
    <row r="15" spans="1:113" ht="19.5" customHeight="1">
      <c r="A15" s="95" t="s">
        <v>38</v>
      </c>
      <c r="B15" s="95" t="s">
        <v>38</v>
      </c>
      <c r="C15" s="95" t="s">
        <v>38</v>
      </c>
      <c r="D15" s="95" t="s">
        <v>371</v>
      </c>
      <c r="E15" s="130">
        <f t="shared" si="0"/>
        <v>551.0699999999999</v>
      </c>
      <c r="F15" s="130">
        <v>424.49</v>
      </c>
      <c r="G15" s="130">
        <v>226.53</v>
      </c>
      <c r="H15" s="130">
        <v>5.16</v>
      </c>
      <c r="I15" s="130">
        <v>0</v>
      </c>
      <c r="J15" s="130">
        <v>0</v>
      </c>
      <c r="K15" s="130">
        <v>192.8</v>
      </c>
      <c r="L15" s="130">
        <v>0</v>
      </c>
      <c r="M15" s="130">
        <v>0</v>
      </c>
      <c r="N15" s="130">
        <v>0</v>
      </c>
      <c r="O15" s="131">
        <v>0</v>
      </c>
      <c r="P15" s="131">
        <v>0</v>
      </c>
      <c r="Q15" s="131">
        <v>0</v>
      </c>
      <c r="R15" s="131">
        <v>0</v>
      </c>
      <c r="S15" s="131">
        <v>0</v>
      </c>
      <c r="T15" s="131">
        <v>98.52</v>
      </c>
      <c r="U15" s="131">
        <v>0</v>
      </c>
      <c r="V15" s="131">
        <v>0</v>
      </c>
      <c r="W15" s="131">
        <v>6.53</v>
      </c>
      <c r="X15" s="131">
        <v>0</v>
      </c>
      <c r="Y15" s="131">
        <v>0</v>
      </c>
      <c r="Z15" s="131">
        <v>0</v>
      </c>
      <c r="AA15" s="131">
        <v>0</v>
      </c>
      <c r="AB15" s="131">
        <v>0</v>
      </c>
      <c r="AC15" s="131">
        <v>1.9</v>
      </c>
      <c r="AD15" s="131">
        <v>12.5</v>
      </c>
      <c r="AE15" s="131">
        <v>0</v>
      </c>
      <c r="AF15" s="131">
        <v>8.3</v>
      </c>
      <c r="AG15" s="131">
        <v>0</v>
      </c>
      <c r="AH15" s="131">
        <v>0</v>
      </c>
      <c r="AI15" s="131">
        <v>0</v>
      </c>
      <c r="AJ15" s="131">
        <v>0.5</v>
      </c>
      <c r="AK15" s="131">
        <v>0</v>
      </c>
      <c r="AL15" s="131">
        <v>0</v>
      </c>
      <c r="AM15" s="131">
        <v>0</v>
      </c>
      <c r="AN15" s="131">
        <v>22.2</v>
      </c>
      <c r="AO15" s="131">
        <v>12</v>
      </c>
      <c r="AP15" s="131">
        <v>8.49</v>
      </c>
      <c r="AQ15" s="131">
        <v>6.8</v>
      </c>
      <c r="AR15" s="131">
        <v>4</v>
      </c>
      <c r="AS15" s="131">
        <v>3</v>
      </c>
      <c r="AT15" s="131">
        <v>0</v>
      </c>
      <c r="AU15" s="131">
        <v>12.3</v>
      </c>
      <c r="AV15" s="131">
        <v>0.03</v>
      </c>
      <c r="AW15" s="131">
        <v>0</v>
      </c>
      <c r="AX15" s="131">
        <v>0</v>
      </c>
      <c r="AY15" s="131">
        <v>0</v>
      </c>
      <c r="AZ15" s="131">
        <v>0</v>
      </c>
      <c r="BA15" s="131">
        <v>0</v>
      </c>
      <c r="BB15" s="131">
        <v>0</v>
      </c>
      <c r="BC15" s="131">
        <v>0</v>
      </c>
      <c r="BD15" s="131">
        <v>0</v>
      </c>
      <c r="BE15" s="131">
        <v>0.03</v>
      </c>
      <c r="BF15" s="131">
        <v>0</v>
      </c>
      <c r="BG15" s="131">
        <v>0</v>
      </c>
      <c r="BH15" s="131">
        <v>0</v>
      </c>
      <c r="BI15" s="131">
        <v>0</v>
      </c>
      <c r="BJ15" s="131">
        <v>0</v>
      </c>
      <c r="BK15" s="131">
        <v>0</v>
      </c>
      <c r="BL15" s="131">
        <v>0</v>
      </c>
      <c r="BM15" s="131">
        <v>0</v>
      </c>
      <c r="BN15" s="131">
        <v>0</v>
      </c>
      <c r="BO15" s="131">
        <v>0</v>
      </c>
      <c r="BP15" s="131">
        <v>0</v>
      </c>
      <c r="BQ15" s="131">
        <v>0</v>
      </c>
      <c r="BR15" s="131">
        <v>0</v>
      </c>
      <c r="BS15" s="131">
        <v>0</v>
      </c>
      <c r="BT15" s="131">
        <v>0</v>
      </c>
      <c r="BU15" s="131">
        <v>0</v>
      </c>
      <c r="BV15" s="131">
        <v>0</v>
      </c>
      <c r="BW15" s="131">
        <v>0</v>
      </c>
      <c r="BX15" s="131">
        <v>0</v>
      </c>
      <c r="BY15" s="131">
        <v>0</v>
      </c>
      <c r="BZ15" s="131">
        <v>28.03</v>
      </c>
      <c r="CA15" s="131">
        <v>0</v>
      </c>
      <c r="CB15" s="131">
        <v>16.03</v>
      </c>
      <c r="CC15" s="131">
        <v>12</v>
      </c>
      <c r="CD15" s="131">
        <v>0</v>
      </c>
      <c r="CE15" s="131">
        <v>0</v>
      </c>
      <c r="CF15" s="131">
        <v>0</v>
      </c>
      <c r="CG15" s="131">
        <v>0</v>
      </c>
      <c r="CH15" s="131">
        <v>0</v>
      </c>
      <c r="CI15" s="131">
        <v>0</v>
      </c>
      <c r="CJ15" s="131">
        <v>0</v>
      </c>
      <c r="CK15" s="131">
        <v>0</v>
      </c>
      <c r="CL15" s="131">
        <v>0</v>
      </c>
      <c r="CM15" s="131">
        <v>0</v>
      </c>
      <c r="CN15" s="131">
        <v>0</v>
      </c>
      <c r="CO15" s="131">
        <v>0</v>
      </c>
      <c r="CP15" s="131">
        <v>0</v>
      </c>
      <c r="CQ15" s="131">
        <v>0</v>
      </c>
      <c r="CR15" s="131">
        <v>0</v>
      </c>
      <c r="CS15" s="131">
        <v>0</v>
      </c>
      <c r="CT15" s="131">
        <v>0</v>
      </c>
      <c r="CU15" s="131">
        <v>0</v>
      </c>
      <c r="CV15" s="131">
        <v>0</v>
      </c>
      <c r="CW15" s="131">
        <v>0</v>
      </c>
      <c r="CX15" s="131">
        <v>0</v>
      </c>
      <c r="CY15" s="131">
        <v>0</v>
      </c>
      <c r="CZ15" s="131">
        <v>0</v>
      </c>
      <c r="DA15" s="131">
        <v>0</v>
      </c>
      <c r="DB15" s="131">
        <v>0</v>
      </c>
      <c r="DC15" s="131">
        <v>0</v>
      </c>
      <c r="DD15" s="131">
        <v>0</v>
      </c>
      <c r="DE15" s="131">
        <v>0</v>
      </c>
      <c r="DF15" s="131">
        <v>0</v>
      </c>
      <c r="DG15" s="131">
        <v>0</v>
      </c>
      <c r="DH15" s="131">
        <v>0</v>
      </c>
      <c r="DI15" s="131">
        <v>0</v>
      </c>
    </row>
    <row r="16" spans="1:113" ht="19.5" customHeight="1">
      <c r="A16" s="95" t="s">
        <v>169</v>
      </c>
      <c r="B16" s="95" t="s">
        <v>85</v>
      </c>
      <c r="C16" s="95" t="s">
        <v>89</v>
      </c>
      <c r="D16" s="95" t="s">
        <v>170</v>
      </c>
      <c r="E16" s="130">
        <f t="shared" si="0"/>
        <v>446.34</v>
      </c>
      <c r="F16" s="130">
        <v>424.49</v>
      </c>
      <c r="G16" s="130">
        <v>226.53</v>
      </c>
      <c r="H16" s="130">
        <v>5.16</v>
      </c>
      <c r="I16" s="130">
        <v>0</v>
      </c>
      <c r="J16" s="130">
        <v>0</v>
      </c>
      <c r="K16" s="130">
        <v>192.8</v>
      </c>
      <c r="L16" s="130">
        <v>0</v>
      </c>
      <c r="M16" s="130">
        <v>0</v>
      </c>
      <c r="N16" s="130">
        <v>0</v>
      </c>
      <c r="O16" s="131">
        <v>0</v>
      </c>
      <c r="P16" s="131">
        <v>0</v>
      </c>
      <c r="Q16" s="131">
        <v>0</v>
      </c>
      <c r="R16" s="131">
        <v>0</v>
      </c>
      <c r="S16" s="131">
        <v>0</v>
      </c>
      <c r="T16" s="131">
        <v>21.82</v>
      </c>
      <c r="U16" s="131">
        <v>0</v>
      </c>
      <c r="V16" s="131">
        <v>0</v>
      </c>
      <c r="W16" s="131">
        <v>6.53</v>
      </c>
      <c r="X16" s="131">
        <v>0</v>
      </c>
      <c r="Y16" s="131">
        <v>0</v>
      </c>
      <c r="Z16" s="131">
        <v>0</v>
      </c>
      <c r="AA16" s="131">
        <v>0</v>
      </c>
      <c r="AB16" s="131">
        <v>0</v>
      </c>
      <c r="AC16" s="131">
        <v>0</v>
      </c>
      <c r="AD16" s="131">
        <v>0</v>
      </c>
      <c r="AE16" s="131">
        <v>0</v>
      </c>
      <c r="AF16" s="131">
        <v>0</v>
      </c>
      <c r="AG16" s="131">
        <v>0</v>
      </c>
      <c r="AH16" s="131">
        <v>0</v>
      </c>
      <c r="AI16" s="131">
        <v>0</v>
      </c>
      <c r="AJ16" s="131">
        <v>0</v>
      </c>
      <c r="AK16" s="131">
        <v>0</v>
      </c>
      <c r="AL16" s="131">
        <v>0</v>
      </c>
      <c r="AM16" s="131">
        <v>0</v>
      </c>
      <c r="AN16" s="131">
        <v>0</v>
      </c>
      <c r="AO16" s="131">
        <v>0</v>
      </c>
      <c r="AP16" s="131">
        <v>8.49</v>
      </c>
      <c r="AQ16" s="131">
        <v>6.8</v>
      </c>
      <c r="AR16" s="131">
        <v>0</v>
      </c>
      <c r="AS16" s="131">
        <v>0</v>
      </c>
      <c r="AT16" s="131">
        <v>0</v>
      </c>
      <c r="AU16" s="131">
        <v>0</v>
      </c>
      <c r="AV16" s="131">
        <v>0.03</v>
      </c>
      <c r="AW16" s="131">
        <v>0</v>
      </c>
      <c r="AX16" s="131">
        <v>0</v>
      </c>
      <c r="AY16" s="131">
        <v>0</v>
      </c>
      <c r="AZ16" s="131">
        <v>0</v>
      </c>
      <c r="BA16" s="131">
        <v>0</v>
      </c>
      <c r="BB16" s="131">
        <v>0</v>
      </c>
      <c r="BC16" s="131">
        <v>0</v>
      </c>
      <c r="BD16" s="131">
        <v>0</v>
      </c>
      <c r="BE16" s="131">
        <v>0.03</v>
      </c>
      <c r="BF16" s="131">
        <v>0</v>
      </c>
      <c r="BG16" s="131">
        <v>0</v>
      </c>
      <c r="BH16" s="131">
        <v>0</v>
      </c>
      <c r="BI16" s="131">
        <v>0</v>
      </c>
      <c r="BJ16" s="131">
        <v>0</v>
      </c>
      <c r="BK16" s="131">
        <v>0</v>
      </c>
      <c r="BL16" s="131">
        <v>0</v>
      </c>
      <c r="BM16" s="131">
        <v>0</v>
      </c>
      <c r="BN16" s="131">
        <v>0</v>
      </c>
      <c r="BO16" s="131">
        <v>0</v>
      </c>
      <c r="BP16" s="131">
        <v>0</v>
      </c>
      <c r="BQ16" s="131">
        <v>0</v>
      </c>
      <c r="BR16" s="131">
        <v>0</v>
      </c>
      <c r="BS16" s="131">
        <v>0</v>
      </c>
      <c r="BT16" s="131">
        <v>0</v>
      </c>
      <c r="BU16" s="131">
        <v>0</v>
      </c>
      <c r="BV16" s="131">
        <v>0</v>
      </c>
      <c r="BW16" s="131">
        <v>0</v>
      </c>
      <c r="BX16" s="131">
        <v>0</v>
      </c>
      <c r="BY16" s="131">
        <v>0</v>
      </c>
      <c r="BZ16" s="131">
        <v>0</v>
      </c>
      <c r="CA16" s="131">
        <v>0</v>
      </c>
      <c r="CB16" s="131">
        <v>0</v>
      </c>
      <c r="CC16" s="131">
        <v>0</v>
      </c>
      <c r="CD16" s="131">
        <v>0</v>
      </c>
      <c r="CE16" s="131">
        <v>0</v>
      </c>
      <c r="CF16" s="131">
        <v>0</v>
      </c>
      <c r="CG16" s="131">
        <v>0</v>
      </c>
      <c r="CH16" s="131">
        <v>0</v>
      </c>
      <c r="CI16" s="131">
        <v>0</v>
      </c>
      <c r="CJ16" s="131">
        <v>0</v>
      </c>
      <c r="CK16" s="131">
        <v>0</v>
      </c>
      <c r="CL16" s="131">
        <v>0</v>
      </c>
      <c r="CM16" s="131">
        <v>0</v>
      </c>
      <c r="CN16" s="131">
        <v>0</v>
      </c>
      <c r="CO16" s="131">
        <v>0</v>
      </c>
      <c r="CP16" s="131">
        <v>0</v>
      </c>
      <c r="CQ16" s="131">
        <v>0</v>
      </c>
      <c r="CR16" s="131">
        <v>0</v>
      </c>
      <c r="CS16" s="131">
        <v>0</v>
      </c>
      <c r="CT16" s="131">
        <v>0</v>
      </c>
      <c r="CU16" s="131">
        <v>0</v>
      </c>
      <c r="CV16" s="131">
        <v>0</v>
      </c>
      <c r="CW16" s="131">
        <v>0</v>
      </c>
      <c r="CX16" s="131">
        <v>0</v>
      </c>
      <c r="CY16" s="131">
        <v>0</v>
      </c>
      <c r="CZ16" s="131">
        <v>0</v>
      </c>
      <c r="DA16" s="131">
        <v>0</v>
      </c>
      <c r="DB16" s="131">
        <v>0</v>
      </c>
      <c r="DC16" s="131">
        <v>0</v>
      </c>
      <c r="DD16" s="131">
        <v>0</v>
      </c>
      <c r="DE16" s="131">
        <v>0</v>
      </c>
      <c r="DF16" s="131">
        <v>0</v>
      </c>
      <c r="DG16" s="131">
        <v>0</v>
      </c>
      <c r="DH16" s="131">
        <v>0</v>
      </c>
      <c r="DI16" s="131">
        <v>0</v>
      </c>
    </row>
    <row r="17" spans="1:113" ht="19.5" customHeight="1">
      <c r="A17" s="95" t="s">
        <v>169</v>
      </c>
      <c r="B17" s="95" t="s">
        <v>85</v>
      </c>
      <c r="C17" s="95" t="s">
        <v>91</v>
      </c>
      <c r="D17" s="95" t="s">
        <v>171</v>
      </c>
      <c r="E17" s="130">
        <f t="shared" si="0"/>
        <v>104.73</v>
      </c>
      <c r="F17" s="130">
        <v>0</v>
      </c>
      <c r="G17" s="130">
        <v>0</v>
      </c>
      <c r="H17" s="130">
        <v>0</v>
      </c>
      <c r="I17" s="130">
        <v>0</v>
      </c>
      <c r="J17" s="130">
        <v>0</v>
      </c>
      <c r="K17" s="130">
        <v>0</v>
      </c>
      <c r="L17" s="130">
        <v>0</v>
      </c>
      <c r="M17" s="130">
        <v>0</v>
      </c>
      <c r="N17" s="130">
        <v>0</v>
      </c>
      <c r="O17" s="131">
        <v>0</v>
      </c>
      <c r="P17" s="131">
        <v>0</v>
      </c>
      <c r="Q17" s="131">
        <v>0</v>
      </c>
      <c r="R17" s="131">
        <v>0</v>
      </c>
      <c r="S17" s="131">
        <v>0</v>
      </c>
      <c r="T17" s="131">
        <v>76.7</v>
      </c>
      <c r="U17" s="131">
        <v>0</v>
      </c>
      <c r="V17" s="131">
        <v>0</v>
      </c>
      <c r="W17" s="131">
        <v>0</v>
      </c>
      <c r="X17" s="131">
        <v>0</v>
      </c>
      <c r="Y17" s="131">
        <v>0</v>
      </c>
      <c r="Z17" s="131">
        <v>0</v>
      </c>
      <c r="AA17" s="131">
        <v>0</v>
      </c>
      <c r="AB17" s="131">
        <v>0</v>
      </c>
      <c r="AC17" s="131">
        <v>1.9</v>
      </c>
      <c r="AD17" s="131">
        <v>12.5</v>
      </c>
      <c r="AE17" s="131">
        <v>0</v>
      </c>
      <c r="AF17" s="131">
        <v>8.3</v>
      </c>
      <c r="AG17" s="131">
        <v>0</v>
      </c>
      <c r="AH17" s="131">
        <v>0</v>
      </c>
      <c r="AI17" s="131">
        <v>0</v>
      </c>
      <c r="AJ17" s="131">
        <v>0.5</v>
      </c>
      <c r="AK17" s="131">
        <v>0</v>
      </c>
      <c r="AL17" s="131">
        <v>0</v>
      </c>
      <c r="AM17" s="131">
        <v>0</v>
      </c>
      <c r="AN17" s="131">
        <v>22.2</v>
      </c>
      <c r="AO17" s="131">
        <v>12</v>
      </c>
      <c r="AP17" s="131">
        <v>0</v>
      </c>
      <c r="AQ17" s="131">
        <v>0</v>
      </c>
      <c r="AR17" s="131">
        <v>4</v>
      </c>
      <c r="AS17" s="131">
        <v>3</v>
      </c>
      <c r="AT17" s="131">
        <v>0</v>
      </c>
      <c r="AU17" s="131">
        <v>12.3</v>
      </c>
      <c r="AV17" s="131">
        <v>0</v>
      </c>
      <c r="AW17" s="131">
        <v>0</v>
      </c>
      <c r="AX17" s="131">
        <v>0</v>
      </c>
      <c r="AY17" s="131">
        <v>0</v>
      </c>
      <c r="AZ17" s="131">
        <v>0</v>
      </c>
      <c r="BA17" s="131">
        <v>0</v>
      </c>
      <c r="BB17" s="131">
        <v>0</v>
      </c>
      <c r="BC17" s="131">
        <v>0</v>
      </c>
      <c r="BD17" s="131">
        <v>0</v>
      </c>
      <c r="BE17" s="131">
        <v>0</v>
      </c>
      <c r="BF17" s="131">
        <v>0</v>
      </c>
      <c r="BG17" s="131">
        <v>0</v>
      </c>
      <c r="BH17" s="131">
        <v>0</v>
      </c>
      <c r="BI17" s="131">
        <v>0</v>
      </c>
      <c r="BJ17" s="131">
        <v>0</v>
      </c>
      <c r="BK17" s="131">
        <v>0</v>
      </c>
      <c r="BL17" s="131">
        <v>0</v>
      </c>
      <c r="BM17" s="131">
        <v>0</v>
      </c>
      <c r="BN17" s="131">
        <v>0</v>
      </c>
      <c r="BO17" s="131">
        <v>0</v>
      </c>
      <c r="BP17" s="131">
        <v>0</v>
      </c>
      <c r="BQ17" s="131">
        <v>0</v>
      </c>
      <c r="BR17" s="131">
        <v>0</v>
      </c>
      <c r="BS17" s="131">
        <v>0</v>
      </c>
      <c r="BT17" s="131">
        <v>0</v>
      </c>
      <c r="BU17" s="131">
        <v>0</v>
      </c>
      <c r="BV17" s="131">
        <v>0</v>
      </c>
      <c r="BW17" s="131">
        <v>0</v>
      </c>
      <c r="BX17" s="131">
        <v>0</v>
      </c>
      <c r="BY17" s="131">
        <v>0</v>
      </c>
      <c r="BZ17" s="131">
        <v>28.03</v>
      </c>
      <c r="CA17" s="131">
        <v>0</v>
      </c>
      <c r="CB17" s="131">
        <v>16.03</v>
      </c>
      <c r="CC17" s="131">
        <v>12</v>
      </c>
      <c r="CD17" s="131">
        <v>0</v>
      </c>
      <c r="CE17" s="131">
        <v>0</v>
      </c>
      <c r="CF17" s="131">
        <v>0</v>
      </c>
      <c r="CG17" s="131">
        <v>0</v>
      </c>
      <c r="CH17" s="131">
        <v>0</v>
      </c>
      <c r="CI17" s="131">
        <v>0</v>
      </c>
      <c r="CJ17" s="131">
        <v>0</v>
      </c>
      <c r="CK17" s="131">
        <v>0</v>
      </c>
      <c r="CL17" s="131">
        <v>0</v>
      </c>
      <c r="CM17" s="131">
        <v>0</v>
      </c>
      <c r="CN17" s="131">
        <v>0</v>
      </c>
      <c r="CO17" s="131">
        <v>0</v>
      </c>
      <c r="CP17" s="131">
        <v>0</v>
      </c>
      <c r="CQ17" s="131">
        <v>0</v>
      </c>
      <c r="CR17" s="131">
        <v>0</v>
      </c>
      <c r="CS17" s="131">
        <v>0</v>
      </c>
      <c r="CT17" s="131">
        <v>0</v>
      </c>
      <c r="CU17" s="131">
        <v>0</v>
      </c>
      <c r="CV17" s="131">
        <v>0</v>
      </c>
      <c r="CW17" s="131">
        <v>0</v>
      </c>
      <c r="CX17" s="131">
        <v>0</v>
      </c>
      <c r="CY17" s="131">
        <v>0</v>
      </c>
      <c r="CZ17" s="131">
        <v>0</v>
      </c>
      <c r="DA17" s="131">
        <v>0</v>
      </c>
      <c r="DB17" s="131">
        <v>0</v>
      </c>
      <c r="DC17" s="131">
        <v>0</v>
      </c>
      <c r="DD17" s="131">
        <v>0</v>
      </c>
      <c r="DE17" s="131">
        <v>0</v>
      </c>
      <c r="DF17" s="131">
        <v>0</v>
      </c>
      <c r="DG17" s="131">
        <v>0</v>
      </c>
      <c r="DH17" s="131">
        <v>0</v>
      </c>
      <c r="DI17" s="131">
        <v>0</v>
      </c>
    </row>
    <row r="18" spans="1:113" ht="19.5" customHeight="1">
      <c r="A18" s="95" t="s">
        <v>38</v>
      </c>
      <c r="B18" s="95" t="s">
        <v>38</v>
      </c>
      <c r="C18" s="95" t="s">
        <v>38</v>
      </c>
      <c r="D18" s="95" t="s">
        <v>372</v>
      </c>
      <c r="E18" s="130">
        <f t="shared" si="0"/>
        <v>21530.1</v>
      </c>
      <c r="F18" s="130">
        <v>10322.45</v>
      </c>
      <c r="G18" s="130">
        <v>4319</v>
      </c>
      <c r="H18" s="130">
        <v>814.18</v>
      </c>
      <c r="I18" s="130">
        <v>71.93</v>
      </c>
      <c r="J18" s="130">
        <v>0</v>
      </c>
      <c r="K18" s="130">
        <v>2281.73</v>
      </c>
      <c r="L18" s="130">
        <v>0</v>
      </c>
      <c r="M18" s="130">
        <v>0</v>
      </c>
      <c r="N18" s="130">
        <v>0</v>
      </c>
      <c r="O18" s="131">
        <v>0</v>
      </c>
      <c r="P18" s="131">
        <v>15.73</v>
      </c>
      <c r="Q18" s="131">
        <v>0</v>
      </c>
      <c r="R18" s="131">
        <v>0</v>
      </c>
      <c r="S18" s="131">
        <v>2819.88</v>
      </c>
      <c r="T18" s="131">
        <v>9434.39</v>
      </c>
      <c r="U18" s="131">
        <v>145</v>
      </c>
      <c r="V18" s="131">
        <v>92.37</v>
      </c>
      <c r="W18" s="131">
        <v>55.5</v>
      </c>
      <c r="X18" s="131">
        <v>1.35</v>
      </c>
      <c r="Y18" s="131">
        <v>40.04</v>
      </c>
      <c r="Z18" s="131">
        <v>372.9</v>
      </c>
      <c r="AA18" s="131">
        <v>98.05</v>
      </c>
      <c r="AB18" s="131">
        <v>0</v>
      </c>
      <c r="AC18" s="131">
        <v>1219.46</v>
      </c>
      <c r="AD18" s="131">
        <v>547.77</v>
      </c>
      <c r="AE18" s="131">
        <v>165</v>
      </c>
      <c r="AF18" s="131">
        <v>426.03</v>
      </c>
      <c r="AG18" s="131">
        <v>164</v>
      </c>
      <c r="AH18" s="131">
        <v>45</v>
      </c>
      <c r="AI18" s="131">
        <v>27</v>
      </c>
      <c r="AJ18" s="131">
        <v>36.22</v>
      </c>
      <c r="AK18" s="131">
        <v>47</v>
      </c>
      <c r="AL18" s="131">
        <v>0</v>
      </c>
      <c r="AM18" s="131">
        <v>0</v>
      </c>
      <c r="AN18" s="131">
        <v>418.28</v>
      </c>
      <c r="AO18" s="131">
        <v>3792.69</v>
      </c>
      <c r="AP18" s="131">
        <v>169.95</v>
      </c>
      <c r="AQ18" s="131">
        <v>123.1</v>
      </c>
      <c r="AR18" s="131">
        <v>135.36</v>
      </c>
      <c r="AS18" s="131">
        <v>239</v>
      </c>
      <c r="AT18" s="131">
        <v>17.66</v>
      </c>
      <c r="AU18" s="131">
        <v>1055.66</v>
      </c>
      <c r="AV18" s="131">
        <v>3.6</v>
      </c>
      <c r="AW18" s="131">
        <v>0</v>
      </c>
      <c r="AX18" s="131">
        <v>0</v>
      </c>
      <c r="AY18" s="131">
        <v>0</v>
      </c>
      <c r="AZ18" s="131">
        <v>0</v>
      </c>
      <c r="BA18" s="131">
        <v>2.71</v>
      </c>
      <c r="BB18" s="131">
        <v>0</v>
      </c>
      <c r="BC18" s="131">
        <v>0</v>
      </c>
      <c r="BD18" s="131">
        <v>0</v>
      </c>
      <c r="BE18" s="131">
        <v>0.89</v>
      </c>
      <c r="BF18" s="131">
        <v>0</v>
      </c>
      <c r="BG18" s="131">
        <v>0</v>
      </c>
      <c r="BH18" s="131">
        <v>0</v>
      </c>
      <c r="BI18" s="131">
        <v>0</v>
      </c>
      <c r="BJ18" s="131">
        <v>0</v>
      </c>
      <c r="BK18" s="131">
        <v>0</v>
      </c>
      <c r="BL18" s="131">
        <v>0</v>
      </c>
      <c r="BM18" s="131">
        <v>0</v>
      </c>
      <c r="BN18" s="131">
        <v>0</v>
      </c>
      <c r="BO18" s="131">
        <v>0</v>
      </c>
      <c r="BP18" s="131">
        <v>0</v>
      </c>
      <c r="BQ18" s="131">
        <v>0</v>
      </c>
      <c r="BR18" s="131">
        <v>0</v>
      </c>
      <c r="BS18" s="131">
        <v>0</v>
      </c>
      <c r="BT18" s="131">
        <v>0</v>
      </c>
      <c r="BU18" s="131">
        <v>0</v>
      </c>
      <c r="BV18" s="131">
        <v>0</v>
      </c>
      <c r="BW18" s="131">
        <v>0</v>
      </c>
      <c r="BX18" s="131">
        <v>0</v>
      </c>
      <c r="BY18" s="131">
        <v>0</v>
      </c>
      <c r="BZ18" s="131">
        <v>1769.66</v>
      </c>
      <c r="CA18" s="131">
        <v>0</v>
      </c>
      <c r="CB18" s="131">
        <v>407.35</v>
      </c>
      <c r="CC18" s="131">
        <v>0.57</v>
      </c>
      <c r="CD18" s="131">
        <v>0</v>
      </c>
      <c r="CE18" s="131">
        <v>0</v>
      </c>
      <c r="CF18" s="131">
        <v>61.23</v>
      </c>
      <c r="CG18" s="131">
        <v>0</v>
      </c>
      <c r="CH18" s="131">
        <v>0</v>
      </c>
      <c r="CI18" s="131">
        <v>0</v>
      </c>
      <c r="CJ18" s="131">
        <v>0</v>
      </c>
      <c r="CK18" s="131">
        <v>0</v>
      </c>
      <c r="CL18" s="131">
        <v>0</v>
      </c>
      <c r="CM18" s="131">
        <v>0</v>
      </c>
      <c r="CN18" s="131">
        <v>0</v>
      </c>
      <c r="CO18" s="131">
        <v>0</v>
      </c>
      <c r="CP18" s="131">
        <v>0</v>
      </c>
      <c r="CQ18" s="131">
        <v>1300.51</v>
      </c>
      <c r="CR18" s="131">
        <v>0</v>
      </c>
      <c r="CS18" s="131">
        <v>0</v>
      </c>
      <c r="CT18" s="131">
        <v>0</v>
      </c>
      <c r="CU18" s="131">
        <v>0</v>
      </c>
      <c r="CV18" s="131">
        <v>0</v>
      </c>
      <c r="CW18" s="131">
        <v>0</v>
      </c>
      <c r="CX18" s="131">
        <v>0</v>
      </c>
      <c r="CY18" s="131">
        <v>0</v>
      </c>
      <c r="CZ18" s="131">
        <v>0</v>
      </c>
      <c r="DA18" s="131">
        <v>0</v>
      </c>
      <c r="DB18" s="131">
        <v>0</v>
      </c>
      <c r="DC18" s="131">
        <v>0</v>
      </c>
      <c r="DD18" s="131">
        <v>0</v>
      </c>
      <c r="DE18" s="131">
        <v>0</v>
      </c>
      <c r="DF18" s="131">
        <v>0</v>
      </c>
      <c r="DG18" s="131">
        <v>0</v>
      </c>
      <c r="DH18" s="131">
        <v>0</v>
      </c>
      <c r="DI18" s="131">
        <v>0</v>
      </c>
    </row>
    <row r="19" spans="1:113" ht="19.5" customHeight="1">
      <c r="A19" s="95" t="s">
        <v>38</v>
      </c>
      <c r="B19" s="95" t="s">
        <v>38</v>
      </c>
      <c r="C19" s="95" t="s">
        <v>38</v>
      </c>
      <c r="D19" s="95" t="s">
        <v>373</v>
      </c>
      <c r="E19" s="130">
        <f t="shared" si="0"/>
        <v>21523.1</v>
      </c>
      <c r="F19" s="130">
        <v>10322.45</v>
      </c>
      <c r="G19" s="130">
        <v>4319</v>
      </c>
      <c r="H19" s="130">
        <v>814.18</v>
      </c>
      <c r="I19" s="130">
        <v>71.93</v>
      </c>
      <c r="J19" s="130">
        <v>0</v>
      </c>
      <c r="K19" s="130">
        <v>2281.73</v>
      </c>
      <c r="L19" s="130">
        <v>0</v>
      </c>
      <c r="M19" s="130">
        <v>0</v>
      </c>
      <c r="N19" s="130">
        <v>0</v>
      </c>
      <c r="O19" s="131">
        <v>0</v>
      </c>
      <c r="P19" s="131">
        <v>15.73</v>
      </c>
      <c r="Q19" s="131">
        <v>0</v>
      </c>
      <c r="R19" s="131">
        <v>0</v>
      </c>
      <c r="S19" s="131">
        <v>2819.88</v>
      </c>
      <c r="T19" s="131">
        <v>9427.39</v>
      </c>
      <c r="U19" s="131">
        <v>145</v>
      </c>
      <c r="V19" s="131">
        <v>92.37</v>
      </c>
      <c r="W19" s="131">
        <v>55.5</v>
      </c>
      <c r="X19" s="131">
        <v>1.35</v>
      </c>
      <c r="Y19" s="131">
        <v>40.04</v>
      </c>
      <c r="Z19" s="131">
        <v>372.9</v>
      </c>
      <c r="AA19" s="131">
        <v>98.05</v>
      </c>
      <c r="AB19" s="131">
        <v>0</v>
      </c>
      <c r="AC19" s="131">
        <v>1219.46</v>
      </c>
      <c r="AD19" s="131">
        <v>547.77</v>
      </c>
      <c r="AE19" s="131">
        <v>165</v>
      </c>
      <c r="AF19" s="131">
        <v>426.03</v>
      </c>
      <c r="AG19" s="131">
        <v>164</v>
      </c>
      <c r="AH19" s="131">
        <v>45</v>
      </c>
      <c r="AI19" s="131">
        <v>27</v>
      </c>
      <c r="AJ19" s="131">
        <v>36.22</v>
      </c>
      <c r="AK19" s="131">
        <v>47</v>
      </c>
      <c r="AL19" s="131">
        <v>0</v>
      </c>
      <c r="AM19" s="131">
        <v>0</v>
      </c>
      <c r="AN19" s="131">
        <v>418.28</v>
      </c>
      <c r="AO19" s="131">
        <v>3792.69</v>
      </c>
      <c r="AP19" s="131">
        <v>169.95</v>
      </c>
      <c r="AQ19" s="131">
        <v>123.1</v>
      </c>
      <c r="AR19" s="131">
        <v>135.36</v>
      </c>
      <c r="AS19" s="131">
        <v>239</v>
      </c>
      <c r="AT19" s="131">
        <v>17.66</v>
      </c>
      <c r="AU19" s="131">
        <v>1048.66</v>
      </c>
      <c r="AV19" s="131">
        <v>3.6</v>
      </c>
      <c r="AW19" s="131">
        <v>0</v>
      </c>
      <c r="AX19" s="131">
        <v>0</v>
      </c>
      <c r="AY19" s="131">
        <v>0</v>
      </c>
      <c r="AZ19" s="131">
        <v>0</v>
      </c>
      <c r="BA19" s="131">
        <v>2.71</v>
      </c>
      <c r="BB19" s="131">
        <v>0</v>
      </c>
      <c r="BC19" s="131">
        <v>0</v>
      </c>
      <c r="BD19" s="131">
        <v>0</v>
      </c>
      <c r="BE19" s="131">
        <v>0.89</v>
      </c>
      <c r="BF19" s="131">
        <v>0</v>
      </c>
      <c r="BG19" s="131">
        <v>0</v>
      </c>
      <c r="BH19" s="131">
        <v>0</v>
      </c>
      <c r="BI19" s="131">
        <v>0</v>
      </c>
      <c r="BJ19" s="131">
        <v>0</v>
      </c>
      <c r="BK19" s="131">
        <v>0</v>
      </c>
      <c r="BL19" s="131">
        <v>0</v>
      </c>
      <c r="BM19" s="131">
        <v>0</v>
      </c>
      <c r="BN19" s="131">
        <v>0</v>
      </c>
      <c r="BO19" s="131">
        <v>0</v>
      </c>
      <c r="BP19" s="131">
        <v>0</v>
      </c>
      <c r="BQ19" s="131">
        <v>0</v>
      </c>
      <c r="BR19" s="131">
        <v>0</v>
      </c>
      <c r="BS19" s="131">
        <v>0</v>
      </c>
      <c r="BT19" s="131">
        <v>0</v>
      </c>
      <c r="BU19" s="131">
        <v>0</v>
      </c>
      <c r="BV19" s="131">
        <v>0</v>
      </c>
      <c r="BW19" s="131">
        <v>0</v>
      </c>
      <c r="BX19" s="131">
        <v>0</v>
      </c>
      <c r="BY19" s="131">
        <v>0</v>
      </c>
      <c r="BZ19" s="131">
        <v>1769.66</v>
      </c>
      <c r="CA19" s="131">
        <v>0</v>
      </c>
      <c r="CB19" s="131">
        <v>407.35</v>
      </c>
      <c r="CC19" s="131">
        <v>0.57</v>
      </c>
      <c r="CD19" s="131">
        <v>0</v>
      </c>
      <c r="CE19" s="131">
        <v>0</v>
      </c>
      <c r="CF19" s="131">
        <v>61.23</v>
      </c>
      <c r="CG19" s="131">
        <v>0</v>
      </c>
      <c r="CH19" s="131">
        <v>0</v>
      </c>
      <c r="CI19" s="131">
        <v>0</v>
      </c>
      <c r="CJ19" s="131">
        <v>0</v>
      </c>
      <c r="CK19" s="131">
        <v>0</v>
      </c>
      <c r="CL19" s="131">
        <v>0</v>
      </c>
      <c r="CM19" s="131">
        <v>0</v>
      </c>
      <c r="CN19" s="131">
        <v>0</v>
      </c>
      <c r="CO19" s="131">
        <v>0</v>
      </c>
      <c r="CP19" s="131">
        <v>0</v>
      </c>
      <c r="CQ19" s="131">
        <v>1300.51</v>
      </c>
      <c r="CR19" s="131">
        <v>0</v>
      </c>
      <c r="CS19" s="131">
        <v>0</v>
      </c>
      <c r="CT19" s="131">
        <v>0</v>
      </c>
      <c r="CU19" s="131">
        <v>0</v>
      </c>
      <c r="CV19" s="131">
        <v>0</v>
      </c>
      <c r="CW19" s="131">
        <v>0</v>
      </c>
      <c r="CX19" s="131">
        <v>0</v>
      </c>
      <c r="CY19" s="131">
        <v>0</v>
      </c>
      <c r="CZ19" s="131">
        <v>0</v>
      </c>
      <c r="DA19" s="131">
        <v>0</v>
      </c>
      <c r="DB19" s="131">
        <v>0</v>
      </c>
      <c r="DC19" s="131">
        <v>0</v>
      </c>
      <c r="DD19" s="131">
        <v>0</v>
      </c>
      <c r="DE19" s="131">
        <v>0</v>
      </c>
      <c r="DF19" s="131">
        <v>0</v>
      </c>
      <c r="DG19" s="131">
        <v>0</v>
      </c>
      <c r="DH19" s="131">
        <v>0</v>
      </c>
      <c r="DI19" s="131">
        <v>0</v>
      </c>
    </row>
    <row r="20" spans="1:113" ht="19.5" customHeight="1">
      <c r="A20" s="95" t="s">
        <v>88</v>
      </c>
      <c r="B20" s="95" t="s">
        <v>89</v>
      </c>
      <c r="C20" s="95" t="s">
        <v>89</v>
      </c>
      <c r="D20" s="95" t="s">
        <v>90</v>
      </c>
      <c r="E20" s="130">
        <f t="shared" si="0"/>
        <v>2521.82</v>
      </c>
      <c r="F20" s="130">
        <v>1564.63</v>
      </c>
      <c r="G20" s="130">
        <v>804.92</v>
      </c>
      <c r="H20" s="130">
        <v>670.14</v>
      </c>
      <c r="I20" s="130">
        <v>67.49</v>
      </c>
      <c r="J20" s="130">
        <v>0</v>
      </c>
      <c r="K20" s="130">
        <v>0</v>
      </c>
      <c r="L20" s="130">
        <v>0</v>
      </c>
      <c r="M20" s="130">
        <v>0</v>
      </c>
      <c r="N20" s="130">
        <v>0</v>
      </c>
      <c r="O20" s="131">
        <v>0</v>
      </c>
      <c r="P20" s="131">
        <v>0</v>
      </c>
      <c r="Q20" s="131">
        <v>0</v>
      </c>
      <c r="R20" s="131">
        <v>0</v>
      </c>
      <c r="S20" s="131">
        <v>22.08</v>
      </c>
      <c r="T20" s="131">
        <v>956.85</v>
      </c>
      <c r="U20" s="131">
        <v>27</v>
      </c>
      <c r="V20" s="131">
        <v>9.4</v>
      </c>
      <c r="W20" s="131">
        <v>0</v>
      </c>
      <c r="X20" s="131">
        <v>0.09</v>
      </c>
      <c r="Y20" s="131">
        <v>0</v>
      </c>
      <c r="Z20" s="131">
        <v>0</v>
      </c>
      <c r="AA20" s="131">
        <v>22</v>
      </c>
      <c r="AB20" s="131">
        <v>0</v>
      </c>
      <c r="AC20" s="131">
        <v>180</v>
      </c>
      <c r="AD20" s="131">
        <v>300</v>
      </c>
      <c r="AE20" s="131">
        <v>0</v>
      </c>
      <c r="AF20" s="131">
        <v>0</v>
      </c>
      <c r="AG20" s="131">
        <v>0</v>
      </c>
      <c r="AH20" s="131">
        <v>32</v>
      </c>
      <c r="AI20" s="131">
        <v>0</v>
      </c>
      <c r="AJ20" s="131">
        <v>29</v>
      </c>
      <c r="AK20" s="131">
        <v>0</v>
      </c>
      <c r="AL20" s="131">
        <v>0</v>
      </c>
      <c r="AM20" s="131">
        <v>0</v>
      </c>
      <c r="AN20" s="131">
        <v>0</v>
      </c>
      <c r="AO20" s="131">
        <v>32.7</v>
      </c>
      <c r="AP20" s="131">
        <v>42.77</v>
      </c>
      <c r="AQ20" s="131">
        <v>23.64</v>
      </c>
      <c r="AR20" s="131">
        <v>0</v>
      </c>
      <c r="AS20" s="131">
        <v>176.61</v>
      </c>
      <c r="AT20" s="131">
        <v>0</v>
      </c>
      <c r="AU20" s="131">
        <v>81.64</v>
      </c>
      <c r="AV20" s="131">
        <v>0.34</v>
      </c>
      <c r="AW20" s="131">
        <v>0</v>
      </c>
      <c r="AX20" s="131">
        <v>0</v>
      </c>
      <c r="AY20" s="131">
        <v>0</v>
      </c>
      <c r="AZ20" s="131">
        <v>0</v>
      </c>
      <c r="BA20" s="131">
        <v>0</v>
      </c>
      <c r="BB20" s="131">
        <v>0</v>
      </c>
      <c r="BC20" s="131">
        <v>0</v>
      </c>
      <c r="BD20" s="131">
        <v>0</v>
      </c>
      <c r="BE20" s="131">
        <v>0.34</v>
      </c>
      <c r="BF20" s="131">
        <v>0</v>
      </c>
      <c r="BG20" s="131">
        <v>0</v>
      </c>
      <c r="BH20" s="131">
        <v>0</v>
      </c>
      <c r="BI20" s="131">
        <v>0</v>
      </c>
      <c r="BJ20" s="131">
        <v>0</v>
      </c>
      <c r="BK20" s="131">
        <v>0</v>
      </c>
      <c r="BL20" s="131">
        <v>0</v>
      </c>
      <c r="BM20" s="131">
        <v>0</v>
      </c>
      <c r="BN20" s="131">
        <v>0</v>
      </c>
      <c r="BO20" s="131">
        <v>0</v>
      </c>
      <c r="BP20" s="131">
        <v>0</v>
      </c>
      <c r="BQ20" s="131">
        <v>0</v>
      </c>
      <c r="BR20" s="131">
        <v>0</v>
      </c>
      <c r="BS20" s="131">
        <v>0</v>
      </c>
      <c r="BT20" s="131">
        <v>0</v>
      </c>
      <c r="BU20" s="131">
        <v>0</v>
      </c>
      <c r="BV20" s="131">
        <v>0</v>
      </c>
      <c r="BW20" s="131">
        <v>0</v>
      </c>
      <c r="BX20" s="131">
        <v>0</v>
      </c>
      <c r="BY20" s="131">
        <v>0</v>
      </c>
      <c r="BZ20" s="131">
        <v>0</v>
      </c>
      <c r="CA20" s="131">
        <v>0</v>
      </c>
      <c r="CB20" s="131">
        <v>0</v>
      </c>
      <c r="CC20" s="131">
        <v>0</v>
      </c>
      <c r="CD20" s="131">
        <v>0</v>
      </c>
      <c r="CE20" s="131">
        <v>0</v>
      </c>
      <c r="CF20" s="131">
        <v>0</v>
      </c>
      <c r="CG20" s="131">
        <v>0</v>
      </c>
      <c r="CH20" s="131">
        <v>0</v>
      </c>
      <c r="CI20" s="131">
        <v>0</v>
      </c>
      <c r="CJ20" s="131">
        <v>0</v>
      </c>
      <c r="CK20" s="131">
        <v>0</v>
      </c>
      <c r="CL20" s="131">
        <v>0</v>
      </c>
      <c r="CM20" s="131">
        <v>0</v>
      </c>
      <c r="CN20" s="131">
        <v>0</v>
      </c>
      <c r="CO20" s="131">
        <v>0</v>
      </c>
      <c r="CP20" s="131">
        <v>0</v>
      </c>
      <c r="CQ20" s="131">
        <v>0</v>
      </c>
      <c r="CR20" s="131">
        <v>0</v>
      </c>
      <c r="CS20" s="131">
        <v>0</v>
      </c>
      <c r="CT20" s="131">
        <v>0</v>
      </c>
      <c r="CU20" s="131">
        <v>0</v>
      </c>
      <c r="CV20" s="131">
        <v>0</v>
      </c>
      <c r="CW20" s="131">
        <v>0</v>
      </c>
      <c r="CX20" s="131">
        <v>0</v>
      </c>
      <c r="CY20" s="131">
        <v>0</v>
      </c>
      <c r="CZ20" s="131">
        <v>0</v>
      </c>
      <c r="DA20" s="131">
        <v>0</v>
      </c>
      <c r="DB20" s="131">
        <v>0</v>
      </c>
      <c r="DC20" s="131">
        <v>0</v>
      </c>
      <c r="DD20" s="131">
        <v>0</v>
      </c>
      <c r="DE20" s="131">
        <v>0</v>
      </c>
      <c r="DF20" s="131">
        <v>0</v>
      </c>
      <c r="DG20" s="131">
        <v>0</v>
      </c>
      <c r="DH20" s="131">
        <v>0</v>
      </c>
      <c r="DI20" s="131">
        <v>0</v>
      </c>
    </row>
    <row r="21" spans="1:113" ht="19.5" customHeight="1">
      <c r="A21" s="95" t="s">
        <v>88</v>
      </c>
      <c r="B21" s="95" t="s">
        <v>89</v>
      </c>
      <c r="C21" s="95" t="s">
        <v>91</v>
      </c>
      <c r="D21" s="95" t="s">
        <v>92</v>
      </c>
      <c r="E21" s="130">
        <f t="shared" si="0"/>
        <v>728.78</v>
      </c>
      <c r="F21" s="130">
        <v>0</v>
      </c>
      <c r="G21" s="130">
        <v>0</v>
      </c>
      <c r="H21" s="130">
        <v>0</v>
      </c>
      <c r="I21" s="130">
        <v>0</v>
      </c>
      <c r="J21" s="130">
        <v>0</v>
      </c>
      <c r="K21" s="130">
        <v>0</v>
      </c>
      <c r="L21" s="130">
        <v>0</v>
      </c>
      <c r="M21" s="130">
        <v>0</v>
      </c>
      <c r="N21" s="130">
        <v>0</v>
      </c>
      <c r="O21" s="131">
        <v>0</v>
      </c>
      <c r="P21" s="131">
        <v>0</v>
      </c>
      <c r="Q21" s="131">
        <v>0</v>
      </c>
      <c r="R21" s="131">
        <v>0</v>
      </c>
      <c r="S21" s="131">
        <v>0</v>
      </c>
      <c r="T21" s="131">
        <v>335</v>
      </c>
      <c r="U21" s="131">
        <v>15</v>
      </c>
      <c r="V21" s="131">
        <v>0</v>
      </c>
      <c r="W21" s="131">
        <v>0</v>
      </c>
      <c r="X21" s="131">
        <v>0</v>
      </c>
      <c r="Y21" s="131">
        <v>0</v>
      </c>
      <c r="Z21" s="131">
        <v>0</v>
      </c>
      <c r="AA21" s="131">
        <v>0</v>
      </c>
      <c r="AB21" s="131">
        <v>0</v>
      </c>
      <c r="AC21" s="131">
        <v>0</v>
      </c>
      <c r="AD21" s="131">
        <v>23</v>
      </c>
      <c r="AE21" s="131">
        <v>165</v>
      </c>
      <c r="AF21" s="131">
        <v>0</v>
      </c>
      <c r="AG21" s="131">
        <v>2</v>
      </c>
      <c r="AH21" s="131">
        <v>0</v>
      </c>
      <c r="AI21" s="131">
        <v>0</v>
      </c>
      <c r="AJ21" s="131">
        <v>0</v>
      </c>
      <c r="AK21" s="131">
        <v>0</v>
      </c>
      <c r="AL21" s="131">
        <v>0</v>
      </c>
      <c r="AM21" s="131">
        <v>0</v>
      </c>
      <c r="AN21" s="131">
        <v>0</v>
      </c>
      <c r="AO21" s="131">
        <v>120</v>
      </c>
      <c r="AP21" s="131">
        <v>0</v>
      </c>
      <c r="AQ21" s="131">
        <v>0</v>
      </c>
      <c r="AR21" s="131">
        <v>0</v>
      </c>
      <c r="AS21" s="131">
        <v>8</v>
      </c>
      <c r="AT21" s="131">
        <v>0</v>
      </c>
      <c r="AU21" s="131">
        <v>2</v>
      </c>
      <c r="AV21" s="131">
        <v>0</v>
      </c>
      <c r="AW21" s="131">
        <v>0</v>
      </c>
      <c r="AX21" s="131">
        <v>0</v>
      </c>
      <c r="AY21" s="131">
        <v>0</v>
      </c>
      <c r="AZ21" s="131">
        <v>0</v>
      </c>
      <c r="BA21" s="131">
        <v>0</v>
      </c>
      <c r="BB21" s="131">
        <v>0</v>
      </c>
      <c r="BC21" s="131">
        <v>0</v>
      </c>
      <c r="BD21" s="131">
        <v>0</v>
      </c>
      <c r="BE21" s="131">
        <v>0</v>
      </c>
      <c r="BF21" s="131">
        <v>0</v>
      </c>
      <c r="BG21" s="131">
        <v>0</v>
      </c>
      <c r="BH21" s="131">
        <v>0</v>
      </c>
      <c r="BI21" s="131">
        <v>0</v>
      </c>
      <c r="BJ21" s="131">
        <v>0</v>
      </c>
      <c r="BK21" s="131">
        <v>0</v>
      </c>
      <c r="BL21" s="131">
        <v>0</v>
      </c>
      <c r="BM21" s="131">
        <v>0</v>
      </c>
      <c r="BN21" s="131">
        <v>0</v>
      </c>
      <c r="BO21" s="131">
        <v>0</v>
      </c>
      <c r="BP21" s="131">
        <v>0</v>
      </c>
      <c r="BQ21" s="131">
        <v>0</v>
      </c>
      <c r="BR21" s="131">
        <v>0</v>
      </c>
      <c r="BS21" s="131">
        <v>0</v>
      </c>
      <c r="BT21" s="131">
        <v>0</v>
      </c>
      <c r="BU21" s="131">
        <v>0</v>
      </c>
      <c r="BV21" s="131">
        <v>0</v>
      </c>
      <c r="BW21" s="131">
        <v>0</v>
      </c>
      <c r="BX21" s="131">
        <v>0</v>
      </c>
      <c r="BY21" s="131">
        <v>0</v>
      </c>
      <c r="BZ21" s="131">
        <v>393.78</v>
      </c>
      <c r="CA21" s="131">
        <v>0</v>
      </c>
      <c r="CB21" s="131">
        <v>346.17</v>
      </c>
      <c r="CC21" s="131">
        <v>0</v>
      </c>
      <c r="CD21" s="131">
        <v>0</v>
      </c>
      <c r="CE21" s="131">
        <v>0</v>
      </c>
      <c r="CF21" s="131">
        <v>47.61</v>
      </c>
      <c r="CG21" s="131">
        <v>0</v>
      </c>
      <c r="CH21" s="131">
        <v>0</v>
      </c>
      <c r="CI21" s="131">
        <v>0</v>
      </c>
      <c r="CJ21" s="131">
        <v>0</v>
      </c>
      <c r="CK21" s="131">
        <v>0</v>
      </c>
      <c r="CL21" s="131">
        <v>0</v>
      </c>
      <c r="CM21" s="131">
        <v>0</v>
      </c>
      <c r="CN21" s="131">
        <v>0</v>
      </c>
      <c r="CO21" s="131">
        <v>0</v>
      </c>
      <c r="CP21" s="131">
        <v>0</v>
      </c>
      <c r="CQ21" s="131">
        <v>0</v>
      </c>
      <c r="CR21" s="131">
        <v>0</v>
      </c>
      <c r="CS21" s="131">
        <v>0</v>
      </c>
      <c r="CT21" s="131">
        <v>0</v>
      </c>
      <c r="CU21" s="131">
        <v>0</v>
      </c>
      <c r="CV21" s="131">
        <v>0</v>
      </c>
      <c r="CW21" s="131">
        <v>0</v>
      </c>
      <c r="CX21" s="131">
        <v>0</v>
      </c>
      <c r="CY21" s="131">
        <v>0</v>
      </c>
      <c r="CZ21" s="131">
        <v>0</v>
      </c>
      <c r="DA21" s="131">
        <v>0</v>
      </c>
      <c r="DB21" s="131">
        <v>0</v>
      </c>
      <c r="DC21" s="131">
        <v>0</v>
      </c>
      <c r="DD21" s="131">
        <v>0</v>
      </c>
      <c r="DE21" s="131">
        <v>0</v>
      </c>
      <c r="DF21" s="131">
        <v>0</v>
      </c>
      <c r="DG21" s="131">
        <v>0</v>
      </c>
      <c r="DH21" s="131">
        <v>0</v>
      </c>
      <c r="DI21" s="131">
        <v>0</v>
      </c>
    </row>
    <row r="22" spans="1:113" ht="19.5" customHeight="1">
      <c r="A22" s="95" t="s">
        <v>88</v>
      </c>
      <c r="B22" s="95" t="s">
        <v>89</v>
      </c>
      <c r="C22" s="95" t="s">
        <v>85</v>
      </c>
      <c r="D22" s="95" t="s">
        <v>123</v>
      </c>
      <c r="E22" s="130">
        <f t="shared" si="0"/>
        <v>162.64999999999998</v>
      </c>
      <c r="F22" s="130">
        <v>42.88</v>
      </c>
      <c r="G22" s="130">
        <v>21.52</v>
      </c>
      <c r="H22" s="130">
        <v>1.17</v>
      </c>
      <c r="I22" s="130">
        <v>0</v>
      </c>
      <c r="J22" s="130">
        <v>0</v>
      </c>
      <c r="K22" s="130">
        <v>19.6</v>
      </c>
      <c r="L22" s="130">
        <v>0</v>
      </c>
      <c r="M22" s="130">
        <v>0</v>
      </c>
      <c r="N22" s="130">
        <v>0</v>
      </c>
      <c r="O22" s="131">
        <v>0</v>
      </c>
      <c r="P22" s="131">
        <v>0</v>
      </c>
      <c r="Q22" s="131">
        <v>0</v>
      </c>
      <c r="R22" s="131">
        <v>0</v>
      </c>
      <c r="S22" s="131">
        <v>0.59</v>
      </c>
      <c r="T22" s="131">
        <v>110.53</v>
      </c>
      <c r="U22" s="131">
        <v>1.47</v>
      </c>
      <c r="V22" s="131">
        <v>0</v>
      </c>
      <c r="W22" s="131">
        <v>0</v>
      </c>
      <c r="X22" s="131">
        <v>0.06</v>
      </c>
      <c r="Y22" s="131">
        <v>0</v>
      </c>
      <c r="Z22" s="131">
        <v>0</v>
      </c>
      <c r="AA22" s="131">
        <v>0.75</v>
      </c>
      <c r="AB22" s="131">
        <v>0</v>
      </c>
      <c r="AC22" s="131">
        <v>0</v>
      </c>
      <c r="AD22" s="131">
        <v>14</v>
      </c>
      <c r="AE22" s="131">
        <v>0</v>
      </c>
      <c r="AF22" s="131">
        <v>32.42</v>
      </c>
      <c r="AG22" s="131">
        <v>0</v>
      </c>
      <c r="AH22" s="131">
        <v>0</v>
      </c>
      <c r="AI22" s="131">
        <v>0</v>
      </c>
      <c r="AJ22" s="131">
        <v>0</v>
      </c>
      <c r="AK22" s="131">
        <v>0</v>
      </c>
      <c r="AL22" s="131">
        <v>0</v>
      </c>
      <c r="AM22" s="131">
        <v>0</v>
      </c>
      <c r="AN22" s="131">
        <v>0</v>
      </c>
      <c r="AO22" s="131">
        <v>0</v>
      </c>
      <c r="AP22" s="131">
        <v>1.21</v>
      </c>
      <c r="AQ22" s="131">
        <v>0.63</v>
      </c>
      <c r="AR22" s="131">
        <v>58.7</v>
      </c>
      <c r="AS22" s="131">
        <v>0</v>
      </c>
      <c r="AT22" s="131">
        <v>0</v>
      </c>
      <c r="AU22" s="131">
        <v>1.29</v>
      </c>
      <c r="AV22" s="131">
        <v>0.01</v>
      </c>
      <c r="AW22" s="131">
        <v>0</v>
      </c>
      <c r="AX22" s="131">
        <v>0</v>
      </c>
      <c r="AY22" s="131">
        <v>0</v>
      </c>
      <c r="AZ22" s="131">
        <v>0</v>
      </c>
      <c r="BA22" s="131">
        <v>0</v>
      </c>
      <c r="BB22" s="131">
        <v>0</v>
      </c>
      <c r="BC22" s="131">
        <v>0</v>
      </c>
      <c r="BD22" s="131">
        <v>0</v>
      </c>
      <c r="BE22" s="131">
        <v>0.01</v>
      </c>
      <c r="BF22" s="131">
        <v>0</v>
      </c>
      <c r="BG22" s="131">
        <v>0</v>
      </c>
      <c r="BH22" s="131">
        <v>0</v>
      </c>
      <c r="BI22" s="131">
        <v>0</v>
      </c>
      <c r="BJ22" s="131">
        <v>0</v>
      </c>
      <c r="BK22" s="131">
        <v>0</v>
      </c>
      <c r="BL22" s="131">
        <v>0</v>
      </c>
      <c r="BM22" s="131">
        <v>0</v>
      </c>
      <c r="BN22" s="131">
        <v>0</v>
      </c>
      <c r="BO22" s="131">
        <v>0</v>
      </c>
      <c r="BP22" s="131">
        <v>0</v>
      </c>
      <c r="BQ22" s="131">
        <v>0</v>
      </c>
      <c r="BR22" s="131">
        <v>0</v>
      </c>
      <c r="BS22" s="131">
        <v>0</v>
      </c>
      <c r="BT22" s="131">
        <v>0</v>
      </c>
      <c r="BU22" s="131">
        <v>0</v>
      </c>
      <c r="BV22" s="131">
        <v>0</v>
      </c>
      <c r="BW22" s="131">
        <v>0</v>
      </c>
      <c r="BX22" s="131">
        <v>0</v>
      </c>
      <c r="BY22" s="131">
        <v>0</v>
      </c>
      <c r="BZ22" s="131">
        <v>9.23</v>
      </c>
      <c r="CA22" s="131">
        <v>0</v>
      </c>
      <c r="CB22" s="131">
        <v>9.23</v>
      </c>
      <c r="CC22" s="131">
        <v>0</v>
      </c>
      <c r="CD22" s="131">
        <v>0</v>
      </c>
      <c r="CE22" s="131">
        <v>0</v>
      </c>
      <c r="CF22" s="131">
        <v>0</v>
      </c>
      <c r="CG22" s="131">
        <v>0</v>
      </c>
      <c r="CH22" s="131">
        <v>0</v>
      </c>
      <c r="CI22" s="131">
        <v>0</v>
      </c>
      <c r="CJ22" s="131">
        <v>0</v>
      </c>
      <c r="CK22" s="131">
        <v>0</v>
      </c>
      <c r="CL22" s="131">
        <v>0</v>
      </c>
      <c r="CM22" s="131">
        <v>0</v>
      </c>
      <c r="CN22" s="131">
        <v>0</v>
      </c>
      <c r="CO22" s="131">
        <v>0</v>
      </c>
      <c r="CP22" s="131">
        <v>0</v>
      </c>
      <c r="CQ22" s="131">
        <v>0</v>
      </c>
      <c r="CR22" s="131">
        <v>0</v>
      </c>
      <c r="CS22" s="131">
        <v>0</v>
      </c>
      <c r="CT22" s="131">
        <v>0</v>
      </c>
      <c r="CU22" s="131">
        <v>0</v>
      </c>
      <c r="CV22" s="131">
        <v>0</v>
      </c>
      <c r="CW22" s="131">
        <v>0</v>
      </c>
      <c r="CX22" s="131">
        <v>0</v>
      </c>
      <c r="CY22" s="131">
        <v>0</v>
      </c>
      <c r="CZ22" s="131">
        <v>0</v>
      </c>
      <c r="DA22" s="131">
        <v>0</v>
      </c>
      <c r="DB22" s="131">
        <v>0</v>
      </c>
      <c r="DC22" s="131">
        <v>0</v>
      </c>
      <c r="DD22" s="131">
        <v>0</v>
      </c>
      <c r="DE22" s="131">
        <v>0</v>
      </c>
      <c r="DF22" s="131">
        <v>0</v>
      </c>
      <c r="DG22" s="131">
        <v>0</v>
      </c>
      <c r="DH22" s="131">
        <v>0</v>
      </c>
      <c r="DI22" s="131">
        <v>0</v>
      </c>
    </row>
    <row r="23" spans="1:113" ht="19.5" customHeight="1">
      <c r="A23" s="95" t="s">
        <v>88</v>
      </c>
      <c r="B23" s="95" t="s">
        <v>89</v>
      </c>
      <c r="C23" s="95" t="s">
        <v>136</v>
      </c>
      <c r="D23" s="95" t="s">
        <v>137</v>
      </c>
      <c r="E23" s="130">
        <f t="shared" si="0"/>
        <v>6236.17</v>
      </c>
      <c r="F23" s="130">
        <v>2394.29</v>
      </c>
      <c r="G23" s="130">
        <v>1023.09</v>
      </c>
      <c r="H23" s="130">
        <v>44.51</v>
      </c>
      <c r="I23" s="130">
        <v>0</v>
      </c>
      <c r="J23" s="130">
        <v>0</v>
      </c>
      <c r="K23" s="130">
        <v>906.69</v>
      </c>
      <c r="L23" s="130">
        <v>0</v>
      </c>
      <c r="M23" s="130">
        <v>0</v>
      </c>
      <c r="N23" s="130">
        <v>0</v>
      </c>
      <c r="O23" s="131">
        <v>0</v>
      </c>
      <c r="P23" s="131">
        <v>0</v>
      </c>
      <c r="Q23" s="131">
        <v>0</v>
      </c>
      <c r="R23" s="131">
        <v>0</v>
      </c>
      <c r="S23" s="131">
        <v>420</v>
      </c>
      <c r="T23" s="131">
        <v>2527.17</v>
      </c>
      <c r="U23" s="131">
        <v>40.6</v>
      </c>
      <c r="V23" s="131">
        <v>10</v>
      </c>
      <c r="W23" s="131">
        <v>20</v>
      </c>
      <c r="X23" s="131">
        <v>0</v>
      </c>
      <c r="Y23" s="131">
        <v>30</v>
      </c>
      <c r="Z23" s="131">
        <v>330</v>
      </c>
      <c r="AA23" s="131">
        <v>45</v>
      </c>
      <c r="AB23" s="131">
        <v>0</v>
      </c>
      <c r="AC23" s="131">
        <v>710.41</v>
      </c>
      <c r="AD23" s="131">
        <v>61</v>
      </c>
      <c r="AE23" s="131">
        <v>0</v>
      </c>
      <c r="AF23" s="131">
        <v>345.6</v>
      </c>
      <c r="AG23" s="131">
        <v>50</v>
      </c>
      <c r="AH23" s="131">
        <v>10</v>
      </c>
      <c r="AI23" s="131">
        <v>22</v>
      </c>
      <c r="AJ23" s="131">
        <v>3</v>
      </c>
      <c r="AK23" s="131">
        <v>35</v>
      </c>
      <c r="AL23" s="131">
        <v>0</v>
      </c>
      <c r="AM23" s="131">
        <v>0</v>
      </c>
      <c r="AN23" s="131">
        <v>65</v>
      </c>
      <c r="AO23" s="131">
        <v>445.76</v>
      </c>
      <c r="AP23" s="131">
        <v>39.48</v>
      </c>
      <c r="AQ23" s="131">
        <v>30.68</v>
      </c>
      <c r="AR23" s="131">
        <v>19</v>
      </c>
      <c r="AS23" s="131">
        <v>30</v>
      </c>
      <c r="AT23" s="131">
        <v>0</v>
      </c>
      <c r="AU23" s="131">
        <v>184.64</v>
      </c>
      <c r="AV23" s="131">
        <v>1.71</v>
      </c>
      <c r="AW23" s="131">
        <v>0</v>
      </c>
      <c r="AX23" s="131">
        <v>0</v>
      </c>
      <c r="AY23" s="131">
        <v>0</v>
      </c>
      <c r="AZ23" s="131">
        <v>0</v>
      </c>
      <c r="BA23" s="131">
        <v>1.51</v>
      </c>
      <c r="BB23" s="131">
        <v>0</v>
      </c>
      <c r="BC23" s="131">
        <v>0</v>
      </c>
      <c r="BD23" s="131">
        <v>0</v>
      </c>
      <c r="BE23" s="131">
        <v>0.2</v>
      </c>
      <c r="BF23" s="131">
        <v>0</v>
      </c>
      <c r="BG23" s="131">
        <v>0</v>
      </c>
      <c r="BH23" s="131">
        <v>0</v>
      </c>
      <c r="BI23" s="131">
        <v>0</v>
      </c>
      <c r="BJ23" s="131">
        <v>0</v>
      </c>
      <c r="BK23" s="131">
        <v>0</v>
      </c>
      <c r="BL23" s="131">
        <v>0</v>
      </c>
      <c r="BM23" s="131">
        <v>0</v>
      </c>
      <c r="BN23" s="131">
        <v>0</v>
      </c>
      <c r="BO23" s="131">
        <v>0</v>
      </c>
      <c r="BP23" s="131">
        <v>0</v>
      </c>
      <c r="BQ23" s="131">
        <v>0</v>
      </c>
      <c r="BR23" s="131">
        <v>0</v>
      </c>
      <c r="BS23" s="131">
        <v>0</v>
      </c>
      <c r="BT23" s="131">
        <v>0</v>
      </c>
      <c r="BU23" s="131">
        <v>0</v>
      </c>
      <c r="BV23" s="131">
        <v>0</v>
      </c>
      <c r="BW23" s="131">
        <v>0</v>
      </c>
      <c r="BX23" s="131">
        <v>0</v>
      </c>
      <c r="BY23" s="131">
        <v>0</v>
      </c>
      <c r="BZ23" s="131">
        <v>1313</v>
      </c>
      <c r="CA23" s="131">
        <v>0</v>
      </c>
      <c r="CB23" s="131">
        <v>13</v>
      </c>
      <c r="CC23" s="131">
        <v>0</v>
      </c>
      <c r="CD23" s="131">
        <v>0</v>
      </c>
      <c r="CE23" s="131">
        <v>0</v>
      </c>
      <c r="CF23" s="131">
        <v>0</v>
      </c>
      <c r="CG23" s="131">
        <v>0</v>
      </c>
      <c r="CH23" s="131">
        <v>0</v>
      </c>
      <c r="CI23" s="131">
        <v>0</v>
      </c>
      <c r="CJ23" s="131">
        <v>0</v>
      </c>
      <c r="CK23" s="131">
        <v>0</v>
      </c>
      <c r="CL23" s="131">
        <v>0</v>
      </c>
      <c r="CM23" s="131">
        <v>0</v>
      </c>
      <c r="CN23" s="131">
        <v>0</v>
      </c>
      <c r="CO23" s="131">
        <v>0</v>
      </c>
      <c r="CP23" s="131">
        <v>0</v>
      </c>
      <c r="CQ23" s="131">
        <v>1300</v>
      </c>
      <c r="CR23" s="131">
        <v>0</v>
      </c>
      <c r="CS23" s="131">
        <v>0</v>
      </c>
      <c r="CT23" s="131">
        <v>0</v>
      </c>
      <c r="CU23" s="131">
        <v>0</v>
      </c>
      <c r="CV23" s="131">
        <v>0</v>
      </c>
      <c r="CW23" s="131">
        <v>0</v>
      </c>
      <c r="CX23" s="131">
        <v>0</v>
      </c>
      <c r="CY23" s="131">
        <v>0</v>
      </c>
      <c r="CZ23" s="131">
        <v>0</v>
      </c>
      <c r="DA23" s="131">
        <v>0</v>
      </c>
      <c r="DB23" s="131">
        <v>0</v>
      </c>
      <c r="DC23" s="131">
        <v>0</v>
      </c>
      <c r="DD23" s="131">
        <v>0</v>
      </c>
      <c r="DE23" s="131">
        <v>0</v>
      </c>
      <c r="DF23" s="131">
        <v>0</v>
      </c>
      <c r="DG23" s="131">
        <v>0</v>
      </c>
      <c r="DH23" s="131">
        <v>0</v>
      </c>
      <c r="DI23" s="131">
        <v>0</v>
      </c>
    </row>
    <row r="24" spans="1:113" ht="19.5" customHeight="1">
      <c r="A24" s="95" t="s">
        <v>88</v>
      </c>
      <c r="B24" s="95" t="s">
        <v>89</v>
      </c>
      <c r="C24" s="95" t="s">
        <v>164</v>
      </c>
      <c r="D24" s="95" t="s">
        <v>166</v>
      </c>
      <c r="E24" s="130">
        <f t="shared" si="0"/>
        <v>3923.04</v>
      </c>
      <c r="F24" s="130">
        <v>3460.9</v>
      </c>
      <c r="G24" s="130">
        <v>1179.52</v>
      </c>
      <c r="H24" s="130">
        <v>26.21</v>
      </c>
      <c r="I24" s="130">
        <v>0</v>
      </c>
      <c r="J24" s="130">
        <v>0</v>
      </c>
      <c r="K24" s="130">
        <v>372.56</v>
      </c>
      <c r="L24" s="130">
        <v>0</v>
      </c>
      <c r="M24" s="130">
        <v>0</v>
      </c>
      <c r="N24" s="130">
        <v>0</v>
      </c>
      <c r="O24" s="131">
        <v>0</v>
      </c>
      <c r="P24" s="131">
        <v>4.4</v>
      </c>
      <c r="Q24" s="131">
        <v>0</v>
      </c>
      <c r="R24" s="131">
        <v>0</v>
      </c>
      <c r="S24" s="131">
        <v>1878.21</v>
      </c>
      <c r="T24" s="131">
        <v>449.19</v>
      </c>
      <c r="U24" s="131">
        <v>6.5</v>
      </c>
      <c r="V24" s="131">
        <v>0</v>
      </c>
      <c r="W24" s="131">
        <v>6.5</v>
      </c>
      <c r="X24" s="131">
        <v>0.5</v>
      </c>
      <c r="Y24" s="131">
        <v>0</v>
      </c>
      <c r="Z24" s="131">
        <v>0</v>
      </c>
      <c r="AA24" s="131">
        <v>2</v>
      </c>
      <c r="AB24" s="131">
        <v>0</v>
      </c>
      <c r="AC24" s="131">
        <v>26.45</v>
      </c>
      <c r="AD24" s="131">
        <v>33.22</v>
      </c>
      <c r="AE24" s="131">
        <v>0</v>
      </c>
      <c r="AF24" s="131">
        <v>10.01</v>
      </c>
      <c r="AG24" s="131">
        <v>17</v>
      </c>
      <c r="AH24" s="131">
        <v>0</v>
      </c>
      <c r="AI24" s="131">
        <v>0</v>
      </c>
      <c r="AJ24" s="131">
        <v>0.82</v>
      </c>
      <c r="AK24" s="131">
        <v>12</v>
      </c>
      <c r="AL24" s="131">
        <v>0</v>
      </c>
      <c r="AM24" s="131">
        <v>0</v>
      </c>
      <c r="AN24" s="131">
        <v>168.64</v>
      </c>
      <c r="AO24" s="131">
        <v>30.5</v>
      </c>
      <c r="AP24" s="131">
        <v>37</v>
      </c>
      <c r="AQ24" s="131">
        <v>29.58</v>
      </c>
      <c r="AR24" s="131">
        <v>5</v>
      </c>
      <c r="AS24" s="131">
        <v>3.47</v>
      </c>
      <c r="AT24" s="131">
        <v>0</v>
      </c>
      <c r="AU24" s="131">
        <v>60</v>
      </c>
      <c r="AV24" s="131">
        <v>0</v>
      </c>
      <c r="AW24" s="131">
        <v>0</v>
      </c>
      <c r="AX24" s="131">
        <v>0</v>
      </c>
      <c r="AY24" s="131">
        <v>0</v>
      </c>
      <c r="AZ24" s="131">
        <v>0</v>
      </c>
      <c r="BA24" s="131">
        <v>0</v>
      </c>
      <c r="BB24" s="131">
        <v>0</v>
      </c>
      <c r="BC24" s="131">
        <v>0</v>
      </c>
      <c r="BD24" s="131">
        <v>0</v>
      </c>
      <c r="BE24" s="131">
        <v>0</v>
      </c>
      <c r="BF24" s="131">
        <v>0</v>
      </c>
      <c r="BG24" s="131">
        <v>0</v>
      </c>
      <c r="BH24" s="131">
        <v>0</v>
      </c>
      <c r="BI24" s="131">
        <v>0</v>
      </c>
      <c r="BJ24" s="131">
        <v>0</v>
      </c>
      <c r="BK24" s="131">
        <v>0</v>
      </c>
      <c r="BL24" s="131">
        <v>0</v>
      </c>
      <c r="BM24" s="131">
        <v>0</v>
      </c>
      <c r="BN24" s="131">
        <v>0</v>
      </c>
      <c r="BO24" s="131">
        <v>0</v>
      </c>
      <c r="BP24" s="131">
        <v>0</v>
      </c>
      <c r="BQ24" s="131">
        <v>0</v>
      </c>
      <c r="BR24" s="131">
        <v>0</v>
      </c>
      <c r="BS24" s="131">
        <v>0</v>
      </c>
      <c r="BT24" s="131">
        <v>0</v>
      </c>
      <c r="BU24" s="131">
        <v>0</v>
      </c>
      <c r="BV24" s="131">
        <v>0</v>
      </c>
      <c r="BW24" s="131">
        <v>0</v>
      </c>
      <c r="BX24" s="131">
        <v>0</v>
      </c>
      <c r="BY24" s="131">
        <v>0</v>
      </c>
      <c r="BZ24" s="131">
        <v>12.95</v>
      </c>
      <c r="CA24" s="131">
        <v>0</v>
      </c>
      <c r="CB24" s="131">
        <v>12.95</v>
      </c>
      <c r="CC24" s="131">
        <v>0</v>
      </c>
      <c r="CD24" s="131">
        <v>0</v>
      </c>
      <c r="CE24" s="131">
        <v>0</v>
      </c>
      <c r="CF24" s="131">
        <v>0</v>
      </c>
      <c r="CG24" s="131">
        <v>0</v>
      </c>
      <c r="CH24" s="131">
        <v>0</v>
      </c>
      <c r="CI24" s="131">
        <v>0</v>
      </c>
      <c r="CJ24" s="131">
        <v>0</v>
      </c>
      <c r="CK24" s="131">
        <v>0</v>
      </c>
      <c r="CL24" s="131">
        <v>0</v>
      </c>
      <c r="CM24" s="131">
        <v>0</v>
      </c>
      <c r="CN24" s="131">
        <v>0</v>
      </c>
      <c r="CO24" s="131">
        <v>0</v>
      </c>
      <c r="CP24" s="131">
        <v>0</v>
      </c>
      <c r="CQ24" s="131">
        <v>0</v>
      </c>
      <c r="CR24" s="131">
        <v>0</v>
      </c>
      <c r="CS24" s="131">
        <v>0</v>
      </c>
      <c r="CT24" s="131">
        <v>0</v>
      </c>
      <c r="CU24" s="131">
        <v>0</v>
      </c>
      <c r="CV24" s="131">
        <v>0</v>
      </c>
      <c r="CW24" s="131">
        <v>0</v>
      </c>
      <c r="CX24" s="131">
        <v>0</v>
      </c>
      <c r="CY24" s="131">
        <v>0</v>
      </c>
      <c r="CZ24" s="131">
        <v>0</v>
      </c>
      <c r="DA24" s="131">
        <v>0</v>
      </c>
      <c r="DB24" s="131">
        <v>0</v>
      </c>
      <c r="DC24" s="131">
        <v>0</v>
      </c>
      <c r="DD24" s="131">
        <v>0</v>
      </c>
      <c r="DE24" s="131">
        <v>0</v>
      </c>
      <c r="DF24" s="131">
        <v>0</v>
      </c>
      <c r="DG24" s="131">
        <v>0</v>
      </c>
      <c r="DH24" s="131">
        <v>0</v>
      </c>
      <c r="DI24" s="131">
        <v>0</v>
      </c>
    </row>
    <row r="25" spans="1:113" ht="19.5" customHeight="1">
      <c r="A25" s="95" t="s">
        <v>88</v>
      </c>
      <c r="B25" s="95" t="s">
        <v>89</v>
      </c>
      <c r="C25" s="95" t="s">
        <v>144</v>
      </c>
      <c r="D25" s="95" t="s">
        <v>146</v>
      </c>
      <c r="E25" s="130">
        <f t="shared" si="0"/>
        <v>1005.3699999999999</v>
      </c>
      <c r="F25" s="130">
        <v>728.5</v>
      </c>
      <c r="G25" s="130">
        <v>326</v>
      </c>
      <c r="H25" s="130">
        <v>7.5</v>
      </c>
      <c r="I25" s="130">
        <v>0</v>
      </c>
      <c r="J25" s="130">
        <v>0</v>
      </c>
      <c r="K25" s="130">
        <v>277</v>
      </c>
      <c r="L25" s="130">
        <v>0</v>
      </c>
      <c r="M25" s="130">
        <v>0</v>
      </c>
      <c r="N25" s="130">
        <v>0</v>
      </c>
      <c r="O25" s="131">
        <v>0</v>
      </c>
      <c r="P25" s="131">
        <v>0</v>
      </c>
      <c r="Q25" s="131">
        <v>0</v>
      </c>
      <c r="R25" s="131">
        <v>0</v>
      </c>
      <c r="S25" s="131">
        <v>118</v>
      </c>
      <c r="T25" s="131">
        <v>275.56</v>
      </c>
      <c r="U25" s="131">
        <v>20</v>
      </c>
      <c r="V25" s="131">
        <v>0</v>
      </c>
      <c r="W25" s="131">
        <v>10</v>
      </c>
      <c r="X25" s="131">
        <v>0.3</v>
      </c>
      <c r="Y25" s="131">
        <v>7</v>
      </c>
      <c r="Z25" s="131">
        <v>17</v>
      </c>
      <c r="AA25" s="131">
        <v>5</v>
      </c>
      <c r="AB25" s="131">
        <v>0</v>
      </c>
      <c r="AC25" s="131">
        <v>10</v>
      </c>
      <c r="AD25" s="131">
        <v>20</v>
      </c>
      <c r="AE25" s="131">
        <v>0</v>
      </c>
      <c r="AF25" s="131">
        <v>10</v>
      </c>
      <c r="AG25" s="131">
        <v>0</v>
      </c>
      <c r="AH25" s="131">
        <v>0</v>
      </c>
      <c r="AI25" s="131">
        <v>5</v>
      </c>
      <c r="AJ25" s="131">
        <v>1</v>
      </c>
      <c r="AK25" s="131">
        <v>0</v>
      </c>
      <c r="AL25" s="131">
        <v>0</v>
      </c>
      <c r="AM25" s="131">
        <v>0</v>
      </c>
      <c r="AN25" s="131">
        <v>0</v>
      </c>
      <c r="AO25" s="131">
        <v>65</v>
      </c>
      <c r="AP25" s="131">
        <v>12.21</v>
      </c>
      <c r="AQ25" s="131">
        <v>9.78</v>
      </c>
      <c r="AR25" s="131">
        <v>6.68</v>
      </c>
      <c r="AS25" s="131">
        <v>0</v>
      </c>
      <c r="AT25" s="131">
        <v>0</v>
      </c>
      <c r="AU25" s="131">
        <v>76.59</v>
      </c>
      <c r="AV25" s="131">
        <v>1.31</v>
      </c>
      <c r="AW25" s="131">
        <v>0</v>
      </c>
      <c r="AX25" s="131">
        <v>0</v>
      </c>
      <c r="AY25" s="131">
        <v>0</v>
      </c>
      <c r="AZ25" s="131">
        <v>0</v>
      </c>
      <c r="BA25" s="131">
        <v>1.2</v>
      </c>
      <c r="BB25" s="131">
        <v>0</v>
      </c>
      <c r="BC25" s="131">
        <v>0</v>
      </c>
      <c r="BD25" s="131">
        <v>0</v>
      </c>
      <c r="BE25" s="131">
        <v>0.11</v>
      </c>
      <c r="BF25" s="131">
        <v>0</v>
      </c>
      <c r="BG25" s="131">
        <v>0</v>
      </c>
      <c r="BH25" s="131">
        <v>0</v>
      </c>
      <c r="BI25" s="131">
        <v>0</v>
      </c>
      <c r="BJ25" s="131">
        <v>0</v>
      </c>
      <c r="BK25" s="131">
        <v>0</v>
      </c>
      <c r="BL25" s="131">
        <v>0</v>
      </c>
      <c r="BM25" s="131">
        <v>0</v>
      </c>
      <c r="BN25" s="131">
        <v>0</v>
      </c>
      <c r="BO25" s="131">
        <v>0</v>
      </c>
      <c r="BP25" s="131">
        <v>0</v>
      </c>
      <c r="BQ25" s="131">
        <v>0</v>
      </c>
      <c r="BR25" s="131">
        <v>0</v>
      </c>
      <c r="BS25" s="131">
        <v>0</v>
      </c>
      <c r="BT25" s="131">
        <v>0</v>
      </c>
      <c r="BU25" s="131">
        <v>0</v>
      </c>
      <c r="BV25" s="131">
        <v>0</v>
      </c>
      <c r="BW25" s="131">
        <v>0</v>
      </c>
      <c r="BX25" s="131">
        <v>0</v>
      </c>
      <c r="BY25" s="131">
        <v>0</v>
      </c>
      <c r="BZ25" s="131">
        <v>0</v>
      </c>
      <c r="CA25" s="131">
        <v>0</v>
      </c>
      <c r="CB25" s="131">
        <v>0</v>
      </c>
      <c r="CC25" s="131">
        <v>0</v>
      </c>
      <c r="CD25" s="131">
        <v>0</v>
      </c>
      <c r="CE25" s="131">
        <v>0</v>
      </c>
      <c r="CF25" s="131">
        <v>0</v>
      </c>
      <c r="CG25" s="131">
        <v>0</v>
      </c>
      <c r="CH25" s="131">
        <v>0</v>
      </c>
      <c r="CI25" s="131">
        <v>0</v>
      </c>
      <c r="CJ25" s="131">
        <v>0</v>
      </c>
      <c r="CK25" s="131">
        <v>0</v>
      </c>
      <c r="CL25" s="131">
        <v>0</v>
      </c>
      <c r="CM25" s="131">
        <v>0</v>
      </c>
      <c r="CN25" s="131">
        <v>0</v>
      </c>
      <c r="CO25" s="131">
        <v>0</v>
      </c>
      <c r="CP25" s="131">
        <v>0</v>
      </c>
      <c r="CQ25" s="131">
        <v>0</v>
      </c>
      <c r="CR25" s="131">
        <v>0</v>
      </c>
      <c r="CS25" s="131">
        <v>0</v>
      </c>
      <c r="CT25" s="131">
        <v>0</v>
      </c>
      <c r="CU25" s="131">
        <v>0</v>
      </c>
      <c r="CV25" s="131">
        <v>0</v>
      </c>
      <c r="CW25" s="131">
        <v>0</v>
      </c>
      <c r="CX25" s="131">
        <v>0</v>
      </c>
      <c r="CY25" s="131">
        <v>0</v>
      </c>
      <c r="CZ25" s="131">
        <v>0</v>
      </c>
      <c r="DA25" s="131">
        <v>0</v>
      </c>
      <c r="DB25" s="131">
        <v>0</v>
      </c>
      <c r="DC25" s="131">
        <v>0</v>
      </c>
      <c r="DD25" s="131">
        <v>0</v>
      </c>
      <c r="DE25" s="131">
        <v>0</v>
      </c>
      <c r="DF25" s="131">
        <v>0</v>
      </c>
      <c r="DG25" s="131">
        <v>0</v>
      </c>
      <c r="DH25" s="131">
        <v>0</v>
      </c>
      <c r="DI25" s="131">
        <v>0</v>
      </c>
    </row>
    <row r="26" spans="1:113" ht="19.5" customHeight="1">
      <c r="A26" s="95" t="s">
        <v>88</v>
      </c>
      <c r="B26" s="95" t="s">
        <v>89</v>
      </c>
      <c r="C26" s="95" t="s">
        <v>93</v>
      </c>
      <c r="D26" s="95" t="s">
        <v>94</v>
      </c>
      <c r="E26" s="130">
        <f t="shared" si="0"/>
        <v>384</v>
      </c>
      <c r="F26" s="130">
        <v>0</v>
      </c>
      <c r="G26" s="130">
        <v>0</v>
      </c>
      <c r="H26" s="130">
        <v>0</v>
      </c>
      <c r="I26" s="130">
        <v>0</v>
      </c>
      <c r="J26" s="130">
        <v>0</v>
      </c>
      <c r="K26" s="130">
        <v>0</v>
      </c>
      <c r="L26" s="130">
        <v>0</v>
      </c>
      <c r="M26" s="130">
        <v>0</v>
      </c>
      <c r="N26" s="130">
        <v>0</v>
      </c>
      <c r="O26" s="131">
        <v>0</v>
      </c>
      <c r="P26" s="131">
        <v>0</v>
      </c>
      <c r="Q26" s="131">
        <v>0</v>
      </c>
      <c r="R26" s="131">
        <v>0</v>
      </c>
      <c r="S26" s="131">
        <v>0</v>
      </c>
      <c r="T26" s="131">
        <v>384</v>
      </c>
      <c r="U26" s="131">
        <v>0</v>
      </c>
      <c r="V26" s="131">
        <v>5</v>
      </c>
      <c r="W26" s="131">
        <v>0</v>
      </c>
      <c r="X26" s="131">
        <v>0</v>
      </c>
      <c r="Y26" s="131">
        <v>0</v>
      </c>
      <c r="Z26" s="131">
        <v>0</v>
      </c>
      <c r="AA26" s="131">
        <v>0</v>
      </c>
      <c r="AB26" s="131">
        <v>0</v>
      </c>
      <c r="AC26" s="131">
        <v>0</v>
      </c>
      <c r="AD26" s="131">
        <v>0</v>
      </c>
      <c r="AE26" s="131">
        <v>0</v>
      </c>
      <c r="AF26" s="131">
        <v>0</v>
      </c>
      <c r="AG26" s="131">
        <v>20</v>
      </c>
      <c r="AH26" s="131">
        <v>0</v>
      </c>
      <c r="AI26" s="131">
        <v>0</v>
      </c>
      <c r="AJ26" s="131">
        <v>0</v>
      </c>
      <c r="AK26" s="131">
        <v>0</v>
      </c>
      <c r="AL26" s="131">
        <v>0</v>
      </c>
      <c r="AM26" s="131">
        <v>0</v>
      </c>
      <c r="AN26" s="131">
        <v>10</v>
      </c>
      <c r="AO26" s="131">
        <v>339</v>
      </c>
      <c r="AP26" s="131">
        <v>0</v>
      </c>
      <c r="AQ26" s="131">
        <v>0</v>
      </c>
      <c r="AR26" s="131">
        <v>0</v>
      </c>
      <c r="AS26" s="131">
        <v>0</v>
      </c>
      <c r="AT26" s="131">
        <v>0</v>
      </c>
      <c r="AU26" s="131">
        <v>10</v>
      </c>
      <c r="AV26" s="131">
        <v>0</v>
      </c>
      <c r="AW26" s="131">
        <v>0</v>
      </c>
      <c r="AX26" s="131">
        <v>0</v>
      </c>
      <c r="AY26" s="131">
        <v>0</v>
      </c>
      <c r="AZ26" s="131">
        <v>0</v>
      </c>
      <c r="BA26" s="131">
        <v>0</v>
      </c>
      <c r="BB26" s="131">
        <v>0</v>
      </c>
      <c r="BC26" s="131">
        <v>0</v>
      </c>
      <c r="BD26" s="131">
        <v>0</v>
      </c>
      <c r="BE26" s="131">
        <v>0</v>
      </c>
      <c r="BF26" s="131">
        <v>0</v>
      </c>
      <c r="BG26" s="131">
        <v>0</v>
      </c>
      <c r="BH26" s="131">
        <v>0</v>
      </c>
      <c r="BI26" s="131">
        <v>0</v>
      </c>
      <c r="BJ26" s="131">
        <v>0</v>
      </c>
      <c r="BK26" s="131">
        <v>0</v>
      </c>
      <c r="BL26" s="131">
        <v>0</v>
      </c>
      <c r="BM26" s="131">
        <v>0</v>
      </c>
      <c r="BN26" s="131">
        <v>0</v>
      </c>
      <c r="BO26" s="131">
        <v>0</v>
      </c>
      <c r="BP26" s="131">
        <v>0</v>
      </c>
      <c r="BQ26" s="131">
        <v>0</v>
      </c>
      <c r="BR26" s="131">
        <v>0</v>
      </c>
      <c r="BS26" s="131">
        <v>0</v>
      </c>
      <c r="BT26" s="131">
        <v>0</v>
      </c>
      <c r="BU26" s="131">
        <v>0</v>
      </c>
      <c r="BV26" s="131">
        <v>0</v>
      </c>
      <c r="BW26" s="131">
        <v>0</v>
      </c>
      <c r="BX26" s="131">
        <v>0</v>
      </c>
      <c r="BY26" s="131">
        <v>0</v>
      </c>
      <c r="BZ26" s="131">
        <v>0</v>
      </c>
      <c r="CA26" s="131">
        <v>0</v>
      </c>
      <c r="CB26" s="131">
        <v>0</v>
      </c>
      <c r="CC26" s="131">
        <v>0</v>
      </c>
      <c r="CD26" s="131">
        <v>0</v>
      </c>
      <c r="CE26" s="131">
        <v>0</v>
      </c>
      <c r="CF26" s="131">
        <v>0</v>
      </c>
      <c r="CG26" s="131">
        <v>0</v>
      </c>
      <c r="CH26" s="131">
        <v>0</v>
      </c>
      <c r="CI26" s="131">
        <v>0</v>
      </c>
      <c r="CJ26" s="131">
        <v>0</v>
      </c>
      <c r="CK26" s="131">
        <v>0</v>
      </c>
      <c r="CL26" s="131">
        <v>0</v>
      </c>
      <c r="CM26" s="131">
        <v>0</v>
      </c>
      <c r="CN26" s="131">
        <v>0</v>
      </c>
      <c r="CO26" s="131">
        <v>0</v>
      </c>
      <c r="CP26" s="131">
        <v>0</v>
      </c>
      <c r="CQ26" s="131">
        <v>0</v>
      </c>
      <c r="CR26" s="131">
        <v>0</v>
      </c>
      <c r="CS26" s="131">
        <v>0</v>
      </c>
      <c r="CT26" s="131">
        <v>0</v>
      </c>
      <c r="CU26" s="131">
        <v>0</v>
      </c>
      <c r="CV26" s="131">
        <v>0</v>
      </c>
      <c r="CW26" s="131">
        <v>0</v>
      </c>
      <c r="CX26" s="131">
        <v>0</v>
      </c>
      <c r="CY26" s="131">
        <v>0</v>
      </c>
      <c r="CZ26" s="131">
        <v>0</v>
      </c>
      <c r="DA26" s="131">
        <v>0</v>
      </c>
      <c r="DB26" s="131">
        <v>0</v>
      </c>
      <c r="DC26" s="131">
        <v>0</v>
      </c>
      <c r="DD26" s="131">
        <v>0</v>
      </c>
      <c r="DE26" s="131">
        <v>0</v>
      </c>
      <c r="DF26" s="131">
        <v>0</v>
      </c>
      <c r="DG26" s="131">
        <v>0</v>
      </c>
      <c r="DH26" s="131">
        <v>0</v>
      </c>
      <c r="DI26" s="131">
        <v>0</v>
      </c>
    </row>
    <row r="27" spans="1:113" ht="19.5" customHeight="1">
      <c r="A27" s="95" t="s">
        <v>88</v>
      </c>
      <c r="B27" s="95" t="s">
        <v>89</v>
      </c>
      <c r="C27" s="95" t="s">
        <v>107</v>
      </c>
      <c r="D27" s="95" t="s">
        <v>156</v>
      </c>
      <c r="E27" s="130">
        <f t="shared" si="0"/>
        <v>404.25</v>
      </c>
      <c r="F27" s="130">
        <v>141.11</v>
      </c>
      <c r="G27" s="130">
        <v>40.1</v>
      </c>
      <c r="H27" s="130">
        <v>0.99</v>
      </c>
      <c r="I27" s="130">
        <v>0</v>
      </c>
      <c r="J27" s="130">
        <v>0</v>
      </c>
      <c r="K27" s="130">
        <v>35.82</v>
      </c>
      <c r="L27" s="130">
        <v>0</v>
      </c>
      <c r="M27" s="130">
        <v>0</v>
      </c>
      <c r="N27" s="130">
        <v>0</v>
      </c>
      <c r="O27" s="131">
        <v>0</v>
      </c>
      <c r="P27" s="131">
        <v>0</v>
      </c>
      <c r="Q27" s="131">
        <v>0</v>
      </c>
      <c r="R27" s="131">
        <v>0</v>
      </c>
      <c r="S27" s="131">
        <v>64.2</v>
      </c>
      <c r="T27" s="131">
        <v>260.39</v>
      </c>
      <c r="U27" s="131">
        <v>12.2</v>
      </c>
      <c r="V27" s="131">
        <v>0</v>
      </c>
      <c r="W27" s="131">
        <v>0</v>
      </c>
      <c r="X27" s="131">
        <v>0</v>
      </c>
      <c r="Y27" s="131">
        <v>2</v>
      </c>
      <c r="Z27" s="131">
        <v>24</v>
      </c>
      <c r="AA27" s="131">
        <v>12</v>
      </c>
      <c r="AB27" s="131">
        <v>0</v>
      </c>
      <c r="AC27" s="131">
        <v>100</v>
      </c>
      <c r="AD27" s="131">
        <v>25</v>
      </c>
      <c r="AE27" s="131">
        <v>0</v>
      </c>
      <c r="AF27" s="131">
        <v>6</v>
      </c>
      <c r="AG27" s="131">
        <v>0</v>
      </c>
      <c r="AH27" s="131">
        <v>0</v>
      </c>
      <c r="AI27" s="131">
        <v>0</v>
      </c>
      <c r="AJ27" s="131">
        <v>0.8</v>
      </c>
      <c r="AK27" s="131">
        <v>0</v>
      </c>
      <c r="AL27" s="131">
        <v>0</v>
      </c>
      <c r="AM27" s="131">
        <v>0</v>
      </c>
      <c r="AN27" s="131">
        <v>5</v>
      </c>
      <c r="AO27" s="131">
        <v>0</v>
      </c>
      <c r="AP27" s="131">
        <v>1.69</v>
      </c>
      <c r="AQ27" s="131">
        <v>1.12</v>
      </c>
      <c r="AR27" s="131">
        <v>8</v>
      </c>
      <c r="AS27" s="131">
        <v>0</v>
      </c>
      <c r="AT27" s="131">
        <v>0</v>
      </c>
      <c r="AU27" s="131">
        <v>62.58</v>
      </c>
      <c r="AV27" s="131">
        <v>0</v>
      </c>
      <c r="AW27" s="131">
        <v>0</v>
      </c>
      <c r="AX27" s="131">
        <v>0</v>
      </c>
      <c r="AY27" s="131">
        <v>0</v>
      </c>
      <c r="AZ27" s="131">
        <v>0</v>
      </c>
      <c r="BA27" s="131">
        <v>0</v>
      </c>
      <c r="BB27" s="131">
        <v>0</v>
      </c>
      <c r="BC27" s="131">
        <v>0</v>
      </c>
      <c r="BD27" s="131">
        <v>0</v>
      </c>
      <c r="BE27" s="131">
        <v>0</v>
      </c>
      <c r="BF27" s="131">
        <v>0</v>
      </c>
      <c r="BG27" s="131">
        <v>0</v>
      </c>
      <c r="BH27" s="131">
        <v>0</v>
      </c>
      <c r="BI27" s="131">
        <v>0</v>
      </c>
      <c r="BJ27" s="131">
        <v>0</v>
      </c>
      <c r="BK27" s="131">
        <v>0</v>
      </c>
      <c r="BL27" s="131">
        <v>0</v>
      </c>
      <c r="BM27" s="131">
        <v>0</v>
      </c>
      <c r="BN27" s="131">
        <v>0</v>
      </c>
      <c r="BO27" s="131">
        <v>0</v>
      </c>
      <c r="BP27" s="131">
        <v>0</v>
      </c>
      <c r="BQ27" s="131">
        <v>0</v>
      </c>
      <c r="BR27" s="131">
        <v>0</v>
      </c>
      <c r="BS27" s="131">
        <v>0</v>
      </c>
      <c r="BT27" s="131">
        <v>0</v>
      </c>
      <c r="BU27" s="131">
        <v>0</v>
      </c>
      <c r="BV27" s="131">
        <v>0</v>
      </c>
      <c r="BW27" s="131">
        <v>0</v>
      </c>
      <c r="BX27" s="131">
        <v>0</v>
      </c>
      <c r="BY27" s="131">
        <v>0</v>
      </c>
      <c r="BZ27" s="131">
        <v>2.75</v>
      </c>
      <c r="CA27" s="131">
        <v>0</v>
      </c>
      <c r="CB27" s="131">
        <v>2.75</v>
      </c>
      <c r="CC27" s="131">
        <v>0</v>
      </c>
      <c r="CD27" s="131">
        <v>0</v>
      </c>
      <c r="CE27" s="131">
        <v>0</v>
      </c>
      <c r="CF27" s="131">
        <v>0</v>
      </c>
      <c r="CG27" s="131">
        <v>0</v>
      </c>
      <c r="CH27" s="131">
        <v>0</v>
      </c>
      <c r="CI27" s="131">
        <v>0</v>
      </c>
      <c r="CJ27" s="131">
        <v>0</v>
      </c>
      <c r="CK27" s="131">
        <v>0</v>
      </c>
      <c r="CL27" s="131">
        <v>0</v>
      </c>
      <c r="CM27" s="131">
        <v>0</v>
      </c>
      <c r="CN27" s="131">
        <v>0</v>
      </c>
      <c r="CO27" s="131">
        <v>0</v>
      </c>
      <c r="CP27" s="131">
        <v>0</v>
      </c>
      <c r="CQ27" s="131">
        <v>0</v>
      </c>
      <c r="CR27" s="131">
        <v>0</v>
      </c>
      <c r="CS27" s="131">
        <v>0</v>
      </c>
      <c r="CT27" s="131">
        <v>0</v>
      </c>
      <c r="CU27" s="131">
        <v>0</v>
      </c>
      <c r="CV27" s="131">
        <v>0</v>
      </c>
      <c r="CW27" s="131">
        <v>0</v>
      </c>
      <c r="CX27" s="131">
        <v>0</v>
      </c>
      <c r="CY27" s="131">
        <v>0</v>
      </c>
      <c r="CZ27" s="131">
        <v>0</v>
      </c>
      <c r="DA27" s="131">
        <v>0</v>
      </c>
      <c r="DB27" s="131">
        <v>0</v>
      </c>
      <c r="DC27" s="131">
        <v>0</v>
      </c>
      <c r="DD27" s="131">
        <v>0</v>
      </c>
      <c r="DE27" s="131">
        <v>0</v>
      </c>
      <c r="DF27" s="131">
        <v>0</v>
      </c>
      <c r="DG27" s="131">
        <v>0</v>
      </c>
      <c r="DH27" s="131">
        <v>0</v>
      </c>
      <c r="DI27" s="131">
        <v>0</v>
      </c>
    </row>
    <row r="28" spans="1:113" ht="19.5" customHeight="1">
      <c r="A28" s="95" t="s">
        <v>88</v>
      </c>
      <c r="B28" s="95" t="s">
        <v>89</v>
      </c>
      <c r="C28" s="95" t="s">
        <v>116</v>
      </c>
      <c r="D28" s="95" t="s">
        <v>117</v>
      </c>
      <c r="E28" s="130">
        <f t="shared" si="0"/>
        <v>315.23</v>
      </c>
      <c r="F28" s="130">
        <v>102.51</v>
      </c>
      <c r="G28" s="130">
        <v>53.26</v>
      </c>
      <c r="H28" s="130">
        <v>43.41</v>
      </c>
      <c r="I28" s="130">
        <v>4.44</v>
      </c>
      <c r="J28" s="130">
        <v>0</v>
      </c>
      <c r="K28" s="130">
        <v>0</v>
      </c>
      <c r="L28" s="130">
        <v>0</v>
      </c>
      <c r="M28" s="130">
        <v>0</v>
      </c>
      <c r="N28" s="130">
        <v>0</v>
      </c>
      <c r="O28" s="131">
        <v>0</v>
      </c>
      <c r="P28" s="131">
        <v>0</v>
      </c>
      <c r="Q28" s="131">
        <v>0</v>
      </c>
      <c r="R28" s="131">
        <v>0</v>
      </c>
      <c r="S28" s="131">
        <v>1.4</v>
      </c>
      <c r="T28" s="131">
        <v>207.11</v>
      </c>
      <c r="U28" s="131">
        <v>4.83</v>
      </c>
      <c r="V28" s="131">
        <v>10</v>
      </c>
      <c r="W28" s="131">
        <v>3</v>
      </c>
      <c r="X28" s="131">
        <v>0.3</v>
      </c>
      <c r="Y28" s="131">
        <v>0.5</v>
      </c>
      <c r="Z28" s="131">
        <v>0.5</v>
      </c>
      <c r="AA28" s="131">
        <v>2</v>
      </c>
      <c r="AB28" s="131">
        <v>0</v>
      </c>
      <c r="AC28" s="131">
        <v>11.6</v>
      </c>
      <c r="AD28" s="131">
        <v>50.2</v>
      </c>
      <c r="AE28" s="131">
        <v>0</v>
      </c>
      <c r="AF28" s="131">
        <v>0</v>
      </c>
      <c r="AG28" s="131">
        <v>0</v>
      </c>
      <c r="AH28" s="131">
        <v>3</v>
      </c>
      <c r="AI28" s="131">
        <v>0</v>
      </c>
      <c r="AJ28" s="131">
        <v>0.6</v>
      </c>
      <c r="AK28" s="131">
        <v>0</v>
      </c>
      <c r="AL28" s="131">
        <v>0</v>
      </c>
      <c r="AM28" s="131">
        <v>0</v>
      </c>
      <c r="AN28" s="131">
        <v>24</v>
      </c>
      <c r="AO28" s="131">
        <v>10</v>
      </c>
      <c r="AP28" s="131">
        <v>2.74</v>
      </c>
      <c r="AQ28" s="131">
        <v>1.55</v>
      </c>
      <c r="AR28" s="131">
        <v>20.25</v>
      </c>
      <c r="AS28" s="131">
        <v>20.92</v>
      </c>
      <c r="AT28" s="131">
        <v>0</v>
      </c>
      <c r="AU28" s="131">
        <v>41.12</v>
      </c>
      <c r="AV28" s="131">
        <v>0.04</v>
      </c>
      <c r="AW28" s="131">
        <v>0</v>
      </c>
      <c r="AX28" s="131">
        <v>0</v>
      </c>
      <c r="AY28" s="131">
        <v>0</v>
      </c>
      <c r="AZ28" s="131">
        <v>0</v>
      </c>
      <c r="BA28" s="131">
        <v>0</v>
      </c>
      <c r="BB28" s="131">
        <v>0</v>
      </c>
      <c r="BC28" s="131">
        <v>0</v>
      </c>
      <c r="BD28" s="131">
        <v>0</v>
      </c>
      <c r="BE28" s="131">
        <v>0.04</v>
      </c>
      <c r="BF28" s="131">
        <v>0</v>
      </c>
      <c r="BG28" s="131">
        <v>0</v>
      </c>
      <c r="BH28" s="131">
        <v>0</v>
      </c>
      <c r="BI28" s="131">
        <v>0</v>
      </c>
      <c r="BJ28" s="131">
        <v>0</v>
      </c>
      <c r="BK28" s="131">
        <v>0</v>
      </c>
      <c r="BL28" s="131">
        <v>0</v>
      </c>
      <c r="BM28" s="131">
        <v>0</v>
      </c>
      <c r="BN28" s="131">
        <v>0</v>
      </c>
      <c r="BO28" s="131">
        <v>0</v>
      </c>
      <c r="BP28" s="131">
        <v>0</v>
      </c>
      <c r="BQ28" s="131">
        <v>0</v>
      </c>
      <c r="BR28" s="131">
        <v>0</v>
      </c>
      <c r="BS28" s="131">
        <v>0</v>
      </c>
      <c r="BT28" s="131">
        <v>0</v>
      </c>
      <c r="BU28" s="131">
        <v>0</v>
      </c>
      <c r="BV28" s="131">
        <v>0</v>
      </c>
      <c r="BW28" s="131">
        <v>0</v>
      </c>
      <c r="BX28" s="131">
        <v>0</v>
      </c>
      <c r="BY28" s="131">
        <v>0</v>
      </c>
      <c r="BZ28" s="131">
        <v>5.57</v>
      </c>
      <c r="CA28" s="131">
        <v>0</v>
      </c>
      <c r="CB28" s="131">
        <v>5</v>
      </c>
      <c r="CC28" s="131">
        <v>0.57</v>
      </c>
      <c r="CD28" s="131">
        <v>0</v>
      </c>
      <c r="CE28" s="131">
        <v>0</v>
      </c>
      <c r="CF28" s="131">
        <v>0</v>
      </c>
      <c r="CG28" s="131">
        <v>0</v>
      </c>
      <c r="CH28" s="131">
        <v>0</v>
      </c>
      <c r="CI28" s="131">
        <v>0</v>
      </c>
      <c r="CJ28" s="131">
        <v>0</v>
      </c>
      <c r="CK28" s="131">
        <v>0</v>
      </c>
      <c r="CL28" s="131">
        <v>0</v>
      </c>
      <c r="CM28" s="131">
        <v>0</v>
      </c>
      <c r="CN28" s="131">
        <v>0</v>
      </c>
      <c r="CO28" s="131">
        <v>0</v>
      </c>
      <c r="CP28" s="131">
        <v>0</v>
      </c>
      <c r="CQ28" s="131">
        <v>0</v>
      </c>
      <c r="CR28" s="131">
        <v>0</v>
      </c>
      <c r="CS28" s="131">
        <v>0</v>
      </c>
      <c r="CT28" s="131">
        <v>0</v>
      </c>
      <c r="CU28" s="131">
        <v>0</v>
      </c>
      <c r="CV28" s="131">
        <v>0</v>
      </c>
      <c r="CW28" s="131">
        <v>0</v>
      </c>
      <c r="CX28" s="131">
        <v>0</v>
      </c>
      <c r="CY28" s="131">
        <v>0</v>
      </c>
      <c r="CZ28" s="131">
        <v>0</v>
      </c>
      <c r="DA28" s="131">
        <v>0</v>
      </c>
      <c r="DB28" s="131">
        <v>0</v>
      </c>
      <c r="DC28" s="131">
        <v>0</v>
      </c>
      <c r="DD28" s="131">
        <v>0</v>
      </c>
      <c r="DE28" s="131">
        <v>0</v>
      </c>
      <c r="DF28" s="131">
        <v>0</v>
      </c>
      <c r="DG28" s="131">
        <v>0</v>
      </c>
      <c r="DH28" s="131">
        <v>0</v>
      </c>
      <c r="DI28" s="131">
        <v>0</v>
      </c>
    </row>
    <row r="29" spans="1:113" ht="19.5" customHeight="1">
      <c r="A29" s="95" t="s">
        <v>88</v>
      </c>
      <c r="B29" s="95" t="s">
        <v>89</v>
      </c>
      <c r="C29" s="95" t="s">
        <v>97</v>
      </c>
      <c r="D29" s="95" t="s">
        <v>98</v>
      </c>
      <c r="E29" s="130">
        <f t="shared" si="0"/>
        <v>1822.6299999999999</v>
      </c>
      <c r="F29" s="130">
        <v>219.52</v>
      </c>
      <c r="G29" s="130">
        <v>91.02</v>
      </c>
      <c r="H29" s="130">
        <v>2.17</v>
      </c>
      <c r="I29" s="130">
        <v>0</v>
      </c>
      <c r="J29" s="130">
        <v>0</v>
      </c>
      <c r="K29" s="130">
        <v>82.55</v>
      </c>
      <c r="L29" s="130">
        <v>0</v>
      </c>
      <c r="M29" s="130">
        <v>0</v>
      </c>
      <c r="N29" s="130">
        <v>0</v>
      </c>
      <c r="O29" s="131">
        <v>0</v>
      </c>
      <c r="P29" s="131">
        <v>1.78</v>
      </c>
      <c r="Q29" s="131">
        <v>0</v>
      </c>
      <c r="R29" s="131">
        <v>0</v>
      </c>
      <c r="S29" s="131">
        <v>42</v>
      </c>
      <c r="T29" s="131">
        <v>1603.08</v>
      </c>
      <c r="U29" s="131">
        <v>3.4</v>
      </c>
      <c r="V29" s="131">
        <v>20.87</v>
      </c>
      <c r="W29" s="131">
        <v>10</v>
      </c>
      <c r="X29" s="131">
        <v>0.1</v>
      </c>
      <c r="Y29" s="131">
        <v>0.4</v>
      </c>
      <c r="Z29" s="131">
        <v>0.4</v>
      </c>
      <c r="AA29" s="131">
        <v>1.5</v>
      </c>
      <c r="AB29" s="131">
        <v>0</v>
      </c>
      <c r="AC29" s="131">
        <v>0</v>
      </c>
      <c r="AD29" s="131">
        <v>0</v>
      </c>
      <c r="AE29" s="131">
        <v>0</v>
      </c>
      <c r="AF29" s="131">
        <v>0</v>
      </c>
      <c r="AG29" s="131">
        <v>10</v>
      </c>
      <c r="AH29" s="131">
        <v>0</v>
      </c>
      <c r="AI29" s="131">
        <v>0</v>
      </c>
      <c r="AJ29" s="131">
        <v>0</v>
      </c>
      <c r="AK29" s="131">
        <v>0</v>
      </c>
      <c r="AL29" s="131">
        <v>0</v>
      </c>
      <c r="AM29" s="131">
        <v>0</v>
      </c>
      <c r="AN29" s="131">
        <v>43</v>
      </c>
      <c r="AO29" s="131">
        <v>1374.29</v>
      </c>
      <c r="AP29" s="131">
        <v>3.61</v>
      </c>
      <c r="AQ29" s="131">
        <v>2.73</v>
      </c>
      <c r="AR29" s="131">
        <v>0</v>
      </c>
      <c r="AS29" s="131">
        <v>0</v>
      </c>
      <c r="AT29" s="131">
        <v>0</v>
      </c>
      <c r="AU29" s="131">
        <v>132.78</v>
      </c>
      <c r="AV29" s="131">
        <v>0.03</v>
      </c>
      <c r="AW29" s="131">
        <v>0</v>
      </c>
      <c r="AX29" s="131">
        <v>0</v>
      </c>
      <c r="AY29" s="131">
        <v>0</v>
      </c>
      <c r="AZ29" s="131">
        <v>0</v>
      </c>
      <c r="BA29" s="131">
        <v>0</v>
      </c>
      <c r="BB29" s="131">
        <v>0</v>
      </c>
      <c r="BC29" s="131">
        <v>0</v>
      </c>
      <c r="BD29" s="131">
        <v>0</v>
      </c>
      <c r="BE29" s="131">
        <v>0.03</v>
      </c>
      <c r="BF29" s="131">
        <v>0</v>
      </c>
      <c r="BG29" s="131">
        <v>0</v>
      </c>
      <c r="BH29" s="131">
        <v>0</v>
      </c>
      <c r="BI29" s="131">
        <v>0</v>
      </c>
      <c r="BJ29" s="131">
        <v>0</v>
      </c>
      <c r="BK29" s="131">
        <v>0</v>
      </c>
      <c r="BL29" s="131">
        <v>0</v>
      </c>
      <c r="BM29" s="131">
        <v>0</v>
      </c>
      <c r="BN29" s="131">
        <v>0</v>
      </c>
      <c r="BO29" s="131">
        <v>0</v>
      </c>
      <c r="BP29" s="131">
        <v>0</v>
      </c>
      <c r="BQ29" s="131">
        <v>0</v>
      </c>
      <c r="BR29" s="131">
        <v>0</v>
      </c>
      <c r="BS29" s="131">
        <v>0</v>
      </c>
      <c r="BT29" s="131">
        <v>0</v>
      </c>
      <c r="BU29" s="131">
        <v>0</v>
      </c>
      <c r="BV29" s="131">
        <v>0</v>
      </c>
      <c r="BW29" s="131">
        <v>0</v>
      </c>
      <c r="BX29" s="131">
        <v>0</v>
      </c>
      <c r="BY29" s="131">
        <v>0</v>
      </c>
      <c r="BZ29" s="131">
        <v>0</v>
      </c>
      <c r="CA29" s="131">
        <v>0</v>
      </c>
      <c r="CB29" s="131">
        <v>0</v>
      </c>
      <c r="CC29" s="131">
        <v>0</v>
      </c>
      <c r="CD29" s="131">
        <v>0</v>
      </c>
      <c r="CE29" s="131">
        <v>0</v>
      </c>
      <c r="CF29" s="131">
        <v>0</v>
      </c>
      <c r="CG29" s="131">
        <v>0</v>
      </c>
      <c r="CH29" s="131">
        <v>0</v>
      </c>
      <c r="CI29" s="131">
        <v>0</v>
      </c>
      <c r="CJ29" s="131">
        <v>0</v>
      </c>
      <c r="CK29" s="131">
        <v>0</v>
      </c>
      <c r="CL29" s="131">
        <v>0</v>
      </c>
      <c r="CM29" s="131">
        <v>0</v>
      </c>
      <c r="CN29" s="131">
        <v>0</v>
      </c>
      <c r="CO29" s="131">
        <v>0</v>
      </c>
      <c r="CP29" s="131">
        <v>0</v>
      </c>
      <c r="CQ29" s="131">
        <v>0</v>
      </c>
      <c r="CR29" s="131">
        <v>0</v>
      </c>
      <c r="CS29" s="131">
        <v>0</v>
      </c>
      <c r="CT29" s="131">
        <v>0</v>
      </c>
      <c r="CU29" s="131">
        <v>0</v>
      </c>
      <c r="CV29" s="131">
        <v>0</v>
      </c>
      <c r="CW29" s="131">
        <v>0</v>
      </c>
      <c r="CX29" s="131">
        <v>0</v>
      </c>
      <c r="CY29" s="131">
        <v>0</v>
      </c>
      <c r="CZ29" s="131">
        <v>0</v>
      </c>
      <c r="DA29" s="131">
        <v>0</v>
      </c>
      <c r="DB29" s="131">
        <v>0</v>
      </c>
      <c r="DC29" s="131">
        <v>0</v>
      </c>
      <c r="DD29" s="131">
        <v>0</v>
      </c>
      <c r="DE29" s="131">
        <v>0</v>
      </c>
      <c r="DF29" s="131">
        <v>0</v>
      </c>
      <c r="DG29" s="131">
        <v>0</v>
      </c>
      <c r="DH29" s="131">
        <v>0</v>
      </c>
      <c r="DI29" s="131">
        <v>0</v>
      </c>
    </row>
    <row r="30" spans="1:113" ht="19.5" customHeight="1">
      <c r="A30" s="95" t="s">
        <v>88</v>
      </c>
      <c r="B30" s="95" t="s">
        <v>89</v>
      </c>
      <c r="C30" s="95" t="s">
        <v>99</v>
      </c>
      <c r="D30" s="95" t="s">
        <v>100</v>
      </c>
      <c r="E30" s="130">
        <f t="shared" si="0"/>
        <v>4019.16</v>
      </c>
      <c r="F30" s="130">
        <v>1668.11</v>
      </c>
      <c r="G30" s="130">
        <v>779.57</v>
      </c>
      <c r="H30" s="130">
        <v>18.08</v>
      </c>
      <c r="I30" s="130">
        <v>0</v>
      </c>
      <c r="J30" s="130">
        <v>0</v>
      </c>
      <c r="K30" s="130">
        <v>587.51</v>
      </c>
      <c r="L30" s="130">
        <v>0</v>
      </c>
      <c r="M30" s="130">
        <v>0</v>
      </c>
      <c r="N30" s="130">
        <v>0</v>
      </c>
      <c r="O30" s="131">
        <v>0</v>
      </c>
      <c r="P30" s="131">
        <v>9.55</v>
      </c>
      <c r="Q30" s="131">
        <v>0</v>
      </c>
      <c r="R30" s="131">
        <v>0</v>
      </c>
      <c r="S30" s="131">
        <v>273.4</v>
      </c>
      <c r="T30" s="131">
        <v>2318.51</v>
      </c>
      <c r="U30" s="131">
        <v>14</v>
      </c>
      <c r="V30" s="131">
        <v>37.1</v>
      </c>
      <c r="W30" s="131">
        <v>6</v>
      </c>
      <c r="X30" s="131">
        <v>0</v>
      </c>
      <c r="Y30" s="131">
        <v>0.14</v>
      </c>
      <c r="Z30" s="131">
        <v>1</v>
      </c>
      <c r="AA30" s="131">
        <v>7.8</v>
      </c>
      <c r="AB30" s="131">
        <v>0</v>
      </c>
      <c r="AC30" s="131">
        <v>181</v>
      </c>
      <c r="AD30" s="131">
        <v>21.35</v>
      </c>
      <c r="AE30" s="131">
        <v>0</v>
      </c>
      <c r="AF30" s="131">
        <v>22</v>
      </c>
      <c r="AG30" s="131">
        <v>65</v>
      </c>
      <c r="AH30" s="131">
        <v>0</v>
      </c>
      <c r="AI30" s="131">
        <v>0</v>
      </c>
      <c r="AJ30" s="131">
        <v>1</v>
      </c>
      <c r="AK30" s="131">
        <v>0</v>
      </c>
      <c r="AL30" s="131">
        <v>0</v>
      </c>
      <c r="AM30" s="131">
        <v>0</v>
      </c>
      <c r="AN30" s="131">
        <v>102.64</v>
      </c>
      <c r="AO30" s="131">
        <v>1375.44</v>
      </c>
      <c r="AP30" s="131">
        <v>29.24</v>
      </c>
      <c r="AQ30" s="131">
        <v>23.39</v>
      </c>
      <c r="AR30" s="131">
        <v>17.73</v>
      </c>
      <c r="AS30" s="131">
        <v>0</v>
      </c>
      <c r="AT30" s="131">
        <v>17.66</v>
      </c>
      <c r="AU30" s="131">
        <v>396.02</v>
      </c>
      <c r="AV30" s="131">
        <v>0.16</v>
      </c>
      <c r="AW30" s="131">
        <v>0</v>
      </c>
      <c r="AX30" s="131">
        <v>0</v>
      </c>
      <c r="AY30" s="131">
        <v>0</v>
      </c>
      <c r="AZ30" s="131">
        <v>0</v>
      </c>
      <c r="BA30" s="131">
        <v>0</v>
      </c>
      <c r="BB30" s="131">
        <v>0</v>
      </c>
      <c r="BC30" s="131">
        <v>0</v>
      </c>
      <c r="BD30" s="131">
        <v>0</v>
      </c>
      <c r="BE30" s="131">
        <v>0.16</v>
      </c>
      <c r="BF30" s="131">
        <v>0</v>
      </c>
      <c r="BG30" s="131">
        <v>0</v>
      </c>
      <c r="BH30" s="131">
        <v>0</v>
      </c>
      <c r="BI30" s="131">
        <v>0</v>
      </c>
      <c r="BJ30" s="131">
        <v>0</v>
      </c>
      <c r="BK30" s="131">
        <v>0</v>
      </c>
      <c r="BL30" s="131">
        <v>0</v>
      </c>
      <c r="BM30" s="131">
        <v>0</v>
      </c>
      <c r="BN30" s="131">
        <v>0</v>
      </c>
      <c r="BO30" s="131">
        <v>0</v>
      </c>
      <c r="BP30" s="131">
        <v>0</v>
      </c>
      <c r="BQ30" s="131">
        <v>0</v>
      </c>
      <c r="BR30" s="131">
        <v>0</v>
      </c>
      <c r="BS30" s="131">
        <v>0</v>
      </c>
      <c r="BT30" s="131">
        <v>0</v>
      </c>
      <c r="BU30" s="131">
        <v>0</v>
      </c>
      <c r="BV30" s="131">
        <v>0</v>
      </c>
      <c r="BW30" s="131">
        <v>0</v>
      </c>
      <c r="BX30" s="131">
        <v>0</v>
      </c>
      <c r="BY30" s="131">
        <v>0</v>
      </c>
      <c r="BZ30" s="131">
        <v>32.38</v>
      </c>
      <c r="CA30" s="131">
        <v>0</v>
      </c>
      <c r="CB30" s="131">
        <v>18.25</v>
      </c>
      <c r="CC30" s="131">
        <v>0</v>
      </c>
      <c r="CD30" s="131">
        <v>0</v>
      </c>
      <c r="CE30" s="131">
        <v>0</v>
      </c>
      <c r="CF30" s="131">
        <v>13.62</v>
      </c>
      <c r="CG30" s="131">
        <v>0</v>
      </c>
      <c r="CH30" s="131">
        <v>0</v>
      </c>
      <c r="CI30" s="131">
        <v>0</v>
      </c>
      <c r="CJ30" s="131">
        <v>0</v>
      </c>
      <c r="CK30" s="131">
        <v>0</v>
      </c>
      <c r="CL30" s="131">
        <v>0</v>
      </c>
      <c r="CM30" s="131">
        <v>0</v>
      </c>
      <c r="CN30" s="131">
        <v>0</v>
      </c>
      <c r="CO30" s="131">
        <v>0</v>
      </c>
      <c r="CP30" s="131">
        <v>0</v>
      </c>
      <c r="CQ30" s="131">
        <v>0.51</v>
      </c>
      <c r="CR30" s="131">
        <v>0</v>
      </c>
      <c r="CS30" s="131">
        <v>0</v>
      </c>
      <c r="CT30" s="131">
        <v>0</v>
      </c>
      <c r="CU30" s="131">
        <v>0</v>
      </c>
      <c r="CV30" s="131">
        <v>0</v>
      </c>
      <c r="CW30" s="131">
        <v>0</v>
      </c>
      <c r="CX30" s="131">
        <v>0</v>
      </c>
      <c r="CY30" s="131">
        <v>0</v>
      </c>
      <c r="CZ30" s="131">
        <v>0</v>
      </c>
      <c r="DA30" s="131">
        <v>0</v>
      </c>
      <c r="DB30" s="131">
        <v>0</v>
      </c>
      <c r="DC30" s="131">
        <v>0</v>
      </c>
      <c r="DD30" s="131">
        <v>0</v>
      </c>
      <c r="DE30" s="131">
        <v>0</v>
      </c>
      <c r="DF30" s="131">
        <v>0</v>
      </c>
      <c r="DG30" s="131">
        <v>0</v>
      </c>
      <c r="DH30" s="131">
        <v>0</v>
      </c>
      <c r="DI30" s="131">
        <v>0</v>
      </c>
    </row>
    <row r="31" spans="1:113" ht="19.5" customHeight="1">
      <c r="A31" s="95" t="s">
        <v>38</v>
      </c>
      <c r="B31" s="95" t="s">
        <v>38</v>
      </c>
      <c r="C31" s="95" t="s">
        <v>38</v>
      </c>
      <c r="D31" s="95" t="s">
        <v>374</v>
      </c>
      <c r="E31" s="130">
        <f t="shared" si="0"/>
        <v>7</v>
      </c>
      <c r="F31" s="130">
        <v>0</v>
      </c>
      <c r="G31" s="130">
        <v>0</v>
      </c>
      <c r="H31" s="130">
        <v>0</v>
      </c>
      <c r="I31" s="130">
        <v>0</v>
      </c>
      <c r="J31" s="130">
        <v>0</v>
      </c>
      <c r="K31" s="130">
        <v>0</v>
      </c>
      <c r="L31" s="130">
        <v>0</v>
      </c>
      <c r="M31" s="130">
        <v>0</v>
      </c>
      <c r="N31" s="130">
        <v>0</v>
      </c>
      <c r="O31" s="131">
        <v>0</v>
      </c>
      <c r="P31" s="131">
        <v>0</v>
      </c>
      <c r="Q31" s="131">
        <v>0</v>
      </c>
      <c r="R31" s="131">
        <v>0</v>
      </c>
      <c r="S31" s="131">
        <v>0</v>
      </c>
      <c r="T31" s="131">
        <v>7</v>
      </c>
      <c r="U31" s="131">
        <v>0</v>
      </c>
      <c r="V31" s="131">
        <v>0</v>
      </c>
      <c r="W31" s="131">
        <v>0</v>
      </c>
      <c r="X31" s="131">
        <v>0</v>
      </c>
      <c r="Y31" s="131">
        <v>0</v>
      </c>
      <c r="Z31" s="131">
        <v>0</v>
      </c>
      <c r="AA31" s="131">
        <v>0</v>
      </c>
      <c r="AB31" s="131">
        <v>0</v>
      </c>
      <c r="AC31" s="131">
        <v>0</v>
      </c>
      <c r="AD31" s="131">
        <v>0</v>
      </c>
      <c r="AE31" s="131">
        <v>0</v>
      </c>
      <c r="AF31" s="131">
        <v>0</v>
      </c>
      <c r="AG31" s="131">
        <v>0</v>
      </c>
      <c r="AH31" s="131">
        <v>0</v>
      </c>
      <c r="AI31" s="131">
        <v>0</v>
      </c>
      <c r="AJ31" s="131">
        <v>0</v>
      </c>
      <c r="AK31" s="131">
        <v>0</v>
      </c>
      <c r="AL31" s="131">
        <v>0</v>
      </c>
      <c r="AM31" s="131">
        <v>0</v>
      </c>
      <c r="AN31" s="131">
        <v>0</v>
      </c>
      <c r="AO31" s="131">
        <v>0</v>
      </c>
      <c r="AP31" s="131">
        <v>0</v>
      </c>
      <c r="AQ31" s="131">
        <v>0</v>
      </c>
      <c r="AR31" s="131">
        <v>0</v>
      </c>
      <c r="AS31" s="131">
        <v>0</v>
      </c>
      <c r="AT31" s="131">
        <v>0</v>
      </c>
      <c r="AU31" s="131">
        <v>7</v>
      </c>
      <c r="AV31" s="131">
        <v>0</v>
      </c>
      <c r="AW31" s="131">
        <v>0</v>
      </c>
      <c r="AX31" s="131">
        <v>0</v>
      </c>
      <c r="AY31" s="131">
        <v>0</v>
      </c>
      <c r="AZ31" s="131">
        <v>0</v>
      </c>
      <c r="BA31" s="131">
        <v>0</v>
      </c>
      <c r="BB31" s="131">
        <v>0</v>
      </c>
      <c r="BC31" s="131">
        <v>0</v>
      </c>
      <c r="BD31" s="131">
        <v>0</v>
      </c>
      <c r="BE31" s="131">
        <v>0</v>
      </c>
      <c r="BF31" s="131">
        <v>0</v>
      </c>
      <c r="BG31" s="131">
        <v>0</v>
      </c>
      <c r="BH31" s="131">
        <v>0</v>
      </c>
      <c r="BI31" s="131">
        <v>0</v>
      </c>
      <c r="BJ31" s="131">
        <v>0</v>
      </c>
      <c r="BK31" s="131">
        <v>0</v>
      </c>
      <c r="BL31" s="131">
        <v>0</v>
      </c>
      <c r="BM31" s="131">
        <v>0</v>
      </c>
      <c r="BN31" s="131">
        <v>0</v>
      </c>
      <c r="BO31" s="131">
        <v>0</v>
      </c>
      <c r="BP31" s="131">
        <v>0</v>
      </c>
      <c r="BQ31" s="131">
        <v>0</v>
      </c>
      <c r="BR31" s="131">
        <v>0</v>
      </c>
      <c r="BS31" s="131">
        <v>0</v>
      </c>
      <c r="BT31" s="131">
        <v>0</v>
      </c>
      <c r="BU31" s="131">
        <v>0</v>
      </c>
      <c r="BV31" s="131">
        <v>0</v>
      </c>
      <c r="BW31" s="131">
        <v>0</v>
      </c>
      <c r="BX31" s="131">
        <v>0</v>
      </c>
      <c r="BY31" s="131">
        <v>0</v>
      </c>
      <c r="BZ31" s="131">
        <v>0</v>
      </c>
      <c r="CA31" s="131">
        <v>0</v>
      </c>
      <c r="CB31" s="131">
        <v>0</v>
      </c>
      <c r="CC31" s="131">
        <v>0</v>
      </c>
      <c r="CD31" s="131">
        <v>0</v>
      </c>
      <c r="CE31" s="131">
        <v>0</v>
      </c>
      <c r="CF31" s="131">
        <v>0</v>
      </c>
      <c r="CG31" s="131">
        <v>0</v>
      </c>
      <c r="CH31" s="131">
        <v>0</v>
      </c>
      <c r="CI31" s="131">
        <v>0</v>
      </c>
      <c r="CJ31" s="131">
        <v>0</v>
      </c>
      <c r="CK31" s="131">
        <v>0</v>
      </c>
      <c r="CL31" s="131">
        <v>0</v>
      </c>
      <c r="CM31" s="131">
        <v>0</v>
      </c>
      <c r="CN31" s="131">
        <v>0</v>
      </c>
      <c r="CO31" s="131">
        <v>0</v>
      </c>
      <c r="CP31" s="131">
        <v>0</v>
      </c>
      <c r="CQ31" s="131">
        <v>0</v>
      </c>
      <c r="CR31" s="131">
        <v>0</v>
      </c>
      <c r="CS31" s="131">
        <v>0</v>
      </c>
      <c r="CT31" s="131">
        <v>0</v>
      </c>
      <c r="CU31" s="131">
        <v>0</v>
      </c>
      <c r="CV31" s="131">
        <v>0</v>
      </c>
      <c r="CW31" s="131">
        <v>0</v>
      </c>
      <c r="CX31" s="131">
        <v>0</v>
      </c>
      <c r="CY31" s="131">
        <v>0</v>
      </c>
      <c r="CZ31" s="131">
        <v>0</v>
      </c>
      <c r="DA31" s="131">
        <v>0</v>
      </c>
      <c r="DB31" s="131">
        <v>0</v>
      </c>
      <c r="DC31" s="131">
        <v>0</v>
      </c>
      <c r="DD31" s="131">
        <v>0</v>
      </c>
      <c r="DE31" s="131">
        <v>0</v>
      </c>
      <c r="DF31" s="131">
        <v>0</v>
      </c>
      <c r="DG31" s="131">
        <v>0</v>
      </c>
      <c r="DH31" s="131">
        <v>0</v>
      </c>
      <c r="DI31" s="131">
        <v>0</v>
      </c>
    </row>
    <row r="32" spans="1:113" ht="19.5" customHeight="1">
      <c r="A32" s="95" t="s">
        <v>88</v>
      </c>
      <c r="B32" s="95" t="s">
        <v>91</v>
      </c>
      <c r="C32" s="95" t="s">
        <v>136</v>
      </c>
      <c r="D32" s="95" t="s">
        <v>147</v>
      </c>
      <c r="E32" s="130">
        <f t="shared" si="0"/>
        <v>7</v>
      </c>
      <c r="F32" s="130">
        <v>0</v>
      </c>
      <c r="G32" s="130">
        <v>0</v>
      </c>
      <c r="H32" s="130">
        <v>0</v>
      </c>
      <c r="I32" s="130">
        <v>0</v>
      </c>
      <c r="J32" s="130">
        <v>0</v>
      </c>
      <c r="K32" s="130">
        <v>0</v>
      </c>
      <c r="L32" s="130">
        <v>0</v>
      </c>
      <c r="M32" s="130">
        <v>0</v>
      </c>
      <c r="N32" s="130">
        <v>0</v>
      </c>
      <c r="O32" s="131">
        <v>0</v>
      </c>
      <c r="P32" s="131">
        <v>0</v>
      </c>
      <c r="Q32" s="131">
        <v>0</v>
      </c>
      <c r="R32" s="131">
        <v>0</v>
      </c>
      <c r="S32" s="131">
        <v>0</v>
      </c>
      <c r="T32" s="131">
        <v>7</v>
      </c>
      <c r="U32" s="131">
        <v>0</v>
      </c>
      <c r="V32" s="131">
        <v>0</v>
      </c>
      <c r="W32" s="131">
        <v>0</v>
      </c>
      <c r="X32" s="131">
        <v>0</v>
      </c>
      <c r="Y32" s="131">
        <v>0</v>
      </c>
      <c r="Z32" s="131">
        <v>0</v>
      </c>
      <c r="AA32" s="131">
        <v>0</v>
      </c>
      <c r="AB32" s="131">
        <v>0</v>
      </c>
      <c r="AC32" s="131">
        <v>0</v>
      </c>
      <c r="AD32" s="131">
        <v>0</v>
      </c>
      <c r="AE32" s="131">
        <v>0</v>
      </c>
      <c r="AF32" s="131">
        <v>0</v>
      </c>
      <c r="AG32" s="131">
        <v>0</v>
      </c>
      <c r="AH32" s="131">
        <v>0</v>
      </c>
      <c r="AI32" s="131">
        <v>0</v>
      </c>
      <c r="AJ32" s="131">
        <v>0</v>
      </c>
      <c r="AK32" s="131">
        <v>0</v>
      </c>
      <c r="AL32" s="131">
        <v>0</v>
      </c>
      <c r="AM32" s="131">
        <v>0</v>
      </c>
      <c r="AN32" s="131">
        <v>0</v>
      </c>
      <c r="AO32" s="131">
        <v>0</v>
      </c>
      <c r="AP32" s="131">
        <v>0</v>
      </c>
      <c r="AQ32" s="131">
        <v>0</v>
      </c>
      <c r="AR32" s="131">
        <v>0</v>
      </c>
      <c r="AS32" s="131">
        <v>0</v>
      </c>
      <c r="AT32" s="131">
        <v>0</v>
      </c>
      <c r="AU32" s="131">
        <v>7</v>
      </c>
      <c r="AV32" s="131">
        <v>0</v>
      </c>
      <c r="AW32" s="131">
        <v>0</v>
      </c>
      <c r="AX32" s="131">
        <v>0</v>
      </c>
      <c r="AY32" s="131">
        <v>0</v>
      </c>
      <c r="AZ32" s="131">
        <v>0</v>
      </c>
      <c r="BA32" s="131">
        <v>0</v>
      </c>
      <c r="BB32" s="131">
        <v>0</v>
      </c>
      <c r="BC32" s="131">
        <v>0</v>
      </c>
      <c r="BD32" s="131">
        <v>0</v>
      </c>
      <c r="BE32" s="131">
        <v>0</v>
      </c>
      <c r="BF32" s="131">
        <v>0</v>
      </c>
      <c r="BG32" s="131">
        <v>0</v>
      </c>
      <c r="BH32" s="131">
        <v>0</v>
      </c>
      <c r="BI32" s="131">
        <v>0</v>
      </c>
      <c r="BJ32" s="131">
        <v>0</v>
      </c>
      <c r="BK32" s="131">
        <v>0</v>
      </c>
      <c r="BL32" s="131">
        <v>0</v>
      </c>
      <c r="BM32" s="131">
        <v>0</v>
      </c>
      <c r="BN32" s="131">
        <v>0</v>
      </c>
      <c r="BO32" s="131">
        <v>0</v>
      </c>
      <c r="BP32" s="131">
        <v>0</v>
      </c>
      <c r="BQ32" s="131">
        <v>0</v>
      </c>
      <c r="BR32" s="131">
        <v>0</v>
      </c>
      <c r="BS32" s="131">
        <v>0</v>
      </c>
      <c r="BT32" s="131">
        <v>0</v>
      </c>
      <c r="BU32" s="131">
        <v>0</v>
      </c>
      <c r="BV32" s="131">
        <v>0</v>
      </c>
      <c r="BW32" s="131">
        <v>0</v>
      </c>
      <c r="BX32" s="131">
        <v>0</v>
      </c>
      <c r="BY32" s="131">
        <v>0</v>
      </c>
      <c r="BZ32" s="131">
        <v>0</v>
      </c>
      <c r="CA32" s="131">
        <v>0</v>
      </c>
      <c r="CB32" s="131">
        <v>0</v>
      </c>
      <c r="CC32" s="131">
        <v>0</v>
      </c>
      <c r="CD32" s="131">
        <v>0</v>
      </c>
      <c r="CE32" s="131">
        <v>0</v>
      </c>
      <c r="CF32" s="131">
        <v>0</v>
      </c>
      <c r="CG32" s="131">
        <v>0</v>
      </c>
      <c r="CH32" s="131">
        <v>0</v>
      </c>
      <c r="CI32" s="131">
        <v>0</v>
      </c>
      <c r="CJ32" s="131">
        <v>0</v>
      </c>
      <c r="CK32" s="131">
        <v>0</v>
      </c>
      <c r="CL32" s="131">
        <v>0</v>
      </c>
      <c r="CM32" s="131">
        <v>0</v>
      </c>
      <c r="CN32" s="131">
        <v>0</v>
      </c>
      <c r="CO32" s="131">
        <v>0</v>
      </c>
      <c r="CP32" s="131">
        <v>0</v>
      </c>
      <c r="CQ32" s="131">
        <v>0</v>
      </c>
      <c r="CR32" s="131">
        <v>0</v>
      </c>
      <c r="CS32" s="131">
        <v>0</v>
      </c>
      <c r="CT32" s="131">
        <v>0</v>
      </c>
      <c r="CU32" s="131">
        <v>0</v>
      </c>
      <c r="CV32" s="131">
        <v>0</v>
      </c>
      <c r="CW32" s="131">
        <v>0</v>
      </c>
      <c r="CX32" s="131">
        <v>0</v>
      </c>
      <c r="CY32" s="131">
        <v>0</v>
      </c>
      <c r="CZ32" s="131">
        <v>0</v>
      </c>
      <c r="DA32" s="131">
        <v>0</v>
      </c>
      <c r="DB32" s="131">
        <v>0</v>
      </c>
      <c r="DC32" s="131">
        <v>0</v>
      </c>
      <c r="DD32" s="131">
        <v>0</v>
      </c>
      <c r="DE32" s="131">
        <v>0</v>
      </c>
      <c r="DF32" s="131">
        <v>0</v>
      </c>
      <c r="DG32" s="131">
        <v>0</v>
      </c>
      <c r="DH32" s="131">
        <v>0</v>
      </c>
      <c r="DI32" s="131">
        <v>0</v>
      </c>
    </row>
    <row r="33" spans="1:113" ht="19.5" customHeight="1">
      <c r="A33" s="95" t="s">
        <v>38</v>
      </c>
      <c r="B33" s="95" t="s">
        <v>38</v>
      </c>
      <c r="C33" s="95" t="s">
        <v>38</v>
      </c>
      <c r="D33" s="95" t="s">
        <v>375</v>
      </c>
      <c r="E33" s="130">
        <f t="shared" si="0"/>
        <v>2823.18</v>
      </c>
      <c r="F33" s="130">
        <v>1941.87</v>
      </c>
      <c r="G33" s="130">
        <v>0</v>
      </c>
      <c r="H33" s="130">
        <v>0</v>
      </c>
      <c r="I33" s="130">
        <v>0</v>
      </c>
      <c r="J33" s="130">
        <v>0</v>
      </c>
      <c r="K33" s="130">
        <v>0</v>
      </c>
      <c r="L33" s="130">
        <v>1356.26</v>
      </c>
      <c r="M33" s="130">
        <v>545.12</v>
      </c>
      <c r="N33" s="130">
        <v>0</v>
      </c>
      <c r="O33" s="131">
        <v>0</v>
      </c>
      <c r="P33" s="131">
        <v>40.49</v>
      </c>
      <c r="Q33" s="131">
        <v>0</v>
      </c>
      <c r="R33" s="131">
        <v>0</v>
      </c>
      <c r="S33" s="131">
        <v>0</v>
      </c>
      <c r="T33" s="131">
        <v>0</v>
      </c>
      <c r="U33" s="131">
        <v>0</v>
      </c>
      <c r="V33" s="131">
        <v>0</v>
      </c>
      <c r="W33" s="131">
        <v>0</v>
      </c>
      <c r="X33" s="131">
        <v>0</v>
      </c>
      <c r="Y33" s="131">
        <v>0</v>
      </c>
      <c r="Z33" s="131">
        <v>0</v>
      </c>
      <c r="AA33" s="131">
        <v>0</v>
      </c>
      <c r="AB33" s="131">
        <v>0</v>
      </c>
      <c r="AC33" s="131">
        <v>0</v>
      </c>
      <c r="AD33" s="131">
        <v>0</v>
      </c>
      <c r="AE33" s="131">
        <v>0</v>
      </c>
      <c r="AF33" s="131">
        <v>0</v>
      </c>
      <c r="AG33" s="131">
        <v>0</v>
      </c>
      <c r="AH33" s="131">
        <v>0</v>
      </c>
      <c r="AI33" s="131">
        <v>0</v>
      </c>
      <c r="AJ33" s="131">
        <v>0</v>
      </c>
      <c r="AK33" s="131">
        <v>0</v>
      </c>
      <c r="AL33" s="131">
        <v>0</v>
      </c>
      <c r="AM33" s="131">
        <v>0</v>
      </c>
      <c r="AN33" s="131">
        <v>0</v>
      </c>
      <c r="AO33" s="131">
        <v>0</v>
      </c>
      <c r="AP33" s="131">
        <v>0</v>
      </c>
      <c r="AQ33" s="131">
        <v>0</v>
      </c>
      <c r="AR33" s="131">
        <v>0</v>
      </c>
      <c r="AS33" s="131">
        <v>0</v>
      </c>
      <c r="AT33" s="131">
        <v>0</v>
      </c>
      <c r="AU33" s="131">
        <v>0</v>
      </c>
      <c r="AV33" s="131">
        <v>881.31</v>
      </c>
      <c r="AW33" s="131">
        <v>599.91</v>
      </c>
      <c r="AX33" s="131">
        <v>0</v>
      </c>
      <c r="AY33" s="131">
        <v>0</v>
      </c>
      <c r="AZ33" s="131">
        <v>114.53</v>
      </c>
      <c r="BA33" s="131">
        <v>0</v>
      </c>
      <c r="BB33" s="131">
        <v>0</v>
      </c>
      <c r="BC33" s="131">
        <v>0</v>
      </c>
      <c r="BD33" s="131">
        <v>0</v>
      </c>
      <c r="BE33" s="131">
        <v>0</v>
      </c>
      <c r="BF33" s="131">
        <v>0</v>
      </c>
      <c r="BG33" s="131">
        <v>166.87</v>
      </c>
      <c r="BH33" s="131">
        <v>0</v>
      </c>
      <c r="BI33" s="131">
        <v>0</v>
      </c>
      <c r="BJ33" s="131">
        <v>0</v>
      </c>
      <c r="BK33" s="131">
        <v>0</v>
      </c>
      <c r="BL33" s="131">
        <v>0</v>
      </c>
      <c r="BM33" s="131">
        <v>0</v>
      </c>
      <c r="BN33" s="131">
        <v>0</v>
      </c>
      <c r="BO33" s="131">
        <v>0</v>
      </c>
      <c r="BP33" s="131">
        <v>0</v>
      </c>
      <c r="BQ33" s="131">
        <v>0</v>
      </c>
      <c r="BR33" s="131">
        <v>0</v>
      </c>
      <c r="BS33" s="131">
        <v>0</v>
      </c>
      <c r="BT33" s="131">
        <v>0</v>
      </c>
      <c r="BU33" s="131">
        <v>0</v>
      </c>
      <c r="BV33" s="131">
        <v>0</v>
      </c>
      <c r="BW33" s="131">
        <v>0</v>
      </c>
      <c r="BX33" s="131">
        <v>0</v>
      </c>
      <c r="BY33" s="131">
        <v>0</v>
      </c>
      <c r="BZ33" s="131">
        <v>0</v>
      </c>
      <c r="CA33" s="131">
        <v>0</v>
      </c>
      <c r="CB33" s="131">
        <v>0</v>
      </c>
      <c r="CC33" s="131">
        <v>0</v>
      </c>
      <c r="CD33" s="131">
        <v>0</v>
      </c>
      <c r="CE33" s="131">
        <v>0</v>
      </c>
      <c r="CF33" s="131">
        <v>0</v>
      </c>
      <c r="CG33" s="131">
        <v>0</v>
      </c>
      <c r="CH33" s="131">
        <v>0</v>
      </c>
      <c r="CI33" s="131">
        <v>0</v>
      </c>
      <c r="CJ33" s="131">
        <v>0</v>
      </c>
      <c r="CK33" s="131">
        <v>0</v>
      </c>
      <c r="CL33" s="131">
        <v>0</v>
      </c>
      <c r="CM33" s="131">
        <v>0</v>
      </c>
      <c r="CN33" s="131">
        <v>0</v>
      </c>
      <c r="CO33" s="131">
        <v>0</v>
      </c>
      <c r="CP33" s="131">
        <v>0</v>
      </c>
      <c r="CQ33" s="131">
        <v>0</v>
      </c>
      <c r="CR33" s="131">
        <v>0</v>
      </c>
      <c r="CS33" s="131">
        <v>0</v>
      </c>
      <c r="CT33" s="131">
        <v>0</v>
      </c>
      <c r="CU33" s="131">
        <v>0</v>
      </c>
      <c r="CV33" s="131">
        <v>0</v>
      </c>
      <c r="CW33" s="131">
        <v>0</v>
      </c>
      <c r="CX33" s="131">
        <v>0</v>
      </c>
      <c r="CY33" s="131">
        <v>0</v>
      </c>
      <c r="CZ33" s="131">
        <v>0</v>
      </c>
      <c r="DA33" s="131">
        <v>0</v>
      </c>
      <c r="DB33" s="131">
        <v>0</v>
      </c>
      <c r="DC33" s="131">
        <v>0</v>
      </c>
      <c r="DD33" s="131">
        <v>0</v>
      </c>
      <c r="DE33" s="131">
        <v>0</v>
      </c>
      <c r="DF33" s="131">
        <v>0</v>
      </c>
      <c r="DG33" s="131">
        <v>0</v>
      </c>
      <c r="DH33" s="131">
        <v>0</v>
      </c>
      <c r="DI33" s="131">
        <v>0</v>
      </c>
    </row>
    <row r="34" spans="1:113" ht="19.5" customHeight="1">
      <c r="A34" s="95" t="s">
        <v>38</v>
      </c>
      <c r="B34" s="95" t="s">
        <v>38</v>
      </c>
      <c r="C34" s="95" t="s">
        <v>38</v>
      </c>
      <c r="D34" s="95" t="s">
        <v>376</v>
      </c>
      <c r="E34" s="130">
        <f t="shared" si="0"/>
        <v>2660.55</v>
      </c>
      <c r="F34" s="130">
        <v>1901.38</v>
      </c>
      <c r="G34" s="130">
        <v>0</v>
      </c>
      <c r="H34" s="130">
        <v>0</v>
      </c>
      <c r="I34" s="130">
        <v>0</v>
      </c>
      <c r="J34" s="130">
        <v>0</v>
      </c>
      <c r="K34" s="130">
        <v>0</v>
      </c>
      <c r="L34" s="130">
        <v>1356.26</v>
      </c>
      <c r="M34" s="130">
        <v>545.12</v>
      </c>
      <c r="N34" s="130">
        <v>0</v>
      </c>
      <c r="O34" s="131">
        <v>0</v>
      </c>
      <c r="P34" s="131">
        <v>0</v>
      </c>
      <c r="Q34" s="131">
        <v>0</v>
      </c>
      <c r="R34" s="131">
        <v>0</v>
      </c>
      <c r="S34" s="131">
        <v>0</v>
      </c>
      <c r="T34" s="131">
        <v>0</v>
      </c>
      <c r="U34" s="131">
        <v>0</v>
      </c>
      <c r="V34" s="131">
        <v>0</v>
      </c>
      <c r="W34" s="131">
        <v>0</v>
      </c>
      <c r="X34" s="131">
        <v>0</v>
      </c>
      <c r="Y34" s="131">
        <v>0</v>
      </c>
      <c r="Z34" s="131">
        <v>0</v>
      </c>
      <c r="AA34" s="131">
        <v>0</v>
      </c>
      <c r="AB34" s="131">
        <v>0</v>
      </c>
      <c r="AC34" s="131">
        <v>0</v>
      </c>
      <c r="AD34" s="131">
        <v>0</v>
      </c>
      <c r="AE34" s="131">
        <v>0</v>
      </c>
      <c r="AF34" s="131">
        <v>0</v>
      </c>
      <c r="AG34" s="131">
        <v>0</v>
      </c>
      <c r="AH34" s="131">
        <v>0</v>
      </c>
      <c r="AI34" s="131">
        <v>0</v>
      </c>
      <c r="AJ34" s="131">
        <v>0</v>
      </c>
      <c r="AK34" s="131">
        <v>0</v>
      </c>
      <c r="AL34" s="131">
        <v>0</v>
      </c>
      <c r="AM34" s="131">
        <v>0</v>
      </c>
      <c r="AN34" s="131">
        <v>0</v>
      </c>
      <c r="AO34" s="131">
        <v>0</v>
      </c>
      <c r="AP34" s="131">
        <v>0</v>
      </c>
      <c r="AQ34" s="131">
        <v>0</v>
      </c>
      <c r="AR34" s="131">
        <v>0</v>
      </c>
      <c r="AS34" s="131">
        <v>0</v>
      </c>
      <c r="AT34" s="131">
        <v>0</v>
      </c>
      <c r="AU34" s="131">
        <v>0</v>
      </c>
      <c r="AV34" s="131">
        <v>759.17</v>
      </c>
      <c r="AW34" s="131">
        <v>599.91</v>
      </c>
      <c r="AX34" s="131">
        <v>0</v>
      </c>
      <c r="AY34" s="131">
        <v>0</v>
      </c>
      <c r="AZ34" s="131">
        <v>0</v>
      </c>
      <c r="BA34" s="131">
        <v>0</v>
      </c>
      <c r="BB34" s="131">
        <v>0</v>
      </c>
      <c r="BC34" s="131">
        <v>0</v>
      </c>
      <c r="BD34" s="131">
        <v>0</v>
      </c>
      <c r="BE34" s="131">
        <v>0</v>
      </c>
      <c r="BF34" s="131">
        <v>0</v>
      </c>
      <c r="BG34" s="131">
        <v>159.26</v>
      </c>
      <c r="BH34" s="131">
        <v>0</v>
      </c>
      <c r="BI34" s="131">
        <v>0</v>
      </c>
      <c r="BJ34" s="131">
        <v>0</v>
      </c>
      <c r="BK34" s="131">
        <v>0</v>
      </c>
      <c r="BL34" s="131">
        <v>0</v>
      </c>
      <c r="BM34" s="131">
        <v>0</v>
      </c>
      <c r="BN34" s="131">
        <v>0</v>
      </c>
      <c r="BO34" s="131">
        <v>0</v>
      </c>
      <c r="BP34" s="131">
        <v>0</v>
      </c>
      <c r="BQ34" s="131">
        <v>0</v>
      </c>
      <c r="BR34" s="131">
        <v>0</v>
      </c>
      <c r="BS34" s="131">
        <v>0</v>
      </c>
      <c r="BT34" s="131">
        <v>0</v>
      </c>
      <c r="BU34" s="131">
        <v>0</v>
      </c>
      <c r="BV34" s="131">
        <v>0</v>
      </c>
      <c r="BW34" s="131">
        <v>0</v>
      </c>
      <c r="BX34" s="131">
        <v>0</v>
      </c>
      <c r="BY34" s="131">
        <v>0</v>
      </c>
      <c r="BZ34" s="131">
        <v>0</v>
      </c>
      <c r="CA34" s="131">
        <v>0</v>
      </c>
      <c r="CB34" s="131">
        <v>0</v>
      </c>
      <c r="CC34" s="131">
        <v>0</v>
      </c>
      <c r="CD34" s="131">
        <v>0</v>
      </c>
      <c r="CE34" s="131">
        <v>0</v>
      </c>
      <c r="CF34" s="131">
        <v>0</v>
      </c>
      <c r="CG34" s="131">
        <v>0</v>
      </c>
      <c r="CH34" s="131">
        <v>0</v>
      </c>
      <c r="CI34" s="131">
        <v>0</v>
      </c>
      <c r="CJ34" s="131">
        <v>0</v>
      </c>
      <c r="CK34" s="131">
        <v>0</v>
      </c>
      <c r="CL34" s="131">
        <v>0</v>
      </c>
      <c r="CM34" s="131">
        <v>0</v>
      </c>
      <c r="CN34" s="131">
        <v>0</v>
      </c>
      <c r="CO34" s="131">
        <v>0</v>
      </c>
      <c r="CP34" s="131">
        <v>0</v>
      </c>
      <c r="CQ34" s="131">
        <v>0</v>
      </c>
      <c r="CR34" s="131">
        <v>0</v>
      </c>
      <c r="CS34" s="131">
        <v>0</v>
      </c>
      <c r="CT34" s="131">
        <v>0</v>
      </c>
      <c r="CU34" s="131">
        <v>0</v>
      </c>
      <c r="CV34" s="131">
        <v>0</v>
      </c>
      <c r="CW34" s="131">
        <v>0</v>
      </c>
      <c r="CX34" s="131">
        <v>0</v>
      </c>
      <c r="CY34" s="131">
        <v>0</v>
      </c>
      <c r="CZ34" s="131">
        <v>0</v>
      </c>
      <c r="DA34" s="131">
        <v>0</v>
      </c>
      <c r="DB34" s="131">
        <v>0</v>
      </c>
      <c r="DC34" s="131">
        <v>0</v>
      </c>
      <c r="DD34" s="131">
        <v>0</v>
      </c>
      <c r="DE34" s="131">
        <v>0</v>
      </c>
      <c r="DF34" s="131">
        <v>0</v>
      </c>
      <c r="DG34" s="131">
        <v>0</v>
      </c>
      <c r="DH34" s="131">
        <v>0</v>
      </c>
      <c r="DI34" s="131">
        <v>0</v>
      </c>
    </row>
    <row r="35" spans="1:113" ht="19.5" customHeight="1">
      <c r="A35" s="95" t="s">
        <v>101</v>
      </c>
      <c r="B35" s="95" t="s">
        <v>102</v>
      </c>
      <c r="C35" s="95" t="s">
        <v>89</v>
      </c>
      <c r="D35" s="95" t="s">
        <v>103</v>
      </c>
      <c r="E35" s="130">
        <f t="shared" si="0"/>
        <v>173.29</v>
      </c>
      <c r="F35" s="130">
        <v>0</v>
      </c>
      <c r="G35" s="130">
        <v>0</v>
      </c>
      <c r="H35" s="130">
        <v>0</v>
      </c>
      <c r="I35" s="130">
        <v>0</v>
      </c>
      <c r="J35" s="130">
        <v>0</v>
      </c>
      <c r="K35" s="130">
        <v>0</v>
      </c>
      <c r="L35" s="130">
        <v>0</v>
      </c>
      <c r="M35" s="130">
        <v>0</v>
      </c>
      <c r="N35" s="130">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c r="AE35" s="131">
        <v>0</v>
      </c>
      <c r="AF35" s="131">
        <v>0</v>
      </c>
      <c r="AG35" s="131">
        <v>0</v>
      </c>
      <c r="AH35" s="131">
        <v>0</v>
      </c>
      <c r="AI35" s="131">
        <v>0</v>
      </c>
      <c r="AJ35" s="131">
        <v>0</v>
      </c>
      <c r="AK35" s="131">
        <v>0</v>
      </c>
      <c r="AL35" s="131">
        <v>0</v>
      </c>
      <c r="AM35" s="131">
        <v>0</v>
      </c>
      <c r="AN35" s="131">
        <v>0</v>
      </c>
      <c r="AO35" s="131">
        <v>0</v>
      </c>
      <c r="AP35" s="131">
        <v>0</v>
      </c>
      <c r="AQ35" s="131">
        <v>0</v>
      </c>
      <c r="AR35" s="131">
        <v>0</v>
      </c>
      <c r="AS35" s="131">
        <v>0</v>
      </c>
      <c r="AT35" s="131">
        <v>0</v>
      </c>
      <c r="AU35" s="131">
        <v>0</v>
      </c>
      <c r="AV35" s="131">
        <v>173.29</v>
      </c>
      <c r="AW35" s="131">
        <v>173.29</v>
      </c>
      <c r="AX35" s="131">
        <v>0</v>
      </c>
      <c r="AY35" s="131">
        <v>0</v>
      </c>
      <c r="AZ35" s="131">
        <v>0</v>
      </c>
      <c r="BA35" s="131">
        <v>0</v>
      </c>
      <c r="BB35" s="131">
        <v>0</v>
      </c>
      <c r="BC35" s="131">
        <v>0</v>
      </c>
      <c r="BD35" s="131">
        <v>0</v>
      </c>
      <c r="BE35" s="131">
        <v>0</v>
      </c>
      <c r="BF35" s="131">
        <v>0</v>
      </c>
      <c r="BG35" s="131">
        <v>0</v>
      </c>
      <c r="BH35" s="131">
        <v>0</v>
      </c>
      <c r="BI35" s="131">
        <v>0</v>
      </c>
      <c r="BJ35" s="131">
        <v>0</v>
      </c>
      <c r="BK35" s="131">
        <v>0</v>
      </c>
      <c r="BL35" s="131">
        <v>0</v>
      </c>
      <c r="BM35" s="131">
        <v>0</v>
      </c>
      <c r="BN35" s="131">
        <v>0</v>
      </c>
      <c r="BO35" s="131">
        <v>0</v>
      </c>
      <c r="BP35" s="131">
        <v>0</v>
      </c>
      <c r="BQ35" s="131">
        <v>0</v>
      </c>
      <c r="BR35" s="131">
        <v>0</v>
      </c>
      <c r="BS35" s="131">
        <v>0</v>
      </c>
      <c r="BT35" s="131">
        <v>0</v>
      </c>
      <c r="BU35" s="131">
        <v>0</v>
      </c>
      <c r="BV35" s="131">
        <v>0</v>
      </c>
      <c r="BW35" s="131">
        <v>0</v>
      </c>
      <c r="BX35" s="131">
        <v>0</v>
      </c>
      <c r="BY35" s="131">
        <v>0</v>
      </c>
      <c r="BZ35" s="131">
        <v>0</v>
      </c>
      <c r="CA35" s="131">
        <v>0</v>
      </c>
      <c r="CB35" s="131">
        <v>0</v>
      </c>
      <c r="CC35" s="131">
        <v>0</v>
      </c>
      <c r="CD35" s="131">
        <v>0</v>
      </c>
      <c r="CE35" s="131">
        <v>0</v>
      </c>
      <c r="CF35" s="131">
        <v>0</v>
      </c>
      <c r="CG35" s="131">
        <v>0</v>
      </c>
      <c r="CH35" s="131">
        <v>0</v>
      </c>
      <c r="CI35" s="131">
        <v>0</v>
      </c>
      <c r="CJ35" s="131">
        <v>0</v>
      </c>
      <c r="CK35" s="131">
        <v>0</v>
      </c>
      <c r="CL35" s="131">
        <v>0</v>
      </c>
      <c r="CM35" s="131">
        <v>0</v>
      </c>
      <c r="CN35" s="131">
        <v>0</v>
      </c>
      <c r="CO35" s="131">
        <v>0</v>
      </c>
      <c r="CP35" s="131">
        <v>0</v>
      </c>
      <c r="CQ35" s="131">
        <v>0</v>
      </c>
      <c r="CR35" s="131">
        <v>0</v>
      </c>
      <c r="CS35" s="131">
        <v>0</v>
      </c>
      <c r="CT35" s="131">
        <v>0</v>
      </c>
      <c r="CU35" s="131">
        <v>0</v>
      </c>
      <c r="CV35" s="131">
        <v>0</v>
      </c>
      <c r="CW35" s="131">
        <v>0</v>
      </c>
      <c r="CX35" s="131">
        <v>0</v>
      </c>
      <c r="CY35" s="131">
        <v>0</v>
      </c>
      <c r="CZ35" s="131">
        <v>0</v>
      </c>
      <c r="DA35" s="131">
        <v>0</v>
      </c>
      <c r="DB35" s="131">
        <v>0</v>
      </c>
      <c r="DC35" s="131">
        <v>0</v>
      </c>
      <c r="DD35" s="131">
        <v>0</v>
      </c>
      <c r="DE35" s="131">
        <v>0</v>
      </c>
      <c r="DF35" s="131">
        <v>0</v>
      </c>
      <c r="DG35" s="131">
        <v>0</v>
      </c>
      <c r="DH35" s="131">
        <v>0</v>
      </c>
      <c r="DI35" s="131">
        <v>0</v>
      </c>
    </row>
    <row r="36" spans="1:113" ht="19.5" customHeight="1">
      <c r="A36" s="95" t="s">
        <v>101</v>
      </c>
      <c r="B36" s="95" t="s">
        <v>102</v>
      </c>
      <c r="C36" s="95" t="s">
        <v>91</v>
      </c>
      <c r="D36" s="95" t="s">
        <v>104</v>
      </c>
      <c r="E36" s="130">
        <f t="shared" si="0"/>
        <v>585.88</v>
      </c>
      <c r="F36" s="130">
        <v>0</v>
      </c>
      <c r="G36" s="130">
        <v>0</v>
      </c>
      <c r="H36" s="130">
        <v>0</v>
      </c>
      <c r="I36" s="130">
        <v>0</v>
      </c>
      <c r="J36" s="130">
        <v>0</v>
      </c>
      <c r="K36" s="130">
        <v>0</v>
      </c>
      <c r="L36" s="130">
        <v>0</v>
      </c>
      <c r="M36" s="130">
        <v>0</v>
      </c>
      <c r="N36" s="130">
        <v>0</v>
      </c>
      <c r="O36" s="131">
        <v>0</v>
      </c>
      <c r="P36" s="131">
        <v>0</v>
      </c>
      <c r="Q36" s="131">
        <v>0</v>
      </c>
      <c r="R36" s="131">
        <v>0</v>
      </c>
      <c r="S36" s="131">
        <v>0</v>
      </c>
      <c r="T36" s="131">
        <v>0</v>
      </c>
      <c r="U36" s="131">
        <v>0</v>
      </c>
      <c r="V36" s="131">
        <v>0</v>
      </c>
      <c r="W36" s="131">
        <v>0</v>
      </c>
      <c r="X36" s="131">
        <v>0</v>
      </c>
      <c r="Y36" s="131">
        <v>0</v>
      </c>
      <c r="Z36" s="131">
        <v>0</v>
      </c>
      <c r="AA36" s="131">
        <v>0</v>
      </c>
      <c r="AB36" s="131">
        <v>0</v>
      </c>
      <c r="AC36" s="131">
        <v>0</v>
      </c>
      <c r="AD36" s="131">
        <v>0</v>
      </c>
      <c r="AE36" s="131">
        <v>0</v>
      </c>
      <c r="AF36" s="131">
        <v>0</v>
      </c>
      <c r="AG36" s="131">
        <v>0</v>
      </c>
      <c r="AH36" s="131">
        <v>0</v>
      </c>
      <c r="AI36" s="131">
        <v>0</v>
      </c>
      <c r="AJ36" s="131">
        <v>0</v>
      </c>
      <c r="AK36" s="131">
        <v>0</v>
      </c>
      <c r="AL36" s="131">
        <v>0</v>
      </c>
      <c r="AM36" s="131">
        <v>0</v>
      </c>
      <c r="AN36" s="131">
        <v>0</v>
      </c>
      <c r="AO36" s="131">
        <v>0</v>
      </c>
      <c r="AP36" s="131">
        <v>0</v>
      </c>
      <c r="AQ36" s="131">
        <v>0</v>
      </c>
      <c r="AR36" s="131">
        <v>0</v>
      </c>
      <c r="AS36" s="131">
        <v>0</v>
      </c>
      <c r="AT36" s="131">
        <v>0</v>
      </c>
      <c r="AU36" s="131">
        <v>0</v>
      </c>
      <c r="AV36" s="131">
        <v>585.88</v>
      </c>
      <c r="AW36" s="131">
        <v>426.62</v>
      </c>
      <c r="AX36" s="131">
        <v>0</v>
      </c>
      <c r="AY36" s="131">
        <v>0</v>
      </c>
      <c r="AZ36" s="131">
        <v>0</v>
      </c>
      <c r="BA36" s="131">
        <v>0</v>
      </c>
      <c r="BB36" s="131">
        <v>0</v>
      </c>
      <c r="BC36" s="131">
        <v>0</v>
      </c>
      <c r="BD36" s="131">
        <v>0</v>
      </c>
      <c r="BE36" s="131">
        <v>0</v>
      </c>
      <c r="BF36" s="131">
        <v>0</v>
      </c>
      <c r="BG36" s="131">
        <v>159.26</v>
      </c>
      <c r="BH36" s="131">
        <v>0</v>
      </c>
      <c r="BI36" s="131">
        <v>0</v>
      </c>
      <c r="BJ36" s="131">
        <v>0</v>
      </c>
      <c r="BK36" s="131">
        <v>0</v>
      </c>
      <c r="BL36" s="131">
        <v>0</v>
      </c>
      <c r="BM36" s="131">
        <v>0</v>
      </c>
      <c r="BN36" s="131">
        <v>0</v>
      </c>
      <c r="BO36" s="131">
        <v>0</v>
      </c>
      <c r="BP36" s="131">
        <v>0</v>
      </c>
      <c r="BQ36" s="131">
        <v>0</v>
      </c>
      <c r="BR36" s="131">
        <v>0</v>
      </c>
      <c r="BS36" s="131">
        <v>0</v>
      </c>
      <c r="BT36" s="131">
        <v>0</v>
      </c>
      <c r="BU36" s="131">
        <v>0</v>
      </c>
      <c r="BV36" s="131">
        <v>0</v>
      </c>
      <c r="BW36" s="131">
        <v>0</v>
      </c>
      <c r="BX36" s="131">
        <v>0</v>
      </c>
      <c r="BY36" s="131">
        <v>0</v>
      </c>
      <c r="BZ36" s="131">
        <v>0</v>
      </c>
      <c r="CA36" s="131">
        <v>0</v>
      </c>
      <c r="CB36" s="131">
        <v>0</v>
      </c>
      <c r="CC36" s="131">
        <v>0</v>
      </c>
      <c r="CD36" s="131">
        <v>0</v>
      </c>
      <c r="CE36" s="131">
        <v>0</v>
      </c>
      <c r="CF36" s="131">
        <v>0</v>
      </c>
      <c r="CG36" s="131">
        <v>0</v>
      </c>
      <c r="CH36" s="131">
        <v>0</v>
      </c>
      <c r="CI36" s="131">
        <v>0</v>
      </c>
      <c r="CJ36" s="131">
        <v>0</v>
      </c>
      <c r="CK36" s="131">
        <v>0</v>
      </c>
      <c r="CL36" s="131">
        <v>0</v>
      </c>
      <c r="CM36" s="131">
        <v>0</v>
      </c>
      <c r="CN36" s="131">
        <v>0</v>
      </c>
      <c r="CO36" s="131">
        <v>0</v>
      </c>
      <c r="CP36" s="131">
        <v>0</v>
      </c>
      <c r="CQ36" s="131">
        <v>0</v>
      </c>
      <c r="CR36" s="131">
        <v>0</v>
      </c>
      <c r="CS36" s="131">
        <v>0</v>
      </c>
      <c r="CT36" s="131">
        <v>0</v>
      </c>
      <c r="CU36" s="131">
        <v>0</v>
      </c>
      <c r="CV36" s="131">
        <v>0</v>
      </c>
      <c r="CW36" s="131">
        <v>0</v>
      </c>
      <c r="CX36" s="131">
        <v>0</v>
      </c>
      <c r="CY36" s="131">
        <v>0</v>
      </c>
      <c r="CZ36" s="131">
        <v>0</v>
      </c>
      <c r="DA36" s="131">
        <v>0</v>
      </c>
      <c r="DB36" s="131">
        <v>0</v>
      </c>
      <c r="DC36" s="131">
        <v>0</v>
      </c>
      <c r="DD36" s="131">
        <v>0</v>
      </c>
      <c r="DE36" s="131">
        <v>0</v>
      </c>
      <c r="DF36" s="131">
        <v>0</v>
      </c>
      <c r="DG36" s="131">
        <v>0</v>
      </c>
      <c r="DH36" s="131">
        <v>0</v>
      </c>
      <c r="DI36" s="131">
        <v>0</v>
      </c>
    </row>
    <row r="37" spans="1:113" ht="19.5" customHeight="1">
      <c r="A37" s="95" t="s">
        <v>101</v>
      </c>
      <c r="B37" s="95" t="s">
        <v>102</v>
      </c>
      <c r="C37" s="95" t="s">
        <v>102</v>
      </c>
      <c r="D37" s="95" t="s">
        <v>105</v>
      </c>
      <c r="E37" s="130">
        <f t="shared" si="0"/>
        <v>1356.26</v>
      </c>
      <c r="F37" s="130">
        <v>1356.26</v>
      </c>
      <c r="G37" s="130">
        <v>0</v>
      </c>
      <c r="H37" s="130">
        <v>0</v>
      </c>
      <c r="I37" s="130">
        <v>0</v>
      </c>
      <c r="J37" s="130">
        <v>0</v>
      </c>
      <c r="K37" s="130">
        <v>0</v>
      </c>
      <c r="L37" s="130">
        <v>1356.26</v>
      </c>
      <c r="M37" s="130">
        <v>0</v>
      </c>
      <c r="N37" s="130">
        <v>0</v>
      </c>
      <c r="O37" s="131">
        <v>0</v>
      </c>
      <c r="P37" s="131">
        <v>0</v>
      </c>
      <c r="Q37" s="131">
        <v>0</v>
      </c>
      <c r="R37" s="131">
        <v>0</v>
      </c>
      <c r="S37" s="131">
        <v>0</v>
      </c>
      <c r="T37" s="131">
        <v>0</v>
      </c>
      <c r="U37" s="131">
        <v>0</v>
      </c>
      <c r="V37" s="131">
        <v>0</v>
      </c>
      <c r="W37" s="131">
        <v>0</v>
      </c>
      <c r="X37" s="131">
        <v>0</v>
      </c>
      <c r="Y37" s="131">
        <v>0</v>
      </c>
      <c r="Z37" s="131">
        <v>0</v>
      </c>
      <c r="AA37" s="131">
        <v>0</v>
      </c>
      <c r="AB37" s="131">
        <v>0</v>
      </c>
      <c r="AC37" s="131">
        <v>0</v>
      </c>
      <c r="AD37" s="131">
        <v>0</v>
      </c>
      <c r="AE37" s="131">
        <v>0</v>
      </c>
      <c r="AF37" s="131">
        <v>0</v>
      </c>
      <c r="AG37" s="131">
        <v>0</v>
      </c>
      <c r="AH37" s="131">
        <v>0</v>
      </c>
      <c r="AI37" s="131">
        <v>0</v>
      </c>
      <c r="AJ37" s="131">
        <v>0</v>
      </c>
      <c r="AK37" s="131">
        <v>0</v>
      </c>
      <c r="AL37" s="131">
        <v>0</v>
      </c>
      <c r="AM37" s="131">
        <v>0</v>
      </c>
      <c r="AN37" s="131">
        <v>0</v>
      </c>
      <c r="AO37" s="131">
        <v>0</v>
      </c>
      <c r="AP37" s="131">
        <v>0</v>
      </c>
      <c r="AQ37" s="131">
        <v>0</v>
      </c>
      <c r="AR37" s="131">
        <v>0</v>
      </c>
      <c r="AS37" s="131">
        <v>0</v>
      </c>
      <c r="AT37" s="131">
        <v>0</v>
      </c>
      <c r="AU37" s="131">
        <v>0</v>
      </c>
      <c r="AV37" s="131">
        <v>0</v>
      </c>
      <c r="AW37" s="131">
        <v>0</v>
      </c>
      <c r="AX37" s="131">
        <v>0</v>
      </c>
      <c r="AY37" s="131">
        <v>0</v>
      </c>
      <c r="AZ37" s="131">
        <v>0</v>
      </c>
      <c r="BA37" s="131">
        <v>0</v>
      </c>
      <c r="BB37" s="131">
        <v>0</v>
      </c>
      <c r="BC37" s="131">
        <v>0</v>
      </c>
      <c r="BD37" s="131">
        <v>0</v>
      </c>
      <c r="BE37" s="131">
        <v>0</v>
      </c>
      <c r="BF37" s="131">
        <v>0</v>
      </c>
      <c r="BG37" s="131">
        <v>0</v>
      </c>
      <c r="BH37" s="131">
        <v>0</v>
      </c>
      <c r="BI37" s="131">
        <v>0</v>
      </c>
      <c r="BJ37" s="131">
        <v>0</v>
      </c>
      <c r="BK37" s="131">
        <v>0</v>
      </c>
      <c r="BL37" s="131">
        <v>0</v>
      </c>
      <c r="BM37" s="131">
        <v>0</v>
      </c>
      <c r="BN37" s="131">
        <v>0</v>
      </c>
      <c r="BO37" s="131">
        <v>0</v>
      </c>
      <c r="BP37" s="131">
        <v>0</v>
      </c>
      <c r="BQ37" s="131">
        <v>0</v>
      </c>
      <c r="BR37" s="131">
        <v>0</v>
      </c>
      <c r="BS37" s="131">
        <v>0</v>
      </c>
      <c r="BT37" s="131">
        <v>0</v>
      </c>
      <c r="BU37" s="131">
        <v>0</v>
      </c>
      <c r="BV37" s="131">
        <v>0</v>
      </c>
      <c r="BW37" s="131">
        <v>0</v>
      </c>
      <c r="BX37" s="131">
        <v>0</v>
      </c>
      <c r="BY37" s="131">
        <v>0</v>
      </c>
      <c r="BZ37" s="131">
        <v>0</v>
      </c>
      <c r="CA37" s="131">
        <v>0</v>
      </c>
      <c r="CB37" s="131">
        <v>0</v>
      </c>
      <c r="CC37" s="131">
        <v>0</v>
      </c>
      <c r="CD37" s="131">
        <v>0</v>
      </c>
      <c r="CE37" s="131">
        <v>0</v>
      </c>
      <c r="CF37" s="131">
        <v>0</v>
      </c>
      <c r="CG37" s="131">
        <v>0</v>
      </c>
      <c r="CH37" s="131">
        <v>0</v>
      </c>
      <c r="CI37" s="131">
        <v>0</v>
      </c>
      <c r="CJ37" s="131">
        <v>0</v>
      </c>
      <c r="CK37" s="131">
        <v>0</v>
      </c>
      <c r="CL37" s="131">
        <v>0</v>
      </c>
      <c r="CM37" s="131">
        <v>0</v>
      </c>
      <c r="CN37" s="131">
        <v>0</v>
      </c>
      <c r="CO37" s="131">
        <v>0</v>
      </c>
      <c r="CP37" s="131">
        <v>0</v>
      </c>
      <c r="CQ37" s="131">
        <v>0</v>
      </c>
      <c r="CR37" s="131">
        <v>0</v>
      </c>
      <c r="CS37" s="131">
        <v>0</v>
      </c>
      <c r="CT37" s="131">
        <v>0</v>
      </c>
      <c r="CU37" s="131">
        <v>0</v>
      </c>
      <c r="CV37" s="131">
        <v>0</v>
      </c>
      <c r="CW37" s="131">
        <v>0</v>
      </c>
      <c r="CX37" s="131">
        <v>0</v>
      </c>
      <c r="CY37" s="131">
        <v>0</v>
      </c>
      <c r="CZ37" s="131">
        <v>0</v>
      </c>
      <c r="DA37" s="131">
        <v>0</v>
      </c>
      <c r="DB37" s="131">
        <v>0</v>
      </c>
      <c r="DC37" s="131">
        <v>0</v>
      </c>
      <c r="DD37" s="131">
        <v>0</v>
      </c>
      <c r="DE37" s="131">
        <v>0</v>
      </c>
      <c r="DF37" s="131">
        <v>0</v>
      </c>
      <c r="DG37" s="131">
        <v>0</v>
      </c>
      <c r="DH37" s="131">
        <v>0</v>
      </c>
      <c r="DI37" s="131">
        <v>0</v>
      </c>
    </row>
    <row r="38" spans="1:113" ht="19.5" customHeight="1">
      <c r="A38" s="95" t="s">
        <v>101</v>
      </c>
      <c r="B38" s="95" t="s">
        <v>102</v>
      </c>
      <c r="C38" s="95" t="s">
        <v>138</v>
      </c>
      <c r="D38" s="95" t="s">
        <v>139</v>
      </c>
      <c r="E38" s="130">
        <f t="shared" si="0"/>
        <v>545.12</v>
      </c>
      <c r="F38" s="130">
        <v>545.12</v>
      </c>
      <c r="G38" s="130">
        <v>0</v>
      </c>
      <c r="H38" s="130">
        <v>0</v>
      </c>
      <c r="I38" s="130">
        <v>0</v>
      </c>
      <c r="J38" s="130">
        <v>0</v>
      </c>
      <c r="K38" s="130">
        <v>0</v>
      </c>
      <c r="L38" s="130">
        <v>0</v>
      </c>
      <c r="M38" s="130">
        <v>545.12</v>
      </c>
      <c r="N38" s="130">
        <v>0</v>
      </c>
      <c r="O38" s="131">
        <v>0</v>
      </c>
      <c r="P38" s="131">
        <v>0</v>
      </c>
      <c r="Q38" s="131">
        <v>0</v>
      </c>
      <c r="R38" s="131">
        <v>0</v>
      </c>
      <c r="S38" s="131">
        <v>0</v>
      </c>
      <c r="T38" s="131">
        <v>0</v>
      </c>
      <c r="U38" s="131">
        <v>0</v>
      </c>
      <c r="V38" s="131">
        <v>0</v>
      </c>
      <c r="W38" s="131">
        <v>0</v>
      </c>
      <c r="X38" s="131">
        <v>0</v>
      </c>
      <c r="Y38" s="131">
        <v>0</v>
      </c>
      <c r="Z38" s="131">
        <v>0</v>
      </c>
      <c r="AA38" s="131">
        <v>0</v>
      </c>
      <c r="AB38" s="131">
        <v>0</v>
      </c>
      <c r="AC38" s="131">
        <v>0</v>
      </c>
      <c r="AD38" s="131">
        <v>0</v>
      </c>
      <c r="AE38" s="131">
        <v>0</v>
      </c>
      <c r="AF38" s="131">
        <v>0</v>
      </c>
      <c r="AG38" s="131">
        <v>0</v>
      </c>
      <c r="AH38" s="131">
        <v>0</v>
      </c>
      <c r="AI38" s="131">
        <v>0</v>
      </c>
      <c r="AJ38" s="131">
        <v>0</v>
      </c>
      <c r="AK38" s="131">
        <v>0</v>
      </c>
      <c r="AL38" s="131">
        <v>0</v>
      </c>
      <c r="AM38" s="131">
        <v>0</v>
      </c>
      <c r="AN38" s="131">
        <v>0</v>
      </c>
      <c r="AO38" s="131">
        <v>0</v>
      </c>
      <c r="AP38" s="131">
        <v>0</v>
      </c>
      <c r="AQ38" s="131">
        <v>0</v>
      </c>
      <c r="AR38" s="131">
        <v>0</v>
      </c>
      <c r="AS38" s="131">
        <v>0</v>
      </c>
      <c r="AT38" s="131">
        <v>0</v>
      </c>
      <c r="AU38" s="131">
        <v>0</v>
      </c>
      <c r="AV38" s="131">
        <v>0</v>
      </c>
      <c r="AW38" s="131">
        <v>0</v>
      </c>
      <c r="AX38" s="131">
        <v>0</v>
      </c>
      <c r="AY38" s="131">
        <v>0</v>
      </c>
      <c r="AZ38" s="131">
        <v>0</v>
      </c>
      <c r="BA38" s="131">
        <v>0</v>
      </c>
      <c r="BB38" s="131">
        <v>0</v>
      </c>
      <c r="BC38" s="131">
        <v>0</v>
      </c>
      <c r="BD38" s="131">
        <v>0</v>
      </c>
      <c r="BE38" s="131">
        <v>0</v>
      </c>
      <c r="BF38" s="131">
        <v>0</v>
      </c>
      <c r="BG38" s="131">
        <v>0</v>
      </c>
      <c r="BH38" s="131">
        <v>0</v>
      </c>
      <c r="BI38" s="131">
        <v>0</v>
      </c>
      <c r="BJ38" s="131">
        <v>0</v>
      </c>
      <c r="BK38" s="131">
        <v>0</v>
      </c>
      <c r="BL38" s="131">
        <v>0</v>
      </c>
      <c r="BM38" s="131">
        <v>0</v>
      </c>
      <c r="BN38" s="131">
        <v>0</v>
      </c>
      <c r="BO38" s="131">
        <v>0</v>
      </c>
      <c r="BP38" s="131">
        <v>0</v>
      </c>
      <c r="BQ38" s="131">
        <v>0</v>
      </c>
      <c r="BR38" s="131">
        <v>0</v>
      </c>
      <c r="BS38" s="131">
        <v>0</v>
      </c>
      <c r="BT38" s="131">
        <v>0</v>
      </c>
      <c r="BU38" s="131">
        <v>0</v>
      </c>
      <c r="BV38" s="131">
        <v>0</v>
      </c>
      <c r="BW38" s="131">
        <v>0</v>
      </c>
      <c r="BX38" s="131">
        <v>0</v>
      </c>
      <c r="BY38" s="131">
        <v>0</v>
      </c>
      <c r="BZ38" s="131">
        <v>0</v>
      </c>
      <c r="CA38" s="131">
        <v>0</v>
      </c>
      <c r="CB38" s="131">
        <v>0</v>
      </c>
      <c r="CC38" s="131">
        <v>0</v>
      </c>
      <c r="CD38" s="131">
        <v>0</v>
      </c>
      <c r="CE38" s="131">
        <v>0</v>
      </c>
      <c r="CF38" s="131">
        <v>0</v>
      </c>
      <c r="CG38" s="131">
        <v>0</v>
      </c>
      <c r="CH38" s="131">
        <v>0</v>
      </c>
      <c r="CI38" s="131">
        <v>0</v>
      </c>
      <c r="CJ38" s="131">
        <v>0</v>
      </c>
      <c r="CK38" s="131">
        <v>0</v>
      </c>
      <c r="CL38" s="131">
        <v>0</v>
      </c>
      <c r="CM38" s="131">
        <v>0</v>
      </c>
      <c r="CN38" s="131">
        <v>0</v>
      </c>
      <c r="CO38" s="131">
        <v>0</v>
      </c>
      <c r="CP38" s="131">
        <v>0</v>
      </c>
      <c r="CQ38" s="131">
        <v>0</v>
      </c>
      <c r="CR38" s="131">
        <v>0</v>
      </c>
      <c r="CS38" s="131">
        <v>0</v>
      </c>
      <c r="CT38" s="131">
        <v>0</v>
      </c>
      <c r="CU38" s="131">
        <v>0</v>
      </c>
      <c r="CV38" s="131">
        <v>0</v>
      </c>
      <c r="CW38" s="131">
        <v>0</v>
      </c>
      <c r="CX38" s="131">
        <v>0</v>
      </c>
      <c r="CY38" s="131">
        <v>0</v>
      </c>
      <c r="CZ38" s="131">
        <v>0</v>
      </c>
      <c r="DA38" s="131">
        <v>0</v>
      </c>
      <c r="DB38" s="131">
        <v>0</v>
      </c>
      <c r="DC38" s="131">
        <v>0</v>
      </c>
      <c r="DD38" s="131">
        <v>0</v>
      </c>
      <c r="DE38" s="131">
        <v>0</v>
      </c>
      <c r="DF38" s="131">
        <v>0</v>
      </c>
      <c r="DG38" s="131">
        <v>0</v>
      </c>
      <c r="DH38" s="131">
        <v>0</v>
      </c>
      <c r="DI38" s="131">
        <v>0</v>
      </c>
    </row>
    <row r="39" spans="1:113" ht="19.5" customHeight="1">
      <c r="A39" s="95" t="s">
        <v>38</v>
      </c>
      <c r="B39" s="95" t="s">
        <v>38</v>
      </c>
      <c r="C39" s="95" t="s">
        <v>38</v>
      </c>
      <c r="D39" s="95" t="s">
        <v>377</v>
      </c>
      <c r="E39" s="130">
        <f t="shared" si="0"/>
        <v>114.53</v>
      </c>
      <c r="F39" s="130">
        <v>0</v>
      </c>
      <c r="G39" s="130">
        <v>0</v>
      </c>
      <c r="H39" s="130">
        <v>0</v>
      </c>
      <c r="I39" s="130">
        <v>0</v>
      </c>
      <c r="J39" s="130">
        <v>0</v>
      </c>
      <c r="K39" s="130">
        <v>0</v>
      </c>
      <c r="L39" s="130">
        <v>0</v>
      </c>
      <c r="M39" s="130">
        <v>0</v>
      </c>
      <c r="N39" s="130">
        <v>0</v>
      </c>
      <c r="O39" s="131">
        <v>0</v>
      </c>
      <c r="P39" s="131">
        <v>0</v>
      </c>
      <c r="Q39" s="131">
        <v>0</v>
      </c>
      <c r="R39" s="131">
        <v>0</v>
      </c>
      <c r="S39" s="131">
        <v>0</v>
      </c>
      <c r="T39" s="131">
        <v>0</v>
      </c>
      <c r="U39" s="131">
        <v>0</v>
      </c>
      <c r="V39" s="131">
        <v>0</v>
      </c>
      <c r="W39" s="131">
        <v>0</v>
      </c>
      <c r="X39" s="131">
        <v>0</v>
      </c>
      <c r="Y39" s="131">
        <v>0</v>
      </c>
      <c r="Z39" s="131">
        <v>0</v>
      </c>
      <c r="AA39" s="131">
        <v>0</v>
      </c>
      <c r="AB39" s="131">
        <v>0</v>
      </c>
      <c r="AC39" s="131">
        <v>0</v>
      </c>
      <c r="AD39" s="131">
        <v>0</v>
      </c>
      <c r="AE39" s="131">
        <v>0</v>
      </c>
      <c r="AF39" s="131">
        <v>0</v>
      </c>
      <c r="AG39" s="131">
        <v>0</v>
      </c>
      <c r="AH39" s="131">
        <v>0</v>
      </c>
      <c r="AI39" s="131">
        <v>0</v>
      </c>
      <c r="AJ39" s="131">
        <v>0</v>
      </c>
      <c r="AK39" s="131">
        <v>0</v>
      </c>
      <c r="AL39" s="131">
        <v>0</v>
      </c>
      <c r="AM39" s="131">
        <v>0</v>
      </c>
      <c r="AN39" s="131">
        <v>0</v>
      </c>
      <c r="AO39" s="131">
        <v>0</v>
      </c>
      <c r="AP39" s="131">
        <v>0</v>
      </c>
      <c r="AQ39" s="131">
        <v>0</v>
      </c>
      <c r="AR39" s="131">
        <v>0</v>
      </c>
      <c r="AS39" s="131">
        <v>0</v>
      </c>
      <c r="AT39" s="131">
        <v>0</v>
      </c>
      <c r="AU39" s="131">
        <v>0</v>
      </c>
      <c r="AV39" s="131">
        <v>114.53</v>
      </c>
      <c r="AW39" s="131">
        <v>0</v>
      </c>
      <c r="AX39" s="131">
        <v>0</v>
      </c>
      <c r="AY39" s="131">
        <v>0</v>
      </c>
      <c r="AZ39" s="131">
        <v>114.53</v>
      </c>
      <c r="BA39" s="131">
        <v>0</v>
      </c>
      <c r="BB39" s="131">
        <v>0</v>
      </c>
      <c r="BC39" s="131">
        <v>0</v>
      </c>
      <c r="BD39" s="131">
        <v>0</v>
      </c>
      <c r="BE39" s="131">
        <v>0</v>
      </c>
      <c r="BF39" s="131">
        <v>0</v>
      </c>
      <c r="BG39" s="131">
        <v>0</v>
      </c>
      <c r="BH39" s="131">
        <v>0</v>
      </c>
      <c r="BI39" s="131">
        <v>0</v>
      </c>
      <c r="BJ39" s="131">
        <v>0</v>
      </c>
      <c r="BK39" s="131">
        <v>0</v>
      </c>
      <c r="BL39" s="131">
        <v>0</v>
      </c>
      <c r="BM39" s="131">
        <v>0</v>
      </c>
      <c r="BN39" s="131">
        <v>0</v>
      </c>
      <c r="BO39" s="131">
        <v>0</v>
      </c>
      <c r="BP39" s="131">
        <v>0</v>
      </c>
      <c r="BQ39" s="131">
        <v>0</v>
      </c>
      <c r="BR39" s="131">
        <v>0</v>
      </c>
      <c r="BS39" s="131">
        <v>0</v>
      </c>
      <c r="BT39" s="131">
        <v>0</v>
      </c>
      <c r="BU39" s="131">
        <v>0</v>
      </c>
      <c r="BV39" s="131">
        <v>0</v>
      </c>
      <c r="BW39" s="131">
        <v>0</v>
      </c>
      <c r="BX39" s="131">
        <v>0</v>
      </c>
      <c r="BY39" s="131">
        <v>0</v>
      </c>
      <c r="BZ39" s="131">
        <v>0</v>
      </c>
      <c r="CA39" s="131">
        <v>0</v>
      </c>
      <c r="CB39" s="131">
        <v>0</v>
      </c>
      <c r="CC39" s="131">
        <v>0</v>
      </c>
      <c r="CD39" s="131">
        <v>0</v>
      </c>
      <c r="CE39" s="131">
        <v>0</v>
      </c>
      <c r="CF39" s="131">
        <v>0</v>
      </c>
      <c r="CG39" s="131">
        <v>0</v>
      </c>
      <c r="CH39" s="131">
        <v>0</v>
      </c>
      <c r="CI39" s="131">
        <v>0</v>
      </c>
      <c r="CJ39" s="131">
        <v>0</v>
      </c>
      <c r="CK39" s="131">
        <v>0</v>
      </c>
      <c r="CL39" s="131">
        <v>0</v>
      </c>
      <c r="CM39" s="131">
        <v>0</v>
      </c>
      <c r="CN39" s="131">
        <v>0</v>
      </c>
      <c r="CO39" s="131">
        <v>0</v>
      </c>
      <c r="CP39" s="131">
        <v>0</v>
      </c>
      <c r="CQ39" s="131">
        <v>0</v>
      </c>
      <c r="CR39" s="131">
        <v>0</v>
      </c>
      <c r="CS39" s="131">
        <v>0</v>
      </c>
      <c r="CT39" s="131">
        <v>0</v>
      </c>
      <c r="CU39" s="131">
        <v>0</v>
      </c>
      <c r="CV39" s="131">
        <v>0</v>
      </c>
      <c r="CW39" s="131">
        <v>0</v>
      </c>
      <c r="CX39" s="131">
        <v>0</v>
      </c>
      <c r="CY39" s="131">
        <v>0</v>
      </c>
      <c r="CZ39" s="131">
        <v>0</v>
      </c>
      <c r="DA39" s="131">
        <v>0</v>
      </c>
      <c r="DB39" s="131">
        <v>0</v>
      </c>
      <c r="DC39" s="131">
        <v>0</v>
      </c>
      <c r="DD39" s="131">
        <v>0</v>
      </c>
      <c r="DE39" s="131">
        <v>0</v>
      </c>
      <c r="DF39" s="131">
        <v>0</v>
      </c>
      <c r="DG39" s="131">
        <v>0</v>
      </c>
      <c r="DH39" s="131">
        <v>0</v>
      </c>
      <c r="DI39" s="131">
        <v>0</v>
      </c>
    </row>
    <row r="40" spans="1:113" ht="19.5" customHeight="1">
      <c r="A40" s="95" t="s">
        <v>101</v>
      </c>
      <c r="B40" s="95" t="s">
        <v>84</v>
      </c>
      <c r="C40" s="95" t="s">
        <v>89</v>
      </c>
      <c r="D40" s="95" t="s">
        <v>162</v>
      </c>
      <c r="E40" s="130">
        <f t="shared" si="0"/>
        <v>114.53</v>
      </c>
      <c r="F40" s="130">
        <v>0</v>
      </c>
      <c r="G40" s="130">
        <v>0</v>
      </c>
      <c r="H40" s="130">
        <v>0</v>
      </c>
      <c r="I40" s="130">
        <v>0</v>
      </c>
      <c r="J40" s="130">
        <v>0</v>
      </c>
      <c r="K40" s="130">
        <v>0</v>
      </c>
      <c r="L40" s="130">
        <v>0</v>
      </c>
      <c r="M40" s="130">
        <v>0</v>
      </c>
      <c r="N40" s="130">
        <v>0</v>
      </c>
      <c r="O40" s="131">
        <v>0</v>
      </c>
      <c r="P40" s="131">
        <v>0</v>
      </c>
      <c r="Q40" s="131">
        <v>0</v>
      </c>
      <c r="R40" s="131">
        <v>0</v>
      </c>
      <c r="S40" s="131">
        <v>0</v>
      </c>
      <c r="T40" s="131">
        <v>0</v>
      </c>
      <c r="U40" s="131">
        <v>0</v>
      </c>
      <c r="V40" s="131">
        <v>0</v>
      </c>
      <c r="W40" s="131">
        <v>0</v>
      </c>
      <c r="X40" s="131">
        <v>0</v>
      </c>
      <c r="Y40" s="131">
        <v>0</v>
      </c>
      <c r="Z40" s="131">
        <v>0</v>
      </c>
      <c r="AA40" s="131">
        <v>0</v>
      </c>
      <c r="AB40" s="131">
        <v>0</v>
      </c>
      <c r="AC40" s="131">
        <v>0</v>
      </c>
      <c r="AD40" s="131">
        <v>0</v>
      </c>
      <c r="AE40" s="131">
        <v>0</v>
      </c>
      <c r="AF40" s="131">
        <v>0</v>
      </c>
      <c r="AG40" s="131">
        <v>0</v>
      </c>
      <c r="AH40" s="131">
        <v>0</v>
      </c>
      <c r="AI40" s="131">
        <v>0</v>
      </c>
      <c r="AJ40" s="131">
        <v>0</v>
      </c>
      <c r="AK40" s="131">
        <v>0</v>
      </c>
      <c r="AL40" s="131">
        <v>0</v>
      </c>
      <c r="AM40" s="131">
        <v>0</v>
      </c>
      <c r="AN40" s="131">
        <v>0</v>
      </c>
      <c r="AO40" s="131">
        <v>0</v>
      </c>
      <c r="AP40" s="131">
        <v>0</v>
      </c>
      <c r="AQ40" s="131">
        <v>0</v>
      </c>
      <c r="AR40" s="131">
        <v>0</v>
      </c>
      <c r="AS40" s="131">
        <v>0</v>
      </c>
      <c r="AT40" s="131">
        <v>0</v>
      </c>
      <c r="AU40" s="131">
        <v>0</v>
      </c>
      <c r="AV40" s="131">
        <v>114.53</v>
      </c>
      <c r="AW40" s="131">
        <v>0</v>
      </c>
      <c r="AX40" s="131">
        <v>0</v>
      </c>
      <c r="AY40" s="131">
        <v>0</v>
      </c>
      <c r="AZ40" s="131">
        <v>114.53</v>
      </c>
      <c r="BA40" s="131">
        <v>0</v>
      </c>
      <c r="BB40" s="131">
        <v>0</v>
      </c>
      <c r="BC40" s="131">
        <v>0</v>
      </c>
      <c r="BD40" s="131">
        <v>0</v>
      </c>
      <c r="BE40" s="131">
        <v>0</v>
      </c>
      <c r="BF40" s="131">
        <v>0</v>
      </c>
      <c r="BG40" s="131">
        <v>0</v>
      </c>
      <c r="BH40" s="131">
        <v>0</v>
      </c>
      <c r="BI40" s="131">
        <v>0</v>
      </c>
      <c r="BJ40" s="131">
        <v>0</v>
      </c>
      <c r="BK40" s="131">
        <v>0</v>
      </c>
      <c r="BL40" s="131">
        <v>0</v>
      </c>
      <c r="BM40" s="131">
        <v>0</v>
      </c>
      <c r="BN40" s="131">
        <v>0</v>
      </c>
      <c r="BO40" s="131">
        <v>0</v>
      </c>
      <c r="BP40" s="131">
        <v>0</v>
      </c>
      <c r="BQ40" s="131">
        <v>0</v>
      </c>
      <c r="BR40" s="131">
        <v>0</v>
      </c>
      <c r="BS40" s="131">
        <v>0</v>
      </c>
      <c r="BT40" s="131">
        <v>0</v>
      </c>
      <c r="BU40" s="131">
        <v>0</v>
      </c>
      <c r="BV40" s="131">
        <v>0</v>
      </c>
      <c r="BW40" s="131">
        <v>0</v>
      </c>
      <c r="BX40" s="131">
        <v>0</v>
      </c>
      <c r="BY40" s="131">
        <v>0</v>
      </c>
      <c r="BZ40" s="131">
        <v>0</v>
      </c>
      <c r="CA40" s="131">
        <v>0</v>
      </c>
      <c r="CB40" s="131">
        <v>0</v>
      </c>
      <c r="CC40" s="131">
        <v>0</v>
      </c>
      <c r="CD40" s="131">
        <v>0</v>
      </c>
      <c r="CE40" s="131">
        <v>0</v>
      </c>
      <c r="CF40" s="131">
        <v>0</v>
      </c>
      <c r="CG40" s="131">
        <v>0</v>
      </c>
      <c r="CH40" s="131">
        <v>0</v>
      </c>
      <c r="CI40" s="131">
        <v>0</v>
      </c>
      <c r="CJ40" s="131">
        <v>0</v>
      </c>
      <c r="CK40" s="131">
        <v>0</v>
      </c>
      <c r="CL40" s="131">
        <v>0</v>
      </c>
      <c r="CM40" s="131">
        <v>0</v>
      </c>
      <c r="CN40" s="131">
        <v>0</v>
      </c>
      <c r="CO40" s="131">
        <v>0</v>
      </c>
      <c r="CP40" s="131">
        <v>0</v>
      </c>
      <c r="CQ40" s="131">
        <v>0</v>
      </c>
      <c r="CR40" s="131">
        <v>0</v>
      </c>
      <c r="CS40" s="131">
        <v>0</v>
      </c>
      <c r="CT40" s="131">
        <v>0</v>
      </c>
      <c r="CU40" s="131">
        <v>0</v>
      </c>
      <c r="CV40" s="131">
        <v>0</v>
      </c>
      <c r="CW40" s="131">
        <v>0</v>
      </c>
      <c r="CX40" s="131">
        <v>0</v>
      </c>
      <c r="CY40" s="131">
        <v>0</v>
      </c>
      <c r="CZ40" s="131">
        <v>0</v>
      </c>
      <c r="DA40" s="131">
        <v>0</v>
      </c>
      <c r="DB40" s="131">
        <v>0</v>
      </c>
      <c r="DC40" s="131">
        <v>0</v>
      </c>
      <c r="DD40" s="131">
        <v>0</v>
      </c>
      <c r="DE40" s="131">
        <v>0</v>
      </c>
      <c r="DF40" s="131">
        <v>0</v>
      </c>
      <c r="DG40" s="131">
        <v>0</v>
      </c>
      <c r="DH40" s="131">
        <v>0</v>
      </c>
      <c r="DI40" s="131">
        <v>0</v>
      </c>
    </row>
    <row r="41" spans="1:113" ht="19.5" customHeight="1">
      <c r="A41" s="95" t="s">
        <v>38</v>
      </c>
      <c r="B41" s="95" t="s">
        <v>38</v>
      </c>
      <c r="C41" s="95" t="s">
        <v>38</v>
      </c>
      <c r="D41" s="95" t="s">
        <v>378</v>
      </c>
      <c r="E41" s="130">
        <f t="shared" si="0"/>
        <v>48.1</v>
      </c>
      <c r="F41" s="130">
        <v>40.49</v>
      </c>
      <c r="G41" s="130">
        <v>0</v>
      </c>
      <c r="H41" s="130">
        <v>0</v>
      </c>
      <c r="I41" s="130">
        <v>0</v>
      </c>
      <c r="J41" s="130">
        <v>0</v>
      </c>
      <c r="K41" s="130">
        <v>0</v>
      </c>
      <c r="L41" s="130">
        <v>0</v>
      </c>
      <c r="M41" s="130">
        <v>0</v>
      </c>
      <c r="N41" s="130">
        <v>0</v>
      </c>
      <c r="O41" s="131">
        <v>0</v>
      </c>
      <c r="P41" s="131">
        <v>40.49</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c r="AL41" s="131">
        <v>0</v>
      </c>
      <c r="AM41" s="131">
        <v>0</v>
      </c>
      <c r="AN41" s="131">
        <v>0</v>
      </c>
      <c r="AO41" s="131">
        <v>0</v>
      </c>
      <c r="AP41" s="131">
        <v>0</v>
      </c>
      <c r="AQ41" s="131">
        <v>0</v>
      </c>
      <c r="AR41" s="131">
        <v>0</v>
      </c>
      <c r="AS41" s="131">
        <v>0</v>
      </c>
      <c r="AT41" s="131">
        <v>0</v>
      </c>
      <c r="AU41" s="131">
        <v>0</v>
      </c>
      <c r="AV41" s="131">
        <v>7.61</v>
      </c>
      <c r="AW41" s="131">
        <v>0</v>
      </c>
      <c r="AX41" s="131">
        <v>0</v>
      </c>
      <c r="AY41" s="131">
        <v>0</v>
      </c>
      <c r="AZ41" s="131">
        <v>0</v>
      </c>
      <c r="BA41" s="131">
        <v>0</v>
      </c>
      <c r="BB41" s="131">
        <v>0</v>
      </c>
      <c r="BC41" s="131">
        <v>0</v>
      </c>
      <c r="BD41" s="131">
        <v>0</v>
      </c>
      <c r="BE41" s="131">
        <v>0</v>
      </c>
      <c r="BF41" s="131">
        <v>0</v>
      </c>
      <c r="BG41" s="131">
        <v>7.61</v>
      </c>
      <c r="BH41" s="131">
        <v>0</v>
      </c>
      <c r="BI41" s="131">
        <v>0</v>
      </c>
      <c r="BJ41" s="131">
        <v>0</v>
      </c>
      <c r="BK41" s="131">
        <v>0</v>
      </c>
      <c r="BL41" s="131">
        <v>0</v>
      </c>
      <c r="BM41" s="131">
        <v>0</v>
      </c>
      <c r="BN41" s="131">
        <v>0</v>
      </c>
      <c r="BO41" s="131">
        <v>0</v>
      </c>
      <c r="BP41" s="131">
        <v>0</v>
      </c>
      <c r="BQ41" s="131">
        <v>0</v>
      </c>
      <c r="BR41" s="131">
        <v>0</v>
      </c>
      <c r="BS41" s="131">
        <v>0</v>
      </c>
      <c r="BT41" s="131">
        <v>0</v>
      </c>
      <c r="BU41" s="131">
        <v>0</v>
      </c>
      <c r="BV41" s="131">
        <v>0</v>
      </c>
      <c r="BW41" s="131">
        <v>0</v>
      </c>
      <c r="BX41" s="131">
        <v>0</v>
      </c>
      <c r="BY41" s="131">
        <v>0</v>
      </c>
      <c r="BZ41" s="131">
        <v>0</v>
      </c>
      <c r="CA41" s="131">
        <v>0</v>
      </c>
      <c r="CB41" s="131">
        <v>0</v>
      </c>
      <c r="CC41" s="131">
        <v>0</v>
      </c>
      <c r="CD41" s="131">
        <v>0</v>
      </c>
      <c r="CE41" s="131">
        <v>0</v>
      </c>
      <c r="CF41" s="131">
        <v>0</v>
      </c>
      <c r="CG41" s="131">
        <v>0</v>
      </c>
      <c r="CH41" s="131">
        <v>0</v>
      </c>
      <c r="CI41" s="131">
        <v>0</v>
      </c>
      <c r="CJ41" s="131">
        <v>0</v>
      </c>
      <c r="CK41" s="131">
        <v>0</v>
      </c>
      <c r="CL41" s="131">
        <v>0</v>
      </c>
      <c r="CM41" s="131">
        <v>0</v>
      </c>
      <c r="CN41" s="131">
        <v>0</v>
      </c>
      <c r="CO41" s="131">
        <v>0</v>
      </c>
      <c r="CP41" s="131">
        <v>0</v>
      </c>
      <c r="CQ41" s="131">
        <v>0</v>
      </c>
      <c r="CR41" s="131">
        <v>0</v>
      </c>
      <c r="CS41" s="131">
        <v>0</v>
      </c>
      <c r="CT41" s="131">
        <v>0</v>
      </c>
      <c r="CU41" s="131">
        <v>0</v>
      </c>
      <c r="CV41" s="131">
        <v>0</v>
      </c>
      <c r="CW41" s="131">
        <v>0</v>
      </c>
      <c r="CX41" s="131">
        <v>0</v>
      </c>
      <c r="CY41" s="131">
        <v>0</v>
      </c>
      <c r="CZ41" s="131">
        <v>0</v>
      </c>
      <c r="DA41" s="131">
        <v>0</v>
      </c>
      <c r="DB41" s="131">
        <v>0</v>
      </c>
      <c r="DC41" s="131">
        <v>0</v>
      </c>
      <c r="DD41" s="131">
        <v>0</v>
      </c>
      <c r="DE41" s="131">
        <v>0</v>
      </c>
      <c r="DF41" s="131">
        <v>0</v>
      </c>
      <c r="DG41" s="131">
        <v>0</v>
      </c>
      <c r="DH41" s="131">
        <v>0</v>
      </c>
      <c r="DI41" s="131">
        <v>0</v>
      </c>
    </row>
    <row r="42" spans="1:113" ht="19.5" customHeight="1">
      <c r="A42" s="95" t="s">
        <v>101</v>
      </c>
      <c r="B42" s="95" t="s">
        <v>99</v>
      </c>
      <c r="C42" s="95" t="s">
        <v>89</v>
      </c>
      <c r="D42" s="95" t="s">
        <v>140</v>
      </c>
      <c r="E42" s="130">
        <f t="shared" si="0"/>
        <v>48.1</v>
      </c>
      <c r="F42" s="130">
        <v>40.49</v>
      </c>
      <c r="G42" s="130">
        <v>0</v>
      </c>
      <c r="H42" s="130">
        <v>0</v>
      </c>
      <c r="I42" s="130">
        <v>0</v>
      </c>
      <c r="J42" s="130">
        <v>0</v>
      </c>
      <c r="K42" s="130">
        <v>0</v>
      </c>
      <c r="L42" s="130">
        <v>0</v>
      </c>
      <c r="M42" s="130">
        <v>0</v>
      </c>
      <c r="N42" s="130">
        <v>0</v>
      </c>
      <c r="O42" s="131">
        <v>0</v>
      </c>
      <c r="P42" s="131">
        <v>40.49</v>
      </c>
      <c r="Q42" s="131">
        <v>0</v>
      </c>
      <c r="R42" s="131">
        <v>0</v>
      </c>
      <c r="S42" s="131">
        <v>0</v>
      </c>
      <c r="T42" s="131">
        <v>0</v>
      </c>
      <c r="U42" s="131">
        <v>0</v>
      </c>
      <c r="V42" s="131">
        <v>0</v>
      </c>
      <c r="W42" s="131">
        <v>0</v>
      </c>
      <c r="X42" s="131">
        <v>0</v>
      </c>
      <c r="Y42" s="131">
        <v>0</v>
      </c>
      <c r="Z42" s="131">
        <v>0</v>
      </c>
      <c r="AA42" s="131">
        <v>0</v>
      </c>
      <c r="AB42" s="131">
        <v>0</v>
      </c>
      <c r="AC42" s="131">
        <v>0</v>
      </c>
      <c r="AD42" s="131">
        <v>0</v>
      </c>
      <c r="AE42" s="131">
        <v>0</v>
      </c>
      <c r="AF42" s="131">
        <v>0</v>
      </c>
      <c r="AG42" s="131">
        <v>0</v>
      </c>
      <c r="AH42" s="131">
        <v>0</v>
      </c>
      <c r="AI42" s="131">
        <v>0</v>
      </c>
      <c r="AJ42" s="131">
        <v>0</v>
      </c>
      <c r="AK42" s="131">
        <v>0</v>
      </c>
      <c r="AL42" s="131">
        <v>0</v>
      </c>
      <c r="AM42" s="131">
        <v>0</v>
      </c>
      <c r="AN42" s="131">
        <v>0</v>
      </c>
      <c r="AO42" s="131">
        <v>0</v>
      </c>
      <c r="AP42" s="131">
        <v>0</v>
      </c>
      <c r="AQ42" s="131">
        <v>0</v>
      </c>
      <c r="AR42" s="131">
        <v>0</v>
      </c>
      <c r="AS42" s="131">
        <v>0</v>
      </c>
      <c r="AT42" s="131">
        <v>0</v>
      </c>
      <c r="AU42" s="131">
        <v>0</v>
      </c>
      <c r="AV42" s="131">
        <v>7.61</v>
      </c>
      <c r="AW42" s="131">
        <v>0</v>
      </c>
      <c r="AX42" s="131">
        <v>0</v>
      </c>
      <c r="AY42" s="131">
        <v>0</v>
      </c>
      <c r="AZ42" s="131">
        <v>0</v>
      </c>
      <c r="BA42" s="131">
        <v>0</v>
      </c>
      <c r="BB42" s="131">
        <v>0</v>
      </c>
      <c r="BC42" s="131">
        <v>0</v>
      </c>
      <c r="BD42" s="131">
        <v>0</v>
      </c>
      <c r="BE42" s="131">
        <v>0</v>
      </c>
      <c r="BF42" s="131">
        <v>0</v>
      </c>
      <c r="BG42" s="131">
        <v>7.61</v>
      </c>
      <c r="BH42" s="131">
        <v>0</v>
      </c>
      <c r="BI42" s="131">
        <v>0</v>
      </c>
      <c r="BJ42" s="131">
        <v>0</v>
      </c>
      <c r="BK42" s="131">
        <v>0</v>
      </c>
      <c r="BL42" s="131">
        <v>0</v>
      </c>
      <c r="BM42" s="131">
        <v>0</v>
      </c>
      <c r="BN42" s="131">
        <v>0</v>
      </c>
      <c r="BO42" s="131">
        <v>0</v>
      </c>
      <c r="BP42" s="131">
        <v>0</v>
      </c>
      <c r="BQ42" s="131">
        <v>0</v>
      </c>
      <c r="BR42" s="131">
        <v>0</v>
      </c>
      <c r="BS42" s="131">
        <v>0</v>
      </c>
      <c r="BT42" s="131">
        <v>0</v>
      </c>
      <c r="BU42" s="131">
        <v>0</v>
      </c>
      <c r="BV42" s="131">
        <v>0</v>
      </c>
      <c r="BW42" s="131">
        <v>0</v>
      </c>
      <c r="BX42" s="131">
        <v>0</v>
      </c>
      <c r="BY42" s="131">
        <v>0</v>
      </c>
      <c r="BZ42" s="131">
        <v>0</v>
      </c>
      <c r="CA42" s="131">
        <v>0</v>
      </c>
      <c r="CB42" s="131">
        <v>0</v>
      </c>
      <c r="CC42" s="131">
        <v>0</v>
      </c>
      <c r="CD42" s="131">
        <v>0</v>
      </c>
      <c r="CE42" s="131">
        <v>0</v>
      </c>
      <c r="CF42" s="131">
        <v>0</v>
      </c>
      <c r="CG42" s="131">
        <v>0</v>
      </c>
      <c r="CH42" s="131">
        <v>0</v>
      </c>
      <c r="CI42" s="131">
        <v>0</v>
      </c>
      <c r="CJ42" s="131">
        <v>0</v>
      </c>
      <c r="CK42" s="131">
        <v>0</v>
      </c>
      <c r="CL42" s="131">
        <v>0</v>
      </c>
      <c r="CM42" s="131">
        <v>0</v>
      </c>
      <c r="CN42" s="131">
        <v>0</v>
      </c>
      <c r="CO42" s="131">
        <v>0</v>
      </c>
      <c r="CP42" s="131">
        <v>0</v>
      </c>
      <c r="CQ42" s="131">
        <v>0</v>
      </c>
      <c r="CR42" s="131">
        <v>0</v>
      </c>
      <c r="CS42" s="131">
        <v>0</v>
      </c>
      <c r="CT42" s="131">
        <v>0</v>
      </c>
      <c r="CU42" s="131">
        <v>0</v>
      </c>
      <c r="CV42" s="131">
        <v>0</v>
      </c>
      <c r="CW42" s="131">
        <v>0</v>
      </c>
      <c r="CX42" s="131">
        <v>0</v>
      </c>
      <c r="CY42" s="131">
        <v>0</v>
      </c>
      <c r="CZ42" s="131">
        <v>0</v>
      </c>
      <c r="DA42" s="131">
        <v>0</v>
      </c>
      <c r="DB42" s="131">
        <v>0</v>
      </c>
      <c r="DC42" s="131">
        <v>0</v>
      </c>
      <c r="DD42" s="131">
        <v>0</v>
      </c>
      <c r="DE42" s="131">
        <v>0</v>
      </c>
      <c r="DF42" s="131">
        <v>0</v>
      </c>
      <c r="DG42" s="131">
        <v>0</v>
      </c>
      <c r="DH42" s="131">
        <v>0</v>
      </c>
      <c r="DI42" s="131">
        <v>0</v>
      </c>
    </row>
    <row r="43" spans="1:113" ht="19.5" customHeight="1">
      <c r="A43" s="95" t="s">
        <v>38</v>
      </c>
      <c r="B43" s="95" t="s">
        <v>38</v>
      </c>
      <c r="C43" s="95" t="s">
        <v>38</v>
      </c>
      <c r="D43" s="95" t="s">
        <v>379</v>
      </c>
      <c r="E43" s="130">
        <f t="shared" si="0"/>
        <v>894.69</v>
      </c>
      <c r="F43" s="130">
        <v>894.69</v>
      </c>
      <c r="G43" s="130">
        <v>0</v>
      </c>
      <c r="H43" s="130">
        <v>0</v>
      </c>
      <c r="I43" s="130">
        <v>0</v>
      </c>
      <c r="J43" s="130">
        <v>0</v>
      </c>
      <c r="K43" s="130">
        <v>0</v>
      </c>
      <c r="L43" s="130">
        <v>0</v>
      </c>
      <c r="M43" s="130">
        <v>0</v>
      </c>
      <c r="N43" s="130">
        <v>839.9</v>
      </c>
      <c r="O43" s="131">
        <v>54.79</v>
      </c>
      <c r="P43" s="131">
        <v>0</v>
      </c>
      <c r="Q43" s="131">
        <v>0</v>
      </c>
      <c r="R43" s="131">
        <v>0</v>
      </c>
      <c r="S43" s="131">
        <v>0</v>
      </c>
      <c r="T43" s="131">
        <v>0</v>
      </c>
      <c r="U43" s="131">
        <v>0</v>
      </c>
      <c r="V43" s="131">
        <v>0</v>
      </c>
      <c r="W43" s="131">
        <v>0</v>
      </c>
      <c r="X43" s="131">
        <v>0</v>
      </c>
      <c r="Y43" s="131">
        <v>0</v>
      </c>
      <c r="Z43" s="131">
        <v>0</v>
      </c>
      <c r="AA43" s="131">
        <v>0</v>
      </c>
      <c r="AB43" s="131">
        <v>0</v>
      </c>
      <c r="AC43" s="131">
        <v>0</v>
      </c>
      <c r="AD43" s="131">
        <v>0</v>
      </c>
      <c r="AE43" s="131">
        <v>0</v>
      </c>
      <c r="AF43" s="131">
        <v>0</v>
      </c>
      <c r="AG43" s="131">
        <v>0</v>
      </c>
      <c r="AH43" s="131">
        <v>0</v>
      </c>
      <c r="AI43" s="131">
        <v>0</v>
      </c>
      <c r="AJ43" s="131">
        <v>0</v>
      </c>
      <c r="AK43" s="131">
        <v>0</v>
      </c>
      <c r="AL43" s="131">
        <v>0</v>
      </c>
      <c r="AM43" s="131">
        <v>0</v>
      </c>
      <c r="AN43" s="131">
        <v>0</v>
      </c>
      <c r="AO43" s="131">
        <v>0</v>
      </c>
      <c r="AP43" s="131">
        <v>0</v>
      </c>
      <c r="AQ43" s="131">
        <v>0</v>
      </c>
      <c r="AR43" s="131">
        <v>0</v>
      </c>
      <c r="AS43" s="131">
        <v>0</v>
      </c>
      <c r="AT43" s="131">
        <v>0</v>
      </c>
      <c r="AU43" s="131">
        <v>0</v>
      </c>
      <c r="AV43" s="131">
        <v>0</v>
      </c>
      <c r="AW43" s="131">
        <v>0</v>
      </c>
      <c r="AX43" s="131">
        <v>0</v>
      </c>
      <c r="AY43" s="131">
        <v>0</v>
      </c>
      <c r="AZ43" s="131">
        <v>0</v>
      </c>
      <c r="BA43" s="131">
        <v>0</v>
      </c>
      <c r="BB43" s="131">
        <v>0</v>
      </c>
      <c r="BC43" s="131">
        <v>0</v>
      </c>
      <c r="BD43" s="131">
        <v>0</v>
      </c>
      <c r="BE43" s="131">
        <v>0</v>
      </c>
      <c r="BF43" s="131">
        <v>0</v>
      </c>
      <c r="BG43" s="131">
        <v>0</v>
      </c>
      <c r="BH43" s="131">
        <v>0</v>
      </c>
      <c r="BI43" s="131">
        <v>0</v>
      </c>
      <c r="BJ43" s="131">
        <v>0</v>
      </c>
      <c r="BK43" s="131">
        <v>0</v>
      </c>
      <c r="BL43" s="131">
        <v>0</v>
      </c>
      <c r="BM43" s="131">
        <v>0</v>
      </c>
      <c r="BN43" s="131">
        <v>0</v>
      </c>
      <c r="BO43" s="131">
        <v>0</v>
      </c>
      <c r="BP43" s="131">
        <v>0</v>
      </c>
      <c r="BQ43" s="131">
        <v>0</v>
      </c>
      <c r="BR43" s="131">
        <v>0</v>
      </c>
      <c r="BS43" s="131">
        <v>0</v>
      </c>
      <c r="BT43" s="131">
        <v>0</v>
      </c>
      <c r="BU43" s="131">
        <v>0</v>
      </c>
      <c r="BV43" s="131">
        <v>0</v>
      </c>
      <c r="BW43" s="131">
        <v>0</v>
      </c>
      <c r="BX43" s="131">
        <v>0</v>
      </c>
      <c r="BY43" s="131">
        <v>0</v>
      </c>
      <c r="BZ43" s="131">
        <v>0</v>
      </c>
      <c r="CA43" s="131">
        <v>0</v>
      </c>
      <c r="CB43" s="131">
        <v>0</v>
      </c>
      <c r="CC43" s="131">
        <v>0</v>
      </c>
      <c r="CD43" s="131">
        <v>0</v>
      </c>
      <c r="CE43" s="131">
        <v>0</v>
      </c>
      <c r="CF43" s="131">
        <v>0</v>
      </c>
      <c r="CG43" s="131">
        <v>0</v>
      </c>
      <c r="CH43" s="131">
        <v>0</v>
      </c>
      <c r="CI43" s="131">
        <v>0</v>
      </c>
      <c r="CJ43" s="131">
        <v>0</v>
      </c>
      <c r="CK43" s="131">
        <v>0</v>
      </c>
      <c r="CL43" s="131">
        <v>0</v>
      </c>
      <c r="CM43" s="131">
        <v>0</v>
      </c>
      <c r="CN43" s="131">
        <v>0</v>
      </c>
      <c r="CO43" s="131">
        <v>0</v>
      </c>
      <c r="CP43" s="131">
        <v>0</v>
      </c>
      <c r="CQ43" s="131">
        <v>0</v>
      </c>
      <c r="CR43" s="131">
        <v>0</v>
      </c>
      <c r="CS43" s="131">
        <v>0</v>
      </c>
      <c r="CT43" s="131">
        <v>0</v>
      </c>
      <c r="CU43" s="131">
        <v>0</v>
      </c>
      <c r="CV43" s="131">
        <v>0</v>
      </c>
      <c r="CW43" s="131">
        <v>0</v>
      </c>
      <c r="CX43" s="131">
        <v>0</v>
      </c>
      <c r="CY43" s="131">
        <v>0</v>
      </c>
      <c r="CZ43" s="131">
        <v>0</v>
      </c>
      <c r="DA43" s="131">
        <v>0</v>
      </c>
      <c r="DB43" s="131">
        <v>0</v>
      </c>
      <c r="DC43" s="131">
        <v>0</v>
      </c>
      <c r="DD43" s="131">
        <v>0</v>
      </c>
      <c r="DE43" s="131">
        <v>0</v>
      </c>
      <c r="DF43" s="131">
        <v>0</v>
      </c>
      <c r="DG43" s="131">
        <v>0</v>
      </c>
      <c r="DH43" s="131">
        <v>0</v>
      </c>
      <c r="DI43" s="131">
        <v>0</v>
      </c>
    </row>
    <row r="44" spans="1:113" ht="19.5" customHeight="1">
      <c r="A44" s="95" t="s">
        <v>38</v>
      </c>
      <c r="B44" s="95" t="s">
        <v>38</v>
      </c>
      <c r="C44" s="95" t="s">
        <v>38</v>
      </c>
      <c r="D44" s="95" t="s">
        <v>380</v>
      </c>
      <c r="E44" s="130">
        <f t="shared" si="0"/>
        <v>894.69</v>
      </c>
      <c r="F44" s="130">
        <v>894.69</v>
      </c>
      <c r="G44" s="130">
        <v>0</v>
      </c>
      <c r="H44" s="130">
        <v>0</v>
      </c>
      <c r="I44" s="130">
        <v>0</v>
      </c>
      <c r="J44" s="130">
        <v>0</v>
      </c>
      <c r="K44" s="130">
        <v>0</v>
      </c>
      <c r="L44" s="130">
        <v>0</v>
      </c>
      <c r="M44" s="130">
        <v>0</v>
      </c>
      <c r="N44" s="130">
        <v>839.9</v>
      </c>
      <c r="O44" s="131">
        <v>54.79</v>
      </c>
      <c r="P44" s="131">
        <v>0</v>
      </c>
      <c r="Q44" s="131">
        <v>0</v>
      </c>
      <c r="R44" s="131">
        <v>0</v>
      </c>
      <c r="S44" s="131">
        <v>0</v>
      </c>
      <c r="T44" s="131">
        <v>0</v>
      </c>
      <c r="U44" s="131">
        <v>0</v>
      </c>
      <c r="V44" s="131">
        <v>0</v>
      </c>
      <c r="W44" s="131">
        <v>0</v>
      </c>
      <c r="X44" s="131">
        <v>0</v>
      </c>
      <c r="Y44" s="131">
        <v>0</v>
      </c>
      <c r="Z44" s="131">
        <v>0</v>
      </c>
      <c r="AA44" s="131">
        <v>0</v>
      </c>
      <c r="AB44" s="131">
        <v>0</v>
      </c>
      <c r="AC44" s="131">
        <v>0</v>
      </c>
      <c r="AD44" s="131">
        <v>0</v>
      </c>
      <c r="AE44" s="131">
        <v>0</v>
      </c>
      <c r="AF44" s="131">
        <v>0</v>
      </c>
      <c r="AG44" s="131">
        <v>0</v>
      </c>
      <c r="AH44" s="131">
        <v>0</v>
      </c>
      <c r="AI44" s="131">
        <v>0</v>
      </c>
      <c r="AJ44" s="131">
        <v>0</v>
      </c>
      <c r="AK44" s="131">
        <v>0</v>
      </c>
      <c r="AL44" s="131">
        <v>0</v>
      </c>
      <c r="AM44" s="131">
        <v>0</v>
      </c>
      <c r="AN44" s="131">
        <v>0</v>
      </c>
      <c r="AO44" s="131">
        <v>0</v>
      </c>
      <c r="AP44" s="131">
        <v>0</v>
      </c>
      <c r="AQ44" s="131">
        <v>0</v>
      </c>
      <c r="AR44" s="131">
        <v>0</v>
      </c>
      <c r="AS44" s="131">
        <v>0</v>
      </c>
      <c r="AT44" s="131">
        <v>0</v>
      </c>
      <c r="AU44" s="131">
        <v>0</v>
      </c>
      <c r="AV44" s="131">
        <v>0</v>
      </c>
      <c r="AW44" s="131">
        <v>0</v>
      </c>
      <c r="AX44" s="131">
        <v>0</v>
      </c>
      <c r="AY44" s="131">
        <v>0</v>
      </c>
      <c r="AZ44" s="131">
        <v>0</v>
      </c>
      <c r="BA44" s="131">
        <v>0</v>
      </c>
      <c r="BB44" s="131">
        <v>0</v>
      </c>
      <c r="BC44" s="131">
        <v>0</v>
      </c>
      <c r="BD44" s="131">
        <v>0</v>
      </c>
      <c r="BE44" s="131">
        <v>0</v>
      </c>
      <c r="BF44" s="131">
        <v>0</v>
      </c>
      <c r="BG44" s="131">
        <v>0</v>
      </c>
      <c r="BH44" s="131">
        <v>0</v>
      </c>
      <c r="BI44" s="131">
        <v>0</v>
      </c>
      <c r="BJ44" s="131">
        <v>0</v>
      </c>
      <c r="BK44" s="131">
        <v>0</v>
      </c>
      <c r="BL44" s="131">
        <v>0</v>
      </c>
      <c r="BM44" s="131">
        <v>0</v>
      </c>
      <c r="BN44" s="131">
        <v>0</v>
      </c>
      <c r="BO44" s="131">
        <v>0</v>
      </c>
      <c r="BP44" s="131">
        <v>0</v>
      </c>
      <c r="BQ44" s="131">
        <v>0</v>
      </c>
      <c r="BR44" s="131">
        <v>0</v>
      </c>
      <c r="BS44" s="131">
        <v>0</v>
      </c>
      <c r="BT44" s="131">
        <v>0</v>
      </c>
      <c r="BU44" s="131">
        <v>0</v>
      </c>
      <c r="BV44" s="131">
        <v>0</v>
      </c>
      <c r="BW44" s="131">
        <v>0</v>
      </c>
      <c r="BX44" s="131">
        <v>0</v>
      </c>
      <c r="BY44" s="131">
        <v>0</v>
      </c>
      <c r="BZ44" s="131">
        <v>0</v>
      </c>
      <c r="CA44" s="131">
        <v>0</v>
      </c>
      <c r="CB44" s="131">
        <v>0</v>
      </c>
      <c r="CC44" s="131">
        <v>0</v>
      </c>
      <c r="CD44" s="131">
        <v>0</v>
      </c>
      <c r="CE44" s="131">
        <v>0</v>
      </c>
      <c r="CF44" s="131">
        <v>0</v>
      </c>
      <c r="CG44" s="131">
        <v>0</v>
      </c>
      <c r="CH44" s="131">
        <v>0</v>
      </c>
      <c r="CI44" s="131">
        <v>0</v>
      </c>
      <c r="CJ44" s="131">
        <v>0</v>
      </c>
      <c r="CK44" s="131">
        <v>0</v>
      </c>
      <c r="CL44" s="131">
        <v>0</v>
      </c>
      <c r="CM44" s="131">
        <v>0</v>
      </c>
      <c r="CN44" s="131">
        <v>0</v>
      </c>
      <c r="CO44" s="131">
        <v>0</v>
      </c>
      <c r="CP44" s="131">
        <v>0</v>
      </c>
      <c r="CQ44" s="131">
        <v>0</v>
      </c>
      <c r="CR44" s="131">
        <v>0</v>
      </c>
      <c r="CS44" s="131">
        <v>0</v>
      </c>
      <c r="CT44" s="131">
        <v>0</v>
      </c>
      <c r="CU44" s="131">
        <v>0</v>
      </c>
      <c r="CV44" s="131">
        <v>0</v>
      </c>
      <c r="CW44" s="131">
        <v>0</v>
      </c>
      <c r="CX44" s="131">
        <v>0</v>
      </c>
      <c r="CY44" s="131">
        <v>0</v>
      </c>
      <c r="CZ44" s="131">
        <v>0</v>
      </c>
      <c r="DA44" s="131">
        <v>0</v>
      </c>
      <c r="DB44" s="131">
        <v>0</v>
      </c>
      <c r="DC44" s="131">
        <v>0</v>
      </c>
      <c r="DD44" s="131">
        <v>0</v>
      </c>
      <c r="DE44" s="131">
        <v>0</v>
      </c>
      <c r="DF44" s="131">
        <v>0</v>
      </c>
      <c r="DG44" s="131">
        <v>0</v>
      </c>
      <c r="DH44" s="131">
        <v>0</v>
      </c>
      <c r="DI44" s="131">
        <v>0</v>
      </c>
    </row>
    <row r="45" spans="1:113" ht="19.5" customHeight="1">
      <c r="A45" s="95" t="s">
        <v>106</v>
      </c>
      <c r="B45" s="95" t="s">
        <v>107</v>
      </c>
      <c r="C45" s="95" t="s">
        <v>89</v>
      </c>
      <c r="D45" s="95" t="s">
        <v>124</v>
      </c>
      <c r="E45" s="130">
        <f t="shared" si="0"/>
        <v>5.44</v>
      </c>
      <c r="F45" s="130">
        <v>5.44</v>
      </c>
      <c r="G45" s="130">
        <v>0</v>
      </c>
      <c r="H45" s="130">
        <v>0</v>
      </c>
      <c r="I45" s="130">
        <v>0</v>
      </c>
      <c r="J45" s="130">
        <v>0</v>
      </c>
      <c r="K45" s="130">
        <v>0</v>
      </c>
      <c r="L45" s="130">
        <v>0</v>
      </c>
      <c r="M45" s="130">
        <v>0</v>
      </c>
      <c r="N45" s="130">
        <v>5.44</v>
      </c>
      <c r="O45" s="131">
        <v>0</v>
      </c>
      <c r="P45" s="131">
        <v>0</v>
      </c>
      <c r="Q45" s="131">
        <v>0</v>
      </c>
      <c r="R45" s="131">
        <v>0</v>
      </c>
      <c r="S45" s="131">
        <v>0</v>
      </c>
      <c r="T45" s="131">
        <v>0</v>
      </c>
      <c r="U45" s="131">
        <v>0</v>
      </c>
      <c r="V45" s="131">
        <v>0</v>
      </c>
      <c r="W45" s="131">
        <v>0</v>
      </c>
      <c r="X45" s="131">
        <v>0</v>
      </c>
      <c r="Y45" s="131">
        <v>0</v>
      </c>
      <c r="Z45" s="131">
        <v>0</v>
      </c>
      <c r="AA45" s="131">
        <v>0</v>
      </c>
      <c r="AB45" s="131">
        <v>0</v>
      </c>
      <c r="AC45" s="131">
        <v>0</v>
      </c>
      <c r="AD45" s="131">
        <v>0</v>
      </c>
      <c r="AE45" s="131">
        <v>0</v>
      </c>
      <c r="AF45" s="131">
        <v>0</v>
      </c>
      <c r="AG45" s="131">
        <v>0</v>
      </c>
      <c r="AH45" s="131">
        <v>0</v>
      </c>
      <c r="AI45" s="131">
        <v>0</v>
      </c>
      <c r="AJ45" s="131">
        <v>0</v>
      </c>
      <c r="AK45" s="131">
        <v>0</v>
      </c>
      <c r="AL45" s="131">
        <v>0</v>
      </c>
      <c r="AM45" s="131">
        <v>0</v>
      </c>
      <c r="AN45" s="131">
        <v>0</v>
      </c>
      <c r="AO45" s="131">
        <v>0</v>
      </c>
      <c r="AP45" s="131">
        <v>0</v>
      </c>
      <c r="AQ45" s="131">
        <v>0</v>
      </c>
      <c r="AR45" s="131">
        <v>0</v>
      </c>
      <c r="AS45" s="131">
        <v>0</v>
      </c>
      <c r="AT45" s="131">
        <v>0</v>
      </c>
      <c r="AU45" s="131">
        <v>0</v>
      </c>
      <c r="AV45" s="131">
        <v>0</v>
      </c>
      <c r="AW45" s="131">
        <v>0</v>
      </c>
      <c r="AX45" s="131">
        <v>0</v>
      </c>
      <c r="AY45" s="131">
        <v>0</v>
      </c>
      <c r="AZ45" s="131">
        <v>0</v>
      </c>
      <c r="BA45" s="131">
        <v>0</v>
      </c>
      <c r="BB45" s="131">
        <v>0</v>
      </c>
      <c r="BC45" s="131">
        <v>0</v>
      </c>
      <c r="BD45" s="131">
        <v>0</v>
      </c>
      <c r="BE45" s="131">
        <v>0</v>
      </c>
      <c r="BF45" s="131">
        <v>0</v>
      </c>
      <c r="BG45" s="131">
        <v>0</v>
      </c>
      <c r="BH45" s="131">
        <v>0</v>
      </c>
      <c r="BI45" s="131">
        <v>0</v>
      </c>
      <c r="BJ45" s="131">
        <v>0</v>
      </c>
      <c r="BK45" s="131">
        <v>0</v>
      </c>
      <c r="BL45" s="131">
        <v>0</v>
      </c>
      <c r="BM45" s="131">
        <v>0</v>
      </c>
      <c r="BN45" s="131">
        <v>0</v>
      </c>
      <c r="BO45" s="131">
        <v>0</v>
      </c>
      <c r="BP45" s="131">
        <v>0</v>
      </c>
      <c r="BQ45" s="131">
        <v>0</v>
      </c>
      <c r="BR45" s="131">
        <v>0</v>
      </c>
      <c r="BS45" s="131">
        <v>0</v>
      </c>
      <c r="BT45" s="131">
        <v>0</v>
      </c>
      <c r="BU45" s="131">
        <v>0</v>
      </c>
      <c r="BV45" s="131">
        <v>0</v>
      </c>
      <c r="BW45" s="131">
        <v>0</v>
      </c>
      <c r="BX45" s="131">
        <v>0</v>
      </c>
      <c r="BY45" s="131">
        <v>0</v>
      </c>
      <c r="BZ45" s="131">
        <v>0</v>
      </c>
      <c r="CA45" s="131">
        <v>0</v>
      </c>
      <c r="CB45" s="131">
        <v>0</v>
      </c>
      <c r="CC45" s="131">
        <v>0</v>
      </c>
      <c r="CD45" s="131">
        <v>0</v>
      </c>
      <c r="CE45" s="131">
        <v>0</v>
      </c>
      <c r="CF45" s="131">
        <v>0</v>
      </c>
      <c r="CG45" s="131">
        <v>0</v>
      </c>
      <c r="CH45" s="131">
        <v>0</v>
      </c>
      <c r="CI45" s="131">
        <v>0</v>
      </c>
      <c r="CJ45" s="131">
        <v>0</v>
      </c>
      <c r="CK45" s="131">
        <v>0</v>
      </c>
      <c r="CL45" s="131">
        <v>0</v>
      </c>
      <c r="CM45" s="131">
        <v>0</v>
      </c>
      <c r="CN45" s="131">
        <v>0</v>
      </c>
      <c r="CO45" s="131">
        <v>0</v>
      </c>
      <c r="CP45" s="131">
        <v>0</v>
      </c>
      <c r="CQ45" s="131">
        <v>0</v>
      </c>
      <c r="CR45" s="131">
        <v>0</v>
      </c>
      <c r="CS45" s="131">
        <v>0</v>
      </c>
      <c r="CT45" s="131">
        <v>0</v>
      </c>
      <c r="CU45" s="131">
        <v>0</v>
      </c>
      <c r="CV45" s="131">
        <v>0</v>
      </c>
      <c r="CW45" s="131">
        <v>0</v>
      </c>
      <c r="CX45" s="131">
        <v>0</v>
      </c>
      <c r="CY45" s="131">
        <v>0</v>
      </c>
      <c r="CZ45" s="131">
        <v>0</v>
      </c>
      <c r="DA45" s="131">
        <v>0</v>
      </c>
      <c r="DB45" s="131">
        <v>0</v>
      </c>
      <c r="DC45" s="131">
        <v>0</v>
      </c>
      <c r="DD45" s="131">
        <v>0</v>
      </c>
      <c r="DE45" s="131">
        <v>0</v>
      </c>
      <c r="DF45" s="131">
        <v>0</v>
      </c>
      <c r="DG45" s="131">
        <v>0</v>
      </c>
      <c r="DH45" s="131">
        <v>0</v>
      </c>
      <c r="DI45" s="131">
        <v>0</v>
      </c>
    </row>
    <row r="46" spans="1:113" ht="19.5" customHeight="1">
      <c r="A46" s="95" t="s">
        <v>106</v>
      </c>
      <c r="B46" s="95" t="s">
        <v>107</v>
      </c>
      <c r="C46" s="95" t="s">
        <v>91</v>
      </c>
      <c r="D46" s="95" t="s">
        <v>108</v>
      </c>
      <c r="E46" s="130">
        <f t="shared" si="0"/>
        <v>834.46</v>
      </c>
      <c r="F46" s="130">
        <v>834.46</v>
      </c>
      <c r="G46" s="130">
        <v>0</v>
      </c>
      <c r="H46" s="130">
        <v>0</v>
      </c>
      <c r="I46" s="130">
        <v>0</v>
      </c>
      <c r="J46" s="130">
        <v>0</v>
      </c>
      <c r="K46" s="130">
        <v>0</v>
      </c>
      <c r="L46" s="130">
        <v>0</v>
      </c>
      <c r="M46" s="130">
        <v>0</v>
      </c>
      <c r="N46" s="130">
        <v>834.46</v>
      </c>
      <c r="O46" s="131">
        <v>0</v>
      </c>
      <c r="P46" s="131">
        <v>0</v>
      </c>
      <c r="Q46" s="131">
        <v>0</v>
      </c>
      <c r="R46" s="131">
        <v>0</v>
      </c>
      <c r="S46" s="131">
        <v>0</v>
      </c>
      <c r="T46" s="131">
        <v>0</v>
      </c>
      <c r="U46" s="131">
        <v>0</v>
      </c>
      <c r="V46" s="131">
        <v>0</v>
      </c>
      <c r="W46" s="131">
        <v>0</v>
      </c>
      <c r="X46" s="131">
        <v>0</v>
      </c>
      <c r="Y46" s="131">
        <v>0</v>
      </c>
      <c r="Z46" s="131">
        <v>0</v>
      </c>
      <c r="AA46" s="131">
        <v>0</v>
      </c>
      <c r="AB46" s="131">
        <v>0</v>
      </c>
      <c r="AC46" s="131">
        <v>0</v>
      </c>
      <c r="AD46" s="131">
        <v>0</v>
      </c>
      <c r="AE46" s="131">
        <v>0</v>
      </c>
      <c r="AF46" s="131">
        <v>0</v>
      </c>
      <c r="AG46" s="131">
        <v>0</v>
      </c>
      <c r="AH46" s="131">
        <v>0</v>
      </c>
      <c r="AI46" s="131">
        <v>0</v>
      </c>
      <c r="AJ46" s="131">
        <v>0</v>
      </c>
      <c r="AK46" s="131">
        <v>0</v>
      </c>
      <c r="AL46" s="131">
        <v>0</v>
      </c>
      <c r="AM46" s="131">
        <v>0</v>
      </c>
      <c r="AN46" s="131">
        <v>0</v>
      </c>
      <c r="AO46" s="131">
        <v>0</v>
      </c>
      <c r="AP46" s="131">
        <v>0</v>
      </c>
      <c r="AQ46" s="131">
        <v>0</v>
      </c>
      <c r="AR46" s="131">
        <v>0</v>
      </c>
      <c r="AS46" s="131">
        <v>0</v>
      </c>
      <c r="AT46" s="131">
        <v>0</v>
      </c>
      <c r="AU46" s="131">
        <v>0</v>
      </c>
      <c r="AV46" s="131">
        <v>0</v>
      </c>
      <c r="AW46" s="131">
        <v>0</v>
      </c>
      <c r="AX46" s="131">
        <v>0</v>
      </c>
      <c r="AY46" s="131">
        <v>0</v>
      </c>
      <c r="AZ46" s="131">
        <v>0</v>
      </c>
      <c r="BA46" s="131">
        <v>0</v>
      </c>
      <c r="BB46" s="131">
        <v>0</v>
      </c>
      <c r="BC46" s="131">
        <v>0</v>
      </c>
      <c r="BD46" s="131">
        <v>0</v>
      </c>
      <c r="BE46" s="131">
        <v>0</v>
      </c>
      <c r="BF46" s="131">
        <v>0</v>
      </c>
      <c r="BG46" s="131">
        <v>0</v>
      </c>
      <c r="BH46" s="131">
        <v>0</v>
      </c>
      <c r="BI46" s="131">
        <v>0</v>
      </c>
      <c r="BJ46" s="131">
        <v>0</v>
      </c>
      <c r="BK46" s="131">
        <v>0</v>
      </c>
      <c r="BL46" s="131">
        <v>0</v>
      </c>
      <c r="BM46" s="131">
        <v>0</v>
      </c>
      <c r="BN46" s="131">
        <v>0</v>
      </c>
      <c r="BO46" s="131">
        <v>0</v>
      </c>
      <c r="BP46" s="131">
        <v>0</v>
      </c>
      <c r="BQ46" s="131">
        <v>0</v>
      </c>
      <c r="BR46" s="131">
        <v>0</v>
      </c>
      <c r="BS46" s="131">
        <v>0</v>
      </c>
      <c r="BT46" s="131">
        <v>0</v>
      </c>
      <c r="BU46" s="131">
        <v>0</v>
      </c>
      <c r="BV46" s="131">
        <v>0</v>
      </c>
      <c r="BW46" s="131">
        <v>0</v>
      </c>
      <c r="BX46" s="131">
        <v>0</v>
      </c>
      <c r="BY46" s="131">
        <v>0</v>
      </c>
      <c r="BZ46" s="131">
        <v>0</v>
      </c>
      <c r="CA46" s="131">
        <v>0</v>
      </c>
      <c r="CB46" s="131">
        <v>0</v>
      </c>
      <c r="CC46" s="131">
        <v>0</v>
      </c>
      <c r="CD46" s="131">
        <v>0</v>
      </c>
      <c r="CE46" s="131">
        <v>0</v>
      </c>
      <c r="CF46" s="131">
        <v>0</v>
      </c>
      <c r="CG46" s="131">
        <v>0</v>
      </c>
      <c r="CH46" s="131">
        <v>0</v>
      </c>
      <c r="CI46" s="131">
        <v>0</v>
      </c>
      <c r="CJ46" s="131">
        <v>0</v>
      </c>
      <c r="CK46" s="131">
        <v>0</v>
      </c>
      <c r="CL46" s="131">
        <v>0</v>
      </c>
      <c r="CM46" s="131">
        <v>0</v>
      </c>
      <c r="CN46" s="131">
        <v>0</v>
      </c>
      <c r="CO46" s="131">
        <v>0</v>
      </c>
      <c r="CP46" s="131">
        <v>0</v>
      </c>
      <c r="CQ46" s="131">
        <v>0</v>
      </c>
      <c r="CR46" s="131">
        <v>0</v>
      </c>
      <c r="CS46" s="131">
        <v>0</v>
      </c>
      <c r="CT46" s="131">
        <v>0</v>
      </c>
      <c r="CU46" s="131">
        <v>0</v>
      </c>
      <c r="CV46" s="131">
        <v>0</v>
      </c>
      <c r="CW46" s="131">
        <v>0</v>
      </c>
      <c r="CX46" s="131">
        <v>0</v>
      </c>
      <c r="CY46" s="131">
        <v>0</v>
      </c>
      <c r="CZ46" s="131">
        <v>0</v>
      </c>
      <c r="DA46" s="131">
        <v>0</v>
      </c>
      <c r="DB46" s="131">
        <v>0</v>
      </c>
      <c r="DC46" s="131">
        <v>0</v>
      </c>
      <c r="DD46" s="131">
        <v>0</v>
      </c>
      <c r="DE46" s="131">
        <v>0</v>
      </c>
      <c r="DF46" s="131">
        <v>0</v>
      </c>
      <c r="DG46" s="131">
        <v>0</v>
      </c>
      <c r="DH46" s="131">
        <v>0</v>
      </c>
      <c r="DI46" s="131">
        <v>0</v>
      </c>
    </row>
    <row r="47" spans="1:113" ht="19.5" customHeight="1">
      <c r="A47" s="95" t="s">
        <v>106</v>
      </c>
      <c r="B47" s="95" t="s">
        <v>107</v>
      </c>
      <c r="C47" s="95" t="s">
        <v>85</v>
      </c>
      <c r="D47" s="95" t="s">
        <v>109</v>
      </c>
      <c r="E47" s="130">
        <f t="shared" si="0"/>
        <v>54.79</v>
      </c>
      <c r="F47" s="130">
        <v>54.79</v>
      </c>
      <c r="G47" s="130">
        <v>0</v>
      </c>
      <c r="H47" s="130">
        <v>0</v>
      </c>
      <c r="I47" s="130">
        <v>0</v>
      </c>
      <c r="J47" s="130">
        <v>0</v>
      </c>
      <c r="K47" s="130">
        <v>0</v>
      </c>
      <c r="L47" s="130">
        <v>0</v>
      </c>
      <c r="M47" s="130">
        <v>0</v>
      </c>
      <c r="N47" s="130">
        <v>0</v>
      </c>
      <c r="O47" s="131">
        <v>54.79</v>
      </c>
      <c r="P47" s="131">
        <v>0</v>
      </c>
      <c r="Q47" s="131">
        <v>0</v>
      </c>
      <c r="R47" s="131">
        <v>0</v>
      </c>
      <c r="S47" s="131">
        <v>0</v>
      </c>
      <c r="T47" s="131">
        <v>0</v>
      </c>
      <c r="U47" s="131">
        <v>0</v>
      </c>
      <c r="V47" s="131">
        <v>0</v>
      </c>
      <c r="W47" s="131">
        <v>0</v>
      </c>
      <c r="X47" s="131">
        <v>0</v>
      </c>
      <c r="Y47" s="131">
        <v>0</v>
      </c>
      <c r="Z47" s="131">
        <v>0</v>
      </c>
      <c r="AA47" s="131">
        <v>0</v>
      </c>
      <c r="AB47" s="131">
        <v>0</v>
      </c>
      <c r="AC47" s="131">
        <v>0</v>
      </c>
      <c r="AD47" s="131">
        <v>0</v>
      </c>
      <c r="AE47" s="131">
        <v>0</v>
      </c>
      <c r="AF47" s="131">
        <v>0</v>
      </c>
      <c r="AG47" s="131">
        <v>0</v>
      </c>
      <c r="AH47" s="131">
        <v>0</v>
      </c>
      <c r="AI47" s="131">
        <v>0</v>
      </c>
      <c r="AJ47" s="131">
        <v>0</v>
      </c>
      <c r="AK47" s="131">
        <v>0</v>
      </c>
      <c r="AL47" s="131">
        <v>0</v>
      </c>
      <c r="AM47" s="131">
        <v>0</v>
      </c>
      <c r="AN47" s="131">
        <v>0</v>
      </c>
      <c r="AO47" s="131">
        <v>0</v>
      </c>
      <c r="AP47" s="131">
        <v>0</v>
      </c>
      <c r="AQ47" s="131">
        <v>0</v>
      </c>
      <c r="AR47" s="131">
        <v>0</v>
      </c>
      <c r="AS47" s="131">
        <v>0</v>
      </c>
      <c r="AT47" s="131">
        <v>0</v>
      </c>
      <c r="AU47" s="131">
        <v>0</v>
      </c>
      <c r="AV47" s="131">
        <v>0</v>
      </c>
      <c r="AW47" s="131">
        <v>0</v>
      </c>
      <c r="AX47" s="131">
        <v>0</v>
      </c>
      <c r="AY47" s="131">
        <v>0</v>
      </c>
      <c r="AZ47" s="131">
        <v>0</v>
      </c>
      <c r="BA47" s="131">
        <v>0</v>
      </c>
      <c r="BB47" s="131">
        <v>0</v>
      </c>
      <c r="BC47" s="131">
        <v>0</v>
      </c>
      <c r="BD47" s="131">
        <v>0</v>
      </c>
      <c r="BE47" s="131">
        <v>0</v>
      </c>
      <c r="BF47" s="131">
        <v>0</v>
      </c>
      <c r="BG47" s="131">
        <v>0</v>
      </c>
      <c r="BH47" s="131">
        <v>0</v>
      </c>
      <c r="BI47" s="131">
        <v>0</v>
      </c>
      <c r="BJ47" s="131">
        <v>0</v>
      </c>
      <c r="BK47" s="131">
        <v>0</v>
      </c>
      <c r="BL47" s="131">
        <v>0</v>
      </c>
      <c r="BM47" s="131">
        <v>0</v>
      </c>
      <c r="BN47" s="131">
        <v>0</v>
      </c>
      <c r="BO47" s="131">
        <v>0</v>
      </c>
      <c r="BP47" s="131">
        <v>0</v>
      </c>
      <c r="BQ47" s="131">
        <v>0</v>
      </c>
      <c r="BR47" s="131">
        <v>0</v>
      </c>
      <c r="BS47" s="131">
        <v>0</v>
      </c>
      <c r="BT47" s="131">
        <v>0</v>
      </c>
      <c r="BU47" s="131">
        <v>0</v>
      </c>
      <c r="BV47" s="131">
        <v>0</v>
      </c>
      <c r="BW47" s="131">
        <v>0</v>
      </c>
      <c r="BX47" s="131">
        <v>0</v>
      </c>
      <c r="BY47" s="131">
        <v>0</v>
      </c>
      <c r="BZ47" s="131">
        <v>0</v>
      </c>
      <c r="CA47" s="131">
        <v>0</v>
      </c>
      <c r="CB47" s="131">
        <v>0</v>
      </c>
      <c r="CC47" s="131">
        <v>0</v>
      </c>
      <c r="CD47" s="131">
        <v>0</v>
      </c>
      <c r="CE47" s="131">
        <v>0</v>
      </c>
      <c r="CF47" s="131">
        <v>0</v>
      </c>
      <c r="CG47" s="131">
        <v>0</v>
      </c>
      <c r="CH47" s="131">
        <v>0</v>
      </c>
      <c r="CI47" s="131">
        <v>0</v>
      </c>
      <c r="CJ47" s="131">
        <v>0</v>
      </c>
      <c r="CK47" s="131">
        <v>0</v>
      </c>
      <c r="CL47" s="131">
        <v>0</v>
      </c>
      <c r="CM47" s="131">
        <v>0</v>
      </c>
      <c r="CN47" s="131">
        <v>0</v>
      </c>
      <c r="CO47" s="131">
        <v>0</v>
      </c>
      <c r="CP47" s="131">
        <v>0</v>
      </c>
      <c r="CQ47" s="131">
        <v>0</v>
      </c>
      <c r="CR47" s="131">
        <v>0</v>
      </c>
      <c r="CS47" s="131">
        <v>0</v>
      </c>
      <c r="CT47" s="131">
        <v>0</v>
      </c>
      <c r="CU47" s="131">
        <v>0</v>
      </c>
      <c r="CV47" s="131">
        <v>0</v>
      </c>
      <c r="CW47" s="131">
        <v>0</v>
      </c>
      <c r="CX47" s="131">
        <v>0</v>
      </c>
      <c r="CY47" s="131">
        <v>0</v>
      </c>
      <c r="CZ47" s="131">
        <v>0</v>
      </c>
      <c r="DA47" s="131">
        <v>0</v>
      </c>
      <c r="DB47" s="131">
        <v>0</v>
      </c>
      <c r="DC47" s="131">
        <v>0</v>
      </c>
      <c r="DD47" s="131">
        <v>0</v>
      </c>
      <c r="DE47" s="131">
        <v>0</v>
      </c>
      <c r="DF47" s="131">
        <v>0</v>
      </c>
      <c r="DG47" s="131">
        <v>0</v>
      </c>
      <c r="DH47" s="131">
        <v>0</v>
      </c>
      <c r="DI47" s="131">
        <v>0</v>
      </c>
    </row>
    <row r="48" spans="1:113" ht="19.5" customHeight="1">
      <c r="A48" s="95" t="s">
        <v>38</v>
      </c>
      <c r="B48" s="95" t="s">
        <v>38</v>
      </c>
      <c r="C48" s="95" t="s">
        <v>38</v>
      </c>
      <c r="D48" s="95" t="s">
        <v>381</v>
      </c>
      <c r="E48" s="130">
        <f t="shared" si="0"/>
        <v>1471.93</v>
      </c>
      <c r="F48" s="130">
        <v>1471.93</v>
      </c>
      <c r="G48" s="130">
        <v>0</v>
      </c>
      <c r="H48" s="130">
        <v>554.77</v>
      </c>
      <c r="I48" s="130">
        <v>0</v>
      </c>
      <c r="J48" s="130">
        <v>0</v>
      </c>
      <c r="K48" s="130">
        <v>0</v>
      </c>
      <c r="L48" s="130">
        <v>0</v>
      </c>
      <c r="M48" s="130">
        <v>0</v>
      </c>
      <c r="N48" s="130">
        <v>0</v>
      </c>
      <c r="O48" s="131">
        <v>0</v>
      </c>
      <c r="P48" s="131">
        <v>0</v>
      </c>
      <c r="Q48" s="131">
        <v>917.16</v>
      </c>
      <c r="R48" s="131">
        <v>0</v>
      </c>
      <c r="S48" s="131">
        <v>0</v>
      </c>
      <c r="T48" s="131">
        <v>0</v>
      </c>
      <c r="U48" s="131">
        <v>0</v>
      </c>
      <c r="V48" s="131">
        <v>0</v>
      </c>
      <c r="W48" s="131">
        <v>0</v>
      </c>
      <c r="X48" s="131">
        <v>0</v>
      </c>
      <c r="Y48" s="131">
        <v>0</v>
      </c>
      <c r="Z48" s="131">
        <v>0</v>
      </c>
      <c r="AA48" s="131">
        <v>0</v>
      </c>
      <c r="AB48" s="131">
        <v>0</v>
      </c>
      <c r="AC48" s="131">
        <v>0</v>
      </c>
      <c r="AD48" s="131">
        <v>0</v>
      </c>
      <c r="AE48" s="131">
        <v>0</v>
      </c>
      <c r="AF48" s="131">
        <v>0</v>
      </c>
      <c r="AG48" s="131">
        <v>0</v>
      </c>
      <c r="AH48" s="131">
        <v>0</v>
      </c>
      <c r="AI48" s="131">
        <v>0</v>
      </c>
      <c r="AJ48" s="131">
        <v>0</v>
      </c>
      <c r="AK48" s="131">
        <v>0</v>
      </c>
      <c r="AL48" s="131">
        <v>0</v>
      </c>
      <c r="AM48" s="131">
        <v>0</v>
      </c>
      <c r="AN48" s="131">
        <v>0</v>
      </c>
      <c r="AO48" s="131">
        <v>0</v>
      </c>
      <c r="AP48" s="131">
        <v>0</v>
      </c>
      <c r="AQ48" s="131">
        <v>0</v>
      </c>
      <c r="AR48" s="131">
        <v>0</v>
      </c>
      <c r="AS48" s="131">
        <v>0</v>
      </c>
      <c r="AT48" s="131">
        <v>0</v>
      </c>
      <c r="AU48" s="131">
        <v>0</v>
      </c>
      <c r="AV48" s="131">
        <v>0</v>
      </c>
      <c r="AW48" s="131">
        <v>0</v>
      </c>
      <c r="AX48" s="131">
        <v>0</v>
      </c>
      <c r="AY48" s="131">
        <v>0</v>
      </c>
      <c r="AZ48" s="131">
        <v>0</v>
      </c>
      <c r="BA48" s="131">
        <v>0</v>
      </c>
      <c r="BB48" s="131">
        <v>0</v>
      </c>
      <c r="BC48" s="131">
        <v>0</v>
      </c>
      <c r="BD48" s="131">
        <v>0</v>
      </c>
      <c r="BE48" s="131">
        <v>0</v>
      </c>
      <c r="BF48" s="131">
        <v>0</v>
      </c>
      <c r="BG48" s="131">
        <v>0</v>
      </c>
      <c r="BH48" s="131">
        <v>0</v>
      </c>
      <c r="BI48" s="131">
        <v>0</v>
      </c>
      <c r="BJ48" s="131">
        <v>0</v>
      </c>
      <c r="BK48" s="131">
        <v>0</v>
      </c>
      <c r="BL48" s="131">
        <v>0</v>
      </c>
      <c r="BM48" s="131">
        <v>0</v>
      </c>
      <c r="BN48" s="131">
        <v>0</v>
      </c>
      <c r="BO48" s="131">
        <v>0</v>
      </c>
      <c r="BP48" s="131">
        <v>0</v>
      </c>
      <c r="BQ48" s="131">
        <v>0</v>
      </c>
      <c r="BR48" s="131">
        <v>0</v>
      </c>
      <c r="BS48" s="131">
        <v>0</v>
      </c>
      <c r="BT48" s="131">
        <v>0</v>
      </c>
      <c r="BU48" s="131">
        <v>0</v>
      </c>
      <c r="BV48" s="131">
        <v>0</v>
      </c>
      <c r="BW48" s="131">
        <v>0</v>
      </c>
      <c r="BX48" s="131">
        <v>0</v>
      </c>
      <c r="BY48" s="131">
        <v>0</v>
      </c>
      <c r="BZ48" s="131">
        <v>0</v>
      </c>
      <c r="CA48" s="131">
        <v>0</v>
      </c>
      <c r="CB48" s="131">
        <v>0</v>
      </c>
      <c r="CC48" s="131">
        <v>0</v>
      </c>
      <c r="CD48" s="131">
        <v>0</v>
      </c>
      <c r="CE48" s="131">
        <v>0</v>
      </c>
      <c r="CF48" s="131">
        <v>0</v>
      </c>
      <c r="CG48" s="131">
        <v>0</v>
      </c>
      <c r="CH48" s="131">
        <v>0</v>
      </c>
      <c r="CI48" s="131">
        <v>0</v>
      </c>
      <c r="CJ48" s="131">
        <v>0</v>
      </c>
      <c r="CK48" s="131">
        <v>0</v>
      </c>
      <c r="CL48" s="131">
        <v>0</v>
      </c>
      <c r="CM48" s="131">
        <v>0</v>
      </c>
      <c r="CN48" s="131">
        <v>0</v>
      </c>
      <c r="CO48" s="131">
        <v>0</v>
      </c>
      <c r="CP48" s="131">
        <v>0</v>
      </c>
      <c r="CQ48" s="131">
        <v>0</v>
      </c>
      <c r="CR48" s="131">
        <v>0</v>
      </c>
      <c r="CS48" s="131">
        <v>0</v>
      </c>
      <c r="CT48" s="131">
        <v>0</v>
      </c>
      <c r="CU48" s="131">
        <v>0</v>
      </c>
      <c r="CV48" s="131">
        <v>0</v>
      </c>
      <c r="CW48" s="131">
        <v>0</v>
      </c>
      <c r="CX48" s="131">
        <v>0</v>
      </c>
      <c r="CY48" s="131">
        <v>0</v>
      </c>
      <c r="CZ48" s="131">
        <v>0</v>
      </c>
      <c r="DA48" s="131">
        <v>0</v>
      </c>
      <c r="DB48" s="131">
        <v>0</v>
      </c>
      <c r="DC48" s="131">
        <v>0</v>
      </c>
      <c r="DD48" s="131">
        <v>0</v>
      </c>
      <c r="DE48" s="131">
        <v>0</v>
      </c>
      <c r="DF48" s="131">
        <v>0</v>
      </c>
      <c r="DG48" s="131">
        <v>0</v>
      </c>
      <c r="DH48" s="131">
        <v>0</v>
      </c>
      <c r="DI48" s="131">
        <v>0</v>
      </c>
    </row>
    <row r="49" spans="1:113" ht="19.5" customHeight="1">
      <c r="A49" s="95" t="s">
        <v>38</v>
      </c>
      <c r="B49" s="95" t="s">
        <v>38</v>
      </c>
      <c r="C49" s="95" t="s">
        <v>38</v>
      </c>
      <c r="D49" s="95" t="s">
        <v>382</v>
      </c>
      <c r="E49" s="130">
        <f t="shared" si="0"/>
        <v>1471.93</v>
      </c>
      <c r="F49" s="130">
        <v>1471.93</v>
      </c>
      <c r="G49" s="130">
        <v>0</v>
      </c>
      <c r="H49" s="130">
        <v>554.77</v>
      </c>
      <c r="I49" s="130">
        <v>0</v>
      </c>
      <c r="J49" s="130">
        <v>0</v>
      </c>
      <c r="K49" s="130">
        <v>0</v>
      </c>
      <c r="L49" s="130">
        <v>0</v>
      </c>
      <c r="M49" s="130">
        <v>0</v>
      </c>
      <c r="N49" s="130">
        <v>0</v>
      </c>
      <c r="O49" s="131">
        <v>0</v>
      </c>
      <c r="P49" s="131">
        <v>0</v>
      </c>
      <c r="Q49" s="131">
        <v>917.16</v>
      </c>
      <c r="R49" s="131">
        <v>0</v>
      </c>
      <c r="S49" s="131">
        <v>0</v>
      </c>
      <c r="T49" s="131">
        <v>0</v>
      </c>
      <c r="U49" s="131">
        <v>0</v>
      </c>
      <c r="V49" s="131">
        <v>0</v>
      </c>
      <c r="W49" s="131">
        <v>0</v>
      </c>
      <c r="X49" s="131">
        <v>0</v>
      </c>
      <c r="Y49" s="131">
        <v>0</v>
      </c>
      <c r="Z49" s="131">
        <v>0</v>
      </c>
      <c r="AA49" s="131">
        <v>0</v>
      </c>
      <c r="AB49" s="131">
        <v>0</v>
      </c>
      <c r="AC49" s="131">
        <v>0</v>
      </c>
      <c r="AD49" s="131">
        <v>0</v>
      </c>
      <c r="AE49" s="131">
        <v>0</v>
      </c>
      <c r="AF49" s="131">
        <v>0</v>
      </c>
      <c r="AG49" s="131">
        <v>0</v>
      </c>
      <c r="AH49" s="131">
        <v>0</v>
      </c>
      <c r="AI49" s="131">
        <v>0</v>
      </c>
      <c r="AJ49" s="131">
        <v>0</v>
      </c>
      <c r="AK49" s="131">
        <v>0</v>
      </c>
      <c r="AL49" s="131">
        <v>0</v>
      </c>
      <c r="AM49" s="131">
        <v>0</v>
      </c>
      <c r="AN49" s="131">
        <v>0</v>
      </c>
      <c r="AO49" s="131">
        <v>0</v>
      </c>
      <c r="AP49" s="131">
        <v>0</v>
      </c>
      <c r="AQ49" s="131">
        <v>0</v>
      </c>
      <c r="AR49" s="131">
        <v>0</v>
      </c>
      <c r="AS49" s="131">
        <v>0</v>
      </c>
      <c r="AT49" s="131">
        <v>0</v>
      </c>
      <c r="AU49" s="131">
        <v>0</v>
      </c>
      <c r="AV49" s="131">
        <v>0</v>
      </c>
      <c r="AW49" s="131">
        <v>0</v>
      </c>
      <c r="AX49" s="131">
        <v>0</v>
      </c>
      <c r="AY49" s="131">
        <v>0</v>
      </c>
      <c r="AZ49" s="131">
        <v>0</v>
      </c>
      <c r="BA49" s="131">
        <v>0</v>
      </c>
      <c r="BB49" s="131">
        <v>0</v>
      </c>
      <c r="BC49" s="131">
        <v>0</v>
      </c>
      <c r="BD49" s="131">
        <v>0</v>
      </c>
      <c r="BE49" s="131">
        <v>0</v>
      </c>
      <c r="BF49" s="131">
        <v>0</v>
      </c>
      <c r="BG49" s="131">
        <v>0</v>
      </c>
      <c r="BH49" s="131">
        <v>0</v>
      </c>
      <c r="BI49" s="131">
        <v>0</v>
      </c>
      <c r="BJ49" s="131">
        <v>0</v>
      </c>
      <c r="BK49" s="131">
        <v>0</v>
      </c>
      <c r="BL49" s="131">
        <v>0</v>
      </c>
      <c r="BM49" s="131">
        <v>0</v>
      </c>
      <c r="BN49" s="131">
        <v>0</v>
      </c>
      <c r="BO49" s="131">
        <v>0</v>
      </c>
      <c r="BP49" s="131">
        <v>0</v>
      </c>
      <c r="BQ49" s="131">
        <v>0</v>
      </c>
      <c r="BR49" s="131">
        <v>0</v>
      </c>
      <c r="BS49" s="131">
        <v>0</v>
      </c>
      <c r="BT49" s="131">
        <v>0</v>
      </c>
      <c r="BU49" s="131">
        <v>0</v>
      </c>
      <c r="BV49" s="131">
        <v>0</v>
      </c>
      <c r="BW49" s="131">
        <v>0</v>
      </c>
      <c r="BX49" s="131">
        <v>0</v>
      </c>
      <c r="BY49" s="131">
        <v>0</v>
      </c>
      <c r="BZ49" s="131">
        <v>0</v>
      </c>
      <c r="CA49" s="131">
        <v>0</v>
      </c>
      <c r="CB49" s="131">
        <v>0</v>
      </c>
      <c r="CC49" s="131">
        <v>0</v>
      </c>
      <c r="CD49" s="131">
        <v>0</v>
      </c>
      <c r="CE49" s="131">
        <v>0</v>
      </c>
      <c r="CF49" s="131">
        <v>0</v>
      </c>
      <c r="CG49" s="131">
        <v>0</v>
      </c>
      <c r="CH49" s="131">
        <v>0</v>
      </c>
      <c r="CI49" s="131">
        <v>0</v>
      </c>
      <c r="CJ49" s="131">
        <v>0</v>
      </c>
      <c r="CK49" s="131">
        <v>0</v>
      </c>
      <c r="CL49" s="131">
        <v>0</v>
      </c>
      <c r="CM49" s="131">
        <v>0</v>
      </c>
      <c r="CN49" s="131">
        <v>0</v>
      </c>
      <c r="CO49" s="131">
        <v>0</v>
      </c>
      <c r="CP49" s="131">
        <v>0</v>
      </c>
      <c r="CQ49" s="131">
        <v>0</v>
      </c>
      <c r="CR49" s="131">
        <v>0</v>
      </c>
      <c r="CS49" s="131">
        <v>0</v>
      </c>
      <c r="CT49" s="131">
        <v>0</v>
      </c>
      <c r="CU49" s="131">
        <v>0</v>
      </c>
      <c r="CV49" s="131">
        <v>0</v>
      </c>
      <c r="CW49" s="131">
        <v>0</v>
      </c>
      <c r="CX49" s="131">
        <v>0</v>
      </c>
      <c r="CY49" s="131">
        <v>0</v>
      </c>
      <c r="CZ49" s="131">
        <v>0</v>
      </c>
      <c r="DA49" s="131">
        <v>0</v>
      </c>
      <c r="DB49" s="131">
        <v>0</v>
      </c>
      <c r="DC49" s="131">
        <v>0</v>
      </c>
      <c r="DD49" s="131">
        <v>0</v>
      </c>
      <c r="DE49" s="131">
        <v>0</v>
      </c>
      <c r="DF49" s="131">
        <v>0</v>
      </c>
      <c r="DG49" s="131">
        <v>0</v>
      </c>
      <c r="DH49" s="131">
        <v>0</v>
      </c>
      <c r="DI49" s="131">
        <v>0</v>
      </c>
    </row>
    <row r="50" spans="1:113" ht="19.5" customHeight="1">
      <c r="A50" s="95" t="s">
        <v>110</v>
      </c>
      <c r="B50" s="95" t="s">
        <v>91</v>
      </c>
      <c r="C50" s="95" t="s">
        <v>89</v>
      </c>
      <c r="D50" s="95" t="s">
        <v>111</v>
      </c>
      <c r="E50" s="130">
        <f t="shared" si="0"/>
        <v>917.16</v>
      </c>
      <c r="F50" s="130">
        <v>917.16</v>
      </c>
      <c r="G50" s="130">
        <v>0</v>
      </c>
      <c r="H50" s="130">
        <v>0</v>
      </c>
      <c r="I50" s="130">
        <v>0</v>
      </c>
      <c r="J50" s="130">
        <v>0</v>
      </c>
      <c r="K50" s="130">
        <v>0</v>
      </c>
      <c r="L50" s="130">
        <v>0</v>
      </c>
      <c r="M50" s="130">
        <v>0</v>
      </c>
      <c r="N50" s="130">
        <v>0</v>
      </c>
      <c r="O50" s="131">
        <v>0</v>
      </c>
      <c r="P50" s="131">
        <v>0</v>
      </c>
      <c r="Q50" s="131">
        <v>917.16</v>
      </c>
      <c r="R50" s="131">
        <v>0</v>
      </c>
      <c r="S50" s="131">
        <v>0</v>
      </c>
      <c r="T50" s="131">
        <v>0</v>
      </c>
      <c r="U50" s="131">
        <v>0</v>
      </c>
      <c r="V50" s="131">
        <v>0</v>
      </c>
      <c r="W50" s="131">
        <v>0</v>
      </c>
      <c r="X50" s="131">
        <v>0</v>
      </c>
      <c r="Y50" s="131">
        <v>0</v>
      </c>
      <c r="Z50" s="131">
        <v>0</v>
      </c>
      <c r="AA50" s="131">
        <v>0</v>
      </c>
      <c r="AB50" s="131">
        <v>0</v>
      </c>
      <c r="AC50" s="131">
        <v>0</v>
      </c>
      <c r="AD50" s="131">
        <v>0</v>
      </c>
      <c r="AE50" s="131">
        <v>0</v>
      </c>
      <c r="AF50" s="131">
        <v>0</v>
      </c>
      <c r="AG50" s="131">
        <v>0</v>
      </c>
      <c r="AH50" s="131">
        <v>0</v>
      </c>
      <c r="AI50" s="131">
        <v>0</v>
      </c>
      <c r="AJ50" s="131">
        <v>0</v>
      </c>
      <c r="AK50" s="131">
        <v>0</v>
      </c>
      <c r="AL50" s="131">
        <v>0</v>
      </c>
      <c r="AM50" s="131">
        <v>0</v>
      </c>
      <c r="AN50" s="131">
        <v>0</v>
      </c>
      <c r="AO50" s="131">
        <v>0</v>
      </c>
      <c r="AP50" s="131">
        <v>0</v>
      </c>
      <c r="AQ50" s="131">
        <v>0</v>
      </c>
      <c r="AR50" s="131">
        <v>0</v>
      </c>
      <c r="AS50" s="131">
        <v>0</v>
      </c>
      <c r="AT50" s="131">
        <v>0</v>
      </c>
      <c r="AU50" s="131">
        <v>0</v>
      </c>
      <c r="AV50" s="131">
        <v>0</v>
      </c>
      <c r="AW50" s="131">
        <v>0</v>
      </c>
      <c r="AX50" s="131">
        <v>0</v>
      </c>
      <c r="AY50" s="131">
        <v>0</v>
      </c>
      <c r="AZ50" s="131">
        <v>0</v>
      </c>
      <c r="BA50" s="131">
        <v>0</v>
      </c>
      <c r="BB50" s="131">
        <v>0</v>
      </c>
      <c r="BC50" s="131">
        <v>0</v>
      </c>
      <c r="BD50" s="131">
        <v>0</v>
      </c>
      <c r="BE50" s="131">
        <v>0</v>
      </c>
      <c r="BF50" s="131">
        <v>0</v>
      </c>
      <c r="BG50" s="131">
        <v>0</v>
      </c>
      <c r="BH50" s="131">
        <v>0</v>
      </c>
      <c r="BI50" s="131">
        <v>0</v>
      </c>
      <c r="BJ50" s="131">
        <v>0</v>
      </c>
      <c r="BK50" s="131">
        <v>0</v>
      </c>
      <c r="BL50" s="131">
        <v>0</v>
      </c>
      <c r="BM50" s="131">
        <v>0</v>
      </c>
      <c r="BN50" s="131">
        <v>0</v>
      </c>
      <c r="BO50" s="131">
        <v>0</v>
      </c>
      <c r="BP50" s="131">
        <v>0</v>
      </c>
      <c r="BQ50" s="131">
        <v>0</v>
      </c>
      <c r="BR50" s="131">
        <v>0</v>
      </c>
      <c r="BS50" s="131">
        <v>0</v>
      </c>
      <c r="BT50" s="131">
        <v>0</v>
      </c>
      <c r="BU50" s="131">
        <v>0</v>
      </c>
      <c r="BV50" s="131">
        <v>0</v>
      </c>
      <c r="BW50" s="131">
        <v>0</v>
      </c>
      <c r="BX50" s="131">
        <v>0</v>
      </c>
      <c r="BY50" s="131">
        <v>0</v>
      </c>
      <c r="BZ50" s="131">
        <v>0</v>
      </c>
      <c r="CA50" s="131">
        <v>0</v>
      </c>
      <c r="CB50" s="131">
        <v>0</v>
      </c>
      <c r="CC50" s="131">
        <v>0</v>
      </c>
      <c r="CD50" s="131">
        <v>0</v>
      </c>
      <c r="CE50" s="131">
        <v>0</v>
      </c>
      <c r="CF50" s="131">
        <v>0</v>
      </c>
      <c r="CG50" s="131">
        <v>0</v>
      </c>
      <c r="CH50" s="131">
        <v>0</v>
      </c>
      <c r="CI50" s="131">
        <v>0</v>
      </c>
      <c r="CJ50" s="131">
        <v>0</v>
      </c>
      <c r="CK50" s="131">
        <v>0</v>
      </c>
      <c r="CL50" s="131">
        <v>0</v>
      </c>
      <c r="CM50" s="131">
        <v>0</v>
      </c>
      <c r="CN50" s="131">
        <v>0</v>
      </c>
      <c r="CO50" s="131">
        <v>0</v>
      </c>
      <c r="CP50" s="131">
        <v>0</v>
      </c>
      <c r="CQ50" s="131">
        <v>0</v>
      </c>
      <c r="CR50" s="131">
        <v>0</v>
      </c>
      <c r="CS50" s="131">
        <v>0</v>
      </c>
      <c r="CT50" s="131">
        <v>0</v>
      </c>
      <c r="CU50" s="131">
        <v>0</v>
      </c>
      <c r="CV50" s="131">
        <v>0</v>
      </c>
      <c r="CW50" s="131">
        <v>0</v>
      </c>
      <c r="CX50" s="131">
        <v>0</v>
      </c>
      <c r="CY50" s="131">
        <v>0</v>
      </c>
      <c r="CZ50" s="131">
        <v>0</v>
      </c>
      <c r="DA50" s="131">
        <v>0</v>
      </c>
      <c r="DB50" s="131">
        <v>0</v>
      </c>
      <c r="DC50" s="131">
        <v>0</v>
      </c>
      <c r="DD50" s="131">
        <v>0</v>
      </c>
      <c r="DE50" s="131">
        <v>0</v>
      </c>
      <c r="DF50" s="131">
        <v>0</v>
      </c>
      <c r="DG50" s="131">
        <v>0</v>
      </c>
      <c r="DH50" s="131">
        <v>0</v>
      </c>
      <c r="DI50" s="131">
        <v>0</v>
      </c>
    </row>
    <row r="51" spans="1:113" ht="19.5" customHeight="1">
      <c r="A51" s="95" t="s">
        <v>110</v>
      </c>
      <c r="B51" s="95" t="s">
        <v>91</v>
      </c>
      <c r="C51" s="95" t="s">
        <v>85</v>
      </c>
      <c r="D51" s="95" t="s">
        <v>112</v>
      </c>
      <c r="E51" s="130">
        <f t="shared" si="0"/>
        <v>554.77</v>
      </c>
      <c r="F51" s="130">
        <v>554.77</v>
      </c>
      <c r="G51" s="130">
        <v>0</v>
      </c>
      <c r="H51" s="130">
        <v>554.77</v>
      </c>
      <c r="I51" s="130">
        <v>0</v>
      </c>
      <c r="J51" s="130">
        <v>0</v>
      </c>
      <c r="K51" s="130">
        <v>0</v>
      </c>
      <c r="L51" s="130">
        <v>0</v>
      </c>
      <c r="M51" s="130">
        <v>0</v>
      </c>
      <c r="N51" s="130">
        <v>0</v>
      </c>
      <c r="O51" s="131">
        <v>0</v>
      </c>
      <c r="P51" s="131">
        <v>0</v>
      </c>
      <c r="Q51" s="131">
        <v>0</v>
      </c>
      <c r="R51" s="131">
        <v>0</v>
      </c>
      <c r="S51" s="131">
        <v>0</v>
      </c>
      <c r="T51" s="131">
        <v>0</v>
      </c>
      <c r="U51" s="131">
        <v>0</v>
      </c>
      <c r="V51" s="131">
        <v>0</v>
      </c>
      <c r="W51" s="131">
        <v>0</v>
      </c>
      <c r="X51" s="131">
        <v>0</v>
      </c>
      <c r="Y51" s="131">
        <v>0</v>
      </c>
      <c r="Z51" s="131">
        <v>0</v>
      </c>
      <c r="AA51" s="131">
        <v>0</v>
      </c>
      <c r="AB51" s="131">
        <v>0</v>
      </c>
      <c r="AC51" s="131">
        <v>0</v>
      </c>
      <c r="AD51" s="131">
        <v>0</v>
      </c>
      <c r="AE51" s="131">
        <v>0</v>
      </c>
      <c r="AF51" s="131">
        <v>0</v>
      </c>
      <c r="AG51" s="131">
        <v>0</v>
      </c>
      <c r="AH51" s="131">
        <v>0</v>
      </c>
      <c r="AI51" s="131">
        <v>0</v>
      </c>
      <c r="AJ51" s="131">
        <v>0</v>
      </c>
      <c r="AK51" s="131">
        <v>0</v>
      </c>
      <c r="AL51" s="131">
        <v>0</v>
      </c>
      <c r="AM51" s="131">
        <v>0</v>
      </c>
      <c r="AN51" s="131">
        <v>0</v>
      </c>
      <c r="AO51" s="131">
        <v>0</v>
      </c>
      <c r="AP51" s="131">
        <v>0</v>
      </c>
      <c r="AQ51" s="131">
        <v>0</v>
      </c>
      <c r="AR51" s="131">
        <v>0</v>
      </c>
      <c r="AS51" s="131">
        <v>0</v>
      </c>
      <c r="AT51" s="131">
        <v>0</v>
      </c>
      <c r="AU51" s="131">
        <v>0</v>
      </c>
      <c r="AV51" s="131">
        <v>0</v>
      </c>
      <c r="AW51" s="131">
        <v>0</v>
      </c>
      <c r="AX51" s="131">
        <v>0</v>
      </c>
      <c r="AY51" s="131">
        <v>0</v>
      </c>
      <c r="AZ51" s="131">
        <v>0</v>
      </c>
      <c r="BA51" s="131">
        <v>0</v>
      </c>
      <c r="BB51" s="131">
        <v>0</v>
      </c>
      <c r="BC51" s="131">
        <v>0</v>
      </c>
      <c r="BD51" s="131">
        <v>0</v>
      </c>
      <c r="BE51" s="131">
        <v>0</v>
      </c>
      <c r="BF51" s="131">
        <v>0</v>
      </c>
      <c r="BG51" s="131">
        <v>0</v>
      </c>
      <c r="BH51" s="131">
        <v>0</v>
      </c>
      <c r="BI51" s="131">
        <v>0</v>
      </c>
      <c r="BJ51" s="131">
        <v>0</v>
      </c>
      <c r="BK51" s="131">
        <v>0</v>
      </c>
      <c r="BL51" s="131">
        <v>0</v>
      </c>
      <c r="BM51" s="131">
        <v>0</v>
      </c>
      <c r="BN51" s="131">
        <v>0</v>
      </c>
      <c r="BO51" s="131">
        <v>0</v>
      </c>
      <c r="BP51" s="131">
        <v>0</v>
      </c>
      <c r="BQ51" s="131">
        <v>0</v>
      </c>
      <c r="BR51" s="131">
        <v>0</v>
      </c>
      <c r="BS51" s="131">
        <v>0</v>
      </c>
      <c r="BT51" s="131">
        <v>0</v>
      </c>
      <c r="BU51" s="131">
        <v>0</v>
      </c>
      <c r="BV51" s="131">
        <v>0</v>
      </c>
      <c r="BW51" s="131">
        <v>0</v>
      </c>
      <c r="BX51" s="131">
        <v>0</v>
      </c>
      <c r="BY51" s="131">
        <v>0</v>
      </c>
      <c r="BZ51" s="131">
        <v>0</v>
      </c>
      <c r="CA51" s="131">
        <v>0</v>
      </c>
      <c r="CB51" s="131">
        <v>0</v>
      </c>
      <c r="CC51" s="131">
        <v>0</v>
      </c>
      <c r="CD51" s="131">
        <v>0</v>
      </c>
      <c r="CE51" s="131">
        <v>0</v>
      </c>
      <c r="CF51" s="131">
        <v>0</v>
      </c>
      <c r="CG51" s="131">
        <v>0</v>
      </c>
      <c r="CH51" s="131">
        <v>0</v>
      </c>
      <c r="CI51" s="131">
        <v>0</v>
      </c>
      <c r="CJ51" s="131">
        <v>0</v>
      </c>
      <c r="CK51" s="131">
        <v>0</v>
      </c>
      <c r="CL51" s="131">
        <v>0</v>
      </c>
      <c r="CM51" s="131">
        <v>0</v>
      </c>
      <c r="CN51" s="131">
        <v>0</v>
      </c>
      <c r="CO51" s="131">
        <v>0</v>
      </c>
      <c r="CP51" s="131">
        <v>0</v>
      </c>
      <c r="CQ51" s="131">
        <v>0</v>
      </c>
      <c r="CR51" s="131">
        <v>0</v>
      </c>
      <c r="CS51" s="131">
        <v>0</v>
      </c>
      <c r="CT51" s="131">
        <v>0</v>
      </c>
      <c r="CU51" s="131">
        <v>0</v>
      </c>
      <c r="CV51" s="131">
        <v>0</v>
      </c>
      <c r="CW51" s="131">
        <v>0</v>
      </c>
      <c r="CX51" s="131">
        <v>0</v>
      </c>
      <c r="CY51" s="131">
        <v>0</v>
      </c>
      <c r="CZ51" s="131">
        <v>0</v>
      </c>
      <c r="DA51" s="131">
        <v>0</v>
      </c>
      <c r="DB51" s="131">
        <v>0</v>
      </c>
      <c r="DC51" s="131">
        <v>0</v>
      </c>
      <c r="DD51" s="131">
        <v>0</v>
      </c>
      <c r="DE51" s="131">
        <v>0</v>
      </c>
      <c r="DF51" s="131">
        <v>0</v>
      </c>
      <c r="DG51" s="131">
        <v>0</v>
      </c>
      <c r="DH51" s="131">
        <v>0</v>
      </c>
      <c r="DI51" s="131">
        <v>0</v>
      </c>
    </row>
  </sheetData>
  <sheetProtection/>
  <mergeCells count="123">
    <mergeCell ref="A2:DI2"/>
    <mergeCell ref="A4:D4"/>
    <mergeCell ref="F4:S4"/>
    <mergeCell ref="T4:AU4"/>
    <mergeCell ref="AV4:BG4"/>
    <mergeCell ref="BH4:BL4"/>
    <mergeCell ref="BM4:BY4"/>
    <mergeCell ref="BZ4:CQ4"/>
    <mergeCell ref="CR4:CT4"/>
    <mergeCell ref="CU4:CZ4"/>
    <mergeCell ref="DA4:DC4"/>
    <mergeCell ref="DD4:DI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414"/>
  <sheetViews>
    <sheetView showGridLines="0" showZeros="0" workbookViewId="0" topLeftCell="A1">
      <selection activeCell="A1" sqref="A1"/>
    </sheetView>
  </sheetViews>
  <sheetFormatPr defaultColWidth="9" defaultRowHeight="11.25"/>
  <cols>
    <col min="1" max="2" width="5.5" style="0" customWidth="1"/>
    <col min="3" max="3" width="9.16015625" style="0" customWidth="1"/>
    <col min="4" max="4" width="72.83203125" style="0" customWidth="1"/>
    <col min="5" max="7" width="21.83203125" style="0" customWidth="1"/>
    <col min="8" max="16384" width="9.33203125" style="0" bestFit="1" customWidth="1"/>
  </cols>
  <sheetData>
    <row r="1" spans="1:7" ht="19.5" customHeight="1">
      <c r="A1" s="90"/>
      <c r="B1" s="90"/>
      <c r="C1" s="90"/>
      <c r="D1" s="97"/>
      <c r="E1" s="90"/>
      <c r="F1" s="90"/>
      <c r="G1" s="98" t="s">
        <v>383</v>
      </c>
    </row>
    <row r="2" spans="1:7" ht="25.5" customHeight="1">
      <c r="A2" s="67" t="s">
        <v>384</v>
      </c>
      <c r="B2" s="67"/>
      <c r="C2" s="67"/>
      <c r="D2" s="67"/>
      <c r="E2" s="67"/>
      <c r="F2" s="67"/>
      <c r="G2" s="67"/>
    </row>
    <row r="3" spans="1:7" ht="19.5" customHeight="1">
      <c r="A3" s="68" t="s">
        <v>0</v>
      </c>
      <c r="B3" s="68"/>
      <c r="C3" s="68"/>
      <c r="D3" s="68"/>
      <c r="E3" s="91"/>
      <c r="F3" s="91"/>
      <c r="G3" s="80" t="s">
        <v>5</v>
      </c>
    </row>
    <row r="4" spans="1:7" ht="19.5" customHeight="1">
      <c r="A4" s="107" t="s">
        <v>385</v>
      </c>
      <c r="B4" s="108"/>
      <c r="C4" s="108"/>
      <c r="D4" s="109"/>
      <c r="E4" s="121" t="s">
        <v>182</v>
      </c>
      <c r="F4" s="84"/>
      <c r="G4" s="84"/>
    </row>
    <row r="5" spans="1:7" ht="19.5" customHeight="1">
      <c r="A5" s="69" t="s">
        <v>68</v>
      </c>
      <c r="B5" s="71"/>
      <c r="C5" s="116" t="s">
        <v>69</v>
      </c>
      <c r="D5" s="117" t="s">
        <v>284</v>
      </c>
      <c r="E5" s="84" t="s">
        <v>58</v>
      </c>
      <c r="F5" s="82" t="s">
        <v>386</v>
      </c>
      <c r="G5" s="122" t="s">
        <v>387</v>
      </c>
    </row>
    <row r="6" spans="1:7" ht="33.75" customHeight="1">
      <c r="A6" s="74" t="s">
        <v>78</v>
      </c>
      <c r="B6" s="75" t="s">
        <v>79</v>
      </c>
      <c r="C6" s="118"/>
      <c r="D6" s="119"/>
      <c r="E6" s="86"/>
      <c r="F6" s="87"/>
      <c r="G6" s="105"/>
    </row>
    <row r="7" spans="1:7" ht="19.5" customHeight="1">
      <c r="A7" s="77" t="s">
        <v>38</v>
      </c>
      <c r="B7" s="95" t="s">
        <v>38</v>
      </c>
      <c r="C7" s="120" t="s">
        <v>38</v>
      </c>
      <c r="D7" s="77" t="s">
        <v>58</v>
      </c>
      <c r="E7" s="96">
        <f aca="true" t="shared" si="0" ref="E7:E70">SUM(F7:G7)</f>
        <v>22866.54</v>
      </c>
      <c r="F7" s="96">
        <v>19739.48</v>
      </c>
      <c r="G7" s="88">
        <v>3127.06</v>
      </c>
    </row>
    <row r="8" spans="1:7" ht="19.5" customHeight="1">
      <c r="A8" s="77" t="s">
        <v>38</v>
      </c>
      <c r="B8" s="95" t="s">
        <v>38</v>
      </c>
      <c r="C8" s="120" t="s">
        <v>38</v>
      </c>
      <c r="D8" s="77" t="s">
        <v>81</v>
      </c>
      <c r="E8" s="96">
        <f t="shared" si="0"/>
        <v>3693.26</v>
      </c>
      <c r="F8" s="96">
        <v>2242.46</v>
      </c>
      <c r="G8" s="88">
        <v>1450.8</v>
      </c>
    </row>
    <row r="9" spans="1:7" ht="19.5" customHeight="1">
      <c r="A9" s="77" t="s">
        <v>38</v>
      </c>
      <c r="B9" s="95" t="s">
        <v>38</v>
      </c>
      <c r="C9" s="120" t="s">
        <v>38</v>
      </c>
      <c r="D9" s="77" t="s">
        <v>82</v>
      </c>
      <c r="E9" s="96">
        <f t="shared" si="0"/>
        <v>3693.26</v>
      </c>
      <c r="F9" s="96">
        <v>2242.46</v>
      </c>
      <c r="G9" s="88">
        <v>1450.8</v>
      </c>
    </row>
    <row r="10" spans="1:7" ht="19.5" customHeight="1">
      <c r="A10" s="77" t="s">
        <v>38</v>
      </c>
      <c r="B10" s="95" t="s">
        <v>38</v>
      </c>
      <c r="C10" s="120" t="s">
        <v>38</v>
      </c>
      <c r="D10" s="77" t="s">
        <v>388</v>
      </c>
      <c r="E10" s="96">
        <f t="shared" si="0"/>
        <v>2036.61</v>
      </c>
      <c r="F10" s="96">
        <v>2036.61</v>
      </c>
      <c r="G10" s="88">
        <v>0</v>
      </c>
    </row>
    <row r="11" spans="1:7" ht="19.5" customHeight="1">
      <c r="A11" s="77" t="s">
        <v>389</v>
      </c>
      <c r="B11" s="95" t="s">
        <v>89</v>
      </c>
      <c r="C11" s="120" t="s">
        <v>86</v>
      </c>
      <c r="D11" s="77" t="s">
        <v>390</v>
      </c>
      <c r="E11" s="96">
        <f t="shared" si="0"/>
        <v>671.94</v>
      </c>
      <c r="F11" s="96">
        <v>671.94</v>
      </c>
      <c r="G11" s="88">
        <v>0</v>
      </c>
    </row>
    <row r="12" spans="1:7" ht="19.5" customHeight="1">
      <c r="A12" s="77" t="s">
        <v>389</v>
      </c>
      <c r="B12" s="95" t="s">
        <v>91</v>
      </c>
      <c r="C12" s="120" t="s">
        <v>86</v>
      </c>
      <c r="D12" s="77" t="s">
        <v>391</v>
      </c>
      <c r="E12" s="96">
        <f t="shared" si="0"/>
        <v>677.49</v>
      </c>
      <c r="F12" s="96">
        <v>677.49</v>
      </c>
      <c r="G12" s="88">
        <v>0</v>
      </c>
    </row>
    <row r="13" spans="1:7" ht="19.5" customHeight="1">
      <c r="A13" s="77" t="s">
        <v>389</v>
      </c>
      <c r="B13" s="95" t="s">
        <v>85</v>
      </c>
      <c r="C13" s="120" t="s">
        <v>86</v>
      </c>
      <c r="D13" s="77" t="s">
        <v>392</v>
      </c>
      <c r="E13" s="96">
        <f t="shared" si="0"/>
        <v>56.41</v>
      </c>
      <c r="F13" s="96">
        <v>56.41</v>
      </c>
      <c r="G13" s="88">
        <v>0</v>
      </c>
    </row>
    <row r="14" spans="1:7" ht="19.5" customHeight="1">
      <c r="A14" s="77" t="s">
        <v>389</v>
      </c>
      <c r="B14" s="95" t="s">
        <v>84</v>
      </c>
      <c r="C14" s="120" t="s">
        <v>86</v>
      </c>
      <c r="D14" s="77" t="s">
        <v>393</v>
      </c>
      <c r="E14" s="96">
        <f t="shared" si="0"/>
        <v>202.3</v>
      </c>
      <c r="F14" s="96">
        <v>202.3</v>
      </c>
      <c r="G14" s="88">
        <v>0</v>
      </c>
    </row>
    <row r="15" spans="1:7" ht="19.5" customHeight="1">
      <c r="A15" s="77" t="s">
        <v>389</v>
      </c>
      <c r="B15" s="95" t="s">
        <v>93</v>
      </c>
      <c r="C15" s="120" t="s">
        <v>86</v>
      </c>
      <c r="D15" s="77" t="s">
        <v>394</v>
      </c>
      <c r="E15" s="96">
        <f t="shared" si="0"/>
        <v>156.18</v>
      </c>
      <c r="F15" s="96">
        <v>156.18</v>
      </c>
      <c r="G15" s="88">
        <v>0</v>
      </c>
    </row>
    <row r="16" spans="1:7" ht="19.5" customHeight="1">
      <c r="A16" s="77" t="s">
        <v>389</v>
      </c>
      <c r="B16" s="95" t="s">
        <v>107</v>
      </c>
      <c r="C16" s="120" t="s">
        <v>86</v>
      </c>
      <c r="D16" s="77" t="s">
        <v>395</v>
      </c>
      <c r="E16" s="96">
        <f t="shared" si="0"/>
        <v>45.59</v>
      </c>
      <c r="F16" s="96">
        <v>45.59</v>
      </c>
      <c r="G16" s="88">
        <v>0</v>
      </c>
    </row>
    <row r="17" spans="1:7" ht="19.5" customHeight="1">
      <c r="A17" s="77" t="s">
        <v>389</v>
      </c>
      <c r="B17" s="95" t="s">
        <v>95</v>
      </c>
      <c r="C17" s="120" t="s">
        <v>86</v>
      </c>
      <c r="D17" s="77" t="s">
        <v>244</v>
      </c>
      <c r="E17" s="96">
        <f t="shared" si="0"/>
        <v>208.24</v>
      </c>
      <c r="F17" s="96">
        <v>208.24</v>
      </c>
      <c r="G17" s="88">
        <v>0</v>
      </c>
    </row>
    <row r="18" spans="1:7" ht="19.5" customHeight="1">
      <c r="A18" s="77" t="s">
        <v>389</v>
      </c>
      <c r="B18" s="95" t="s">
        <v>99</v>
      </c>
      <c r="C18" s="120" t="s">
        <v>86</v>
      </c>
      <c r="D18" s="77" t="s">
        <v>245</v>
      </c>
      <c r="E18" s="96">
        <f t="shared" si="0"/>
        <v>18.46</v>
      </c>
      <c r="F18" s="96">
        <v>18.46</v>
      </c>
      <c r="G18" s="88">
        <v>0</v>
      </c>
    </row>
    <row r="19" spans="1:7" ht="19.5" customHeight="1">
      <c r="A19" s="77" t="s">
        <v>38</v>
      </c>
      <c r="B19" s="95" t="s">
        <v>38</v>
      </c>
      <c r="C19" s="120" t="s">
        <v>38</v>
      </c>
      <c r="D19" s="77" t="s">
        <v>396</v>
      </c>
      <c r="E19" s="96">
        <f t="shared" si="0"/>
        <v>1450.8</v>
      </c>
      <c r="F19" s="96">
        <v>0</v>
      </c>
      <c r="G19" s="88">
        <v>1450.8</v>
      </c>
    </row>
    <row r="20" spans="1:7" ht="19.5" customHeight="1">
      <c r="A20" s="77" t="s">
        <v>397</v>
      </c>
      <c r="B20" s="95" t="s">
        <v>89</v>
      </c>
      <c r="C20" s="120" t="s">
        <v>86</v>
      </c>
      <c r="D20" s="77" t="s">
        <v>398</v>
      </c>
      <c r="E20" s="96">
        <f t="shared" si="0"/>
        <v>25</v>
      </c>
      <c r="F20" s="96">
        <v>0</v>
      </c>
      <c r="G20" s="88">
        <v>25</v>
      </c>
    </row>
    <row r="21" spans="1:7" ht="19.5" customHeight="1">
      <c r="A21" s="77" t="s">
        <v>397</v>
      </c>
      <c r="B21" s="95" t="s">
        <v>91</v>
      </c>
      <c r="C21" s="120" t="s">
        <v>86</v>
      </c>
      <c r="D21" s="77" t="s">
        <v>399</v>
      </c>
      <c r="E21" s="96">
        <f t="shared" si="0"/>
        <v>8</v>
      </c>
      <c r="F21" s="96">
        <v>0</v>
      </c>
      <c r="G21" s="88">
        <v>8</v>
      </c>
    </row>
    <row r="22" spans="1:7" ht="19.5" customHeight="1">
      <c r="A22" s="77" t="s">
        <v>397</v>
      </c>
      <c r="B22" s="95" t="s">
        <v>164</v>
      </c>
      <c r="C22" s="120" t="s">
        <v>86</v>
      </c>
      <c r="D22" s="77" t="s">
        <v>400</v>
      </c>
      <c r="E22" s="96">
        <f t="shared" si="0"/>
        <v>20</v>
      </c>
      <c r="F22" s="96">
        <v>0</v>
      </c>
      <c r="G22" s="88">
        <v>20</v>
      </c>
    </row>
    <row r="23" spans="1:7" ht="19.5" customHeight="1">
      <c r="A23" s="77" t="s">
        <v>397</v>
      </c>
      <c r="B23" s="95" t="s">
        <v>144</v>
      </c>
      <c r="C23" s="120" t="s">
        <v>86</v>
      </c>
      <c r="D23" s="77" t="s">
        <v>401</v>
      </c>
      <c r="E23" s="96">
        <f t="shared" si="0"/>
        <v>180</v>
      </c>
      <c r="F23" s="96">
        <v>0</v>
      </c>
      <c r="G23" s="88">
        <v>180</v>
      </c>
    </row>
    <row r="24" spans="1:7" ht="19.5" customHeight="1">
      <c r="A24" s="77" t="s">
        <v>397</v>
      </c>
      <c r="B24" s="95" t="s">
        <v>107</v>
      </c>
      <c r="C24" s="120" t="s">
        <v>86</v>
      </c>
      <c r="D24" s="77" t="s">
        <v>402</v>
      </c>
      <c r="E24" s="96">
        <f t="shared" si="0"/>
        <v>300</v>
      </c>
      <c r="F24" s="96">
        <v>0</v>
      </c>
      <c r="G24" s="88">
        <v>300</v>
      </c>
    </row>
    <row r="25" spans="1:7" ht="19.5" customHeight="1">
      <c r="A25" s="77" t="s">
        <v>397</v>
      </c>
      <c r="B25" s="95" t="s">
        <v>116</v>
      </c>
      <c r="C25" s="120" t="s">
        <v>86</v>
      </c>
      <c r="D25" s="77" t="s">
        <v>403</v>
      </c>
      <c r="E25" s="96">
        <f t="shared" si="0"/>
        <v>165</v>
      </c>
      <c r="F25" s="96">
        <v>0</v>
      </c>
      <c r="G25" s="88">
        <v>165</v>
      </c>
    </row>
    <row r="26" spans="1:7" ht="19.5" customHeight="1">
      <c r="A26" s="77" t="s">
        <v>397</v>
      </c>
      <c r="B26" s="95" t="s">
        <v>404</v>
      </c>
      <c r="C26" s="120" t="s">
        <v>86</v>
      </c>
      <c r="D26" s="77" t="s">
        <v>249</v>
      </c>
      <c r="E26" s="96">
        <f t="shared" si="0"/>
        <v>32</v>
      </c>
      <c r="F26" s="96">
        <v>0</v>
      </c>
      <c r="G26" s="88">
        <v>32</v>
      </c>
    </row>
    <row r="27" spans="1:7" ht="19.5" customHeight="1">
      <c r="A27" s="77" t="s">
        <v>397</v>
      </c>
      <c r="B27" s="95" t="s">
        <v>405</v>
      </c>
      <c r="C27" s="120" t="s">
        <v>86</v>
      </c>
      <c r="D27" s="77" t="s">
        <v>250</v>
      </c>
      <c r="E27" s="96">
        <f t="shared" si="0"/>
        <v>405</v>
      </c>
      <c r="F27" s="96">
        <v>0</v>
      </c>
      <c r="G27" s="88">
        <v>405</v>
      </c>
    </row>
    <row r="28" spans="1:7" ht="19.5" customHeight="1">
      <c r="A28" s="77" t="s">
        <v>397</v>
      </c>
      <c r="B28" s="95" t="s">
        <v>406</v>
      </c>
      <c r="C28" s="120" t="s">
        <v>86</v>
      </c>
      <c r="D28" s="77" t="s">
        <v>252</v>
      </c>
      <c r="E28" s="96">
        <f t="shared" si="0"/>
        <v>29</v>
      </c>
      <c r="F28" s="96">
        <v>0</v>
      </c>
      <c r="G28" s="88">
        <v>29</v>
      </c>
    </row>
    <row r="29" spans="1:7" ht="19.5" customHeight="1">
      <c r="A29" s="77" t="s">
        <v>397</v>
      </c>
      <c r="B29" s="95" t="s">
        <v>407</v>
      </c>
      <c r="C29" s="120" t="s">
        <v>86</v>
      </c>
      <c r="D29" s="77" t="s">
        <v>251</v>
      </c>
      <c r="E29" s="96">
        <f t="shared" si="0"/>
        <v>8.64</v>
      </c>
      <c r="F29" s="96">
        <v>0</v>
      </c>
      <c r="G29" s="88">
        <v>8.64</v>
      </c>
    </row>
    <row r="30" spans="1:7" ht="19.5" customHeight="1">
      <c r="A30" s="77" t="s">
        <v>397</v>
      </c>
      <c r="B30" s="95" t="s">
        <v>408</v>
      </c>
      <c r="C30" s="120" t="s">
        <v>86</v>
      </c>
      <c r="D30" s="77" t="s">
        <v>409</v>
      </c>
      <c r="E30" s="96">
        <f t="shared" si="0"/>
        <v>35.7</v>
      </c>
      <c r="F30" s="96">
        <v>0</v>
      </c>
      <c r="G30" s="88">
        <v>35.7</v>
      </c>
    </row>
    <row r="31" spans="1:7" ht="19.5" customHeight="1">
      <c r="A31" s="77" t="s">
        <v>397</v>
      </c>
      <c r="B31" s="95" t="s">
        <v>410</v>
      </c>
      <c r="C31" s="120" t="s">
        <v>86</v>
      </c>
      <c r="D31" s="77" t="s">
        <v>411</v>
      </c>
      <c r="E31" s="96">
        <f t="shared" si="0"/>
        <v>19.77</v>
      </c>
      <c r="F31" s="96">
        <v>0</v>
      </c>
      <c r="G31" s="88">
        <v>19.77</v>
      </c>
    </row>
    <row r="32" spans="1:7" ht="19.5" customHeight="1">
      <c r="A32" s="77" t="s">
        <v>397</v>
      </c>
      <c r="B32" s="95" t="s">
        <v>412</v>
      </c>
      <c r="C32" s="120" t="s">
        <v>86</v>
      </c>
      <c r="D32" s="77" t="s">
        <v>413</v>
      </c>
      <c r="E32" s="96">
        <f t="shared" si="0"/>
        <v>149</v>
      </c>
      <c r="F32" s="96">
        <v>0</v>
      </c>
      <c r="G32" s="88">
        <v>149</v>
      </c>
    </row>
    <row r="33" spans="1:7" ht="19.5" customHeight="1">
      <c r="A33" s="77" t="s">
        <v>397</v>
      </c>
      <c r="B33" s="95" t="s">
        <v>99</v>
      </c>
      <c r="C33" s="120" t="s">
        <v>86</v>
      </c>
      <c r="D33" s="77" t="s">
        <v>254</v>
      </c>
      <c r="E33" s="96">
        <f t="shared" si="0"/>
        <v>73.69</v>
      </c>
      <c r="F33" s="96">
        <v>0</v>
      </c>
      <c r="G33" s="88">
        <v>73.69</v>
      </c>
    </row>
    <row r="34" spans="1:7" ht="19.5" customHeight="1">
      <c r="A34" s="77" t="s">
        <v>38</v>
      </c>
      <c r="B34" s="95" t="s">
        <v>38</v>
      </c>
      <c r="C34" s="120" t="s">
        <v>38</v>
      </c>
      <c r="D34" s="77" t="s">
        <v>258</v>
      </c>
      <c r="E34" s="96">
        <f t="shared" si="0"/>
        <v>205.85</v>
      </c>
      <c r="F34" s="96">
        <v>205.85</v>
      </c>
      <c r="G34" s="88">
        <v>0</v>
      </c>
    </row>
    <row r="35" spans="1:7" ht="19.5" customHeight="1">
      <c r="A35" s="77" t="s">
        <v>414</v>
      </c>
      <c r="B35" s="95" t="s">
        <v>89</v>
      </c>
      <c r="C35" s="120" t="s">
        <v>86</v>
      </c>
      <c r="D35" s="77" t="s">
        <v>415</v>
      </c>
      <c r="E35" s="96">
        <f t="shared" si="0"/>
        <v>173.29</v>
      </c>
      <c r="F35" s="96">
        <v>173.29</v>
      </c>
      <c r="G35" s="88">
        <v>0</v>
      </c>
    </row>
    <row r="36" spans="1:7" ht="19.5" customHeight="1">
      <c r="A36" s="77" t="s">
        <v>414</v>
      </c>
      <c r="B36" s="95" t="s">
        <v>144</v>
      </c>
      <c r="C36" s="120" t="s">
        <v>86</v>
      </c>
      <c r="D36" s="77" t="s">
        <v>416</v>
      </c>
      <c r="E36" s="96">
        <f t="shared" si="0"/>
        <v>0.27</v>
      </c>
      <c r="F36" s="96">
        <v>0.27</v>
      </c>
      <c r="G36" s="88">
        <v>0</v>
      </c>
    </row>
    <row r="37" spans="1:7" ht="19.5" customHeight="1">
      <c r="A37" s="77" t="s">
        <v>414</v>
      </c>
      <c r="B37" s="95" t="s">
        <v>99</v>
      </c>
      <c r="C37" s="120" t="s">
        <v>86</v>
      </c>
      <c r="D37" s="77" t="s">
        <v>417</v>
      </c>
      <c r="E37" s="96">
        <f t="shared" si="0"/>
        <v>32.29</v>
      </c>
      <c r="F37" s="96">
        <v>32.29</v>
      </c>
      <c r="G37" s="88">
        <v>0</v>
      </c>
    </row>
    <row r="38" spans="1:7" ht="19.5" customHeight="1">
      <c r="A38" s="77" t="s">
        <v>38</v>
      </c>
      <c r="B38" s="95" t="s">
        <v>38</v>
      </c>
      <c r="C38" s="120" t="s">
        <v>38</v>
      </c>
      <c r="D38" s="77" t="s">
        <v>113</v>
      </c>
      <c r="E38" s="96">
        <f t="shared" si="0"/>
        <v>808.48</v>
      </c>
      <c r="F38" s="96">
        <v>578.42</v>
      </c>
      <c r="G38" s="88">
        <v>230.06</v>
      </c>
    </row>
    <row r="39" spans="1:7" ht="19.5" customHeight="1">
      <c r="A39" s="77" t="s">
        <v>38</v>
      </c>
      <c r="B39" s="95" t="s">
        <v>38</v>
      </c>
      <c r="C39" s="120" t="s">
        <v>38</v>
      </c>
      <c r="D39" s="77" t="s">
        <v>114</v>
      </c>
      <c r="E39" s="96">
        <f t="shared" si="0"/>
        <v>282.39</v>
      </c>
      <c r="F39" s="96">
        <v>169.43</v>
      </c>
      <c r="G39" s="88">
        <v>112.96</v>
      </c>
    </row>
    <row r="40" spans="1:7" ht="19.5" customHeight="1">
      <c r="A40" s="77" t="s">
        <v>38</v>
      </c>
      <c r="B40" s="95" t="s">
        <v>38</v>
      </c>
      <c r="C40" s="120" t="s">
        <v>38</v>
      </c>
      <c r="D40" s="77" t="s">
        <v>388</v>
      </c>
      <c r="E40" s="96">
        <f t="shared" si="0"/>
        <v>169.39</v>
      </c>
      <c r="F40" s="96">
        <v>169.39</v>
      </c>
      <c r="G40" s="88">
        <v>0</v>
      </c>
    </row>
    <row r="41" spans="1:7" ht="19.5" customHeight="1">
      <c r="A41" s="77" t="s">
        <v>389</v>
      </c>
      <c r="B41" s="95" t="s">
        <v>89</v>
      </c>
      <c r="C41" s="120" t="s">
        <v>115</v>
      </c>
      <c r="D41" s="77" t="s">
        <v>390</v>
      </c>
      <c r="E41" s="96">
        <f t="shared" si="0"/>
        <v>53.26</v>
      </c>
      <c r="F41" s="96">
        <v>53.26</v>
      </c>
      <c r="G41" s="88">
        <v>0</v>
      </c>
    </row>
    <row r="42" spans="1:7" ht="19.5" customHeight="1">
      <c r="A42" s="77" t="s">
        <v>389</v>
      </c>
      <c r="B42" s="95" t="s">
        <v>91</v>
      </c>
      <c r="C42" s="120" t="s">
        <v>115</v>
      </c>
      <c r="D42" s="77" t="s">
        <v>391</v>
      </c>
      <c r="E42" s="96">
        <f t="shared" si="0"/>
        <v>62.96</v>
      </c>
      <c r="F42" s="96">
        <v>62.96</v>
      </c>
      <c r="G42" s="88">
        <v>0</v>
      </c>
    </row>
    <row r="43" spans="1:7" ht="19.5" customHeight="1">
      <c r="A43" s="77" t="s">
        <v>389</v>
      </c>
      <c r="B43" s="95" t="s">
        <v>85</v>
      </c>
      <c r="C43" s="120" t="s">
        <v>115</v>
      </c>
      <c r="D43" s="77" t="s">
        <v>392</v>
      </c>
      <c r="E43" s="96">
        <f t="shared" si="0"/>
        <v>4.44</v>
      </c>
      <c r="F43" s="96">
        <v>4.44</v>
      </c>
      <c r="G43" s="88">
        <v>0</v>
      </c>
    </row>
    <row r="44" spans="1:7" ht="19.5" customHeight="1">
      <c r="A44" s="77" t="s">
        <v>389</v>
      </c>
      <c r="B44" s="95" t="s">
        <v>84</v>
      </c>
      <c r="C44" s="120" t="s">
        <v>115</v>
      </c>
      <c r="D44" s="77" t="s">
        <v>393</v>
      </c>
      <c r="E44" s="96">
        <f t="shared" si="0"/>
        <v>15.94</v>
      </c>
      <c r="F44" s="96">
        <v>15.94</v>
      </c>
      <c r="G44" s="88">
        <v>0</v>
      </c>
    </row>
    <row r="45" spans="1:7" ht="19.5" customHeight="1">
      <c r="A45" s="77" t="s">
        <v>389</v>
      </c>
      <c r="B45" s="95" t="s">
        <v>93</v>
      </c>
      <c r="C45" s="120" t="s">
        <v>115</v>
      </c>
      <c r="D45" s="77" t="s">
        <v>394</v>
      </c>
      <c r="E45" s="96">
        <f t="shared" si="0"/>
        <v>12.35</v>
      </c>
      <c r="F45" s="96">
        <v>12.35</v>
      </c>
      <c r="G45" s="88">
        <v>0</v>
      </c>
    </row>
    <row r="46" spans="1:7" ht="19.5" customHeight="1">
      <c r="A46" s="77" t="s">
        <v>389</v>
      </c>
      <c r="B46" s="95" t="s">
        <v>107</v>
      </c>
      <c r="C46" s="120" t="s">
        <v>115</v>
      </c>
      <c r="D46" s="77" t="s">
        <v>395</v>
      </c>
      <c r="E46" s="96">
        <f t="shared" si="0"/>
        <v>2.58</v>
      </c>
      <c r="F46" s="96">
        <v>2.58</v>
      </c>
      <c r="G46" s="88">
        <v>0</v>
      </c>
    </row>
    <row r="47" spans="1:7" ht="19.5" customHeight="1">
      <c r="A47" s="77" t="s">
        <v>389</v>
      </c>
      <c r="B47" s="95" t="s">
        <v>95</v>
      </c>
      <c r="C47" s="120" t="s">
        <v>115</v>
      </c>
      <c r="D47" s="77" t="s">
        <v>244</v>
      </c>
      <c r="E47" s="96">
        <f t="shared" si="0"/>
        <v>16.46</v>
      </c>
      <c r="F47" s="96">
        <v>16.46</v>
      </c>
      <c r="G47" s="88">
        <v>0</v>
      </c>
    </row>
    <row r="48" spans="1:7" ht="19.5" customHeight="1">
      <c r="A48" s="77" t="s">
        <v>389</v>
      </c>
      <c r="B48" s="95" t="s">
        <v>99</v>
      </c>
      <c r="C48" s="120" t="s">
        <v>115</v>
      </c>
      <c r="D48" s="77" t="s">
        <v>245</v>
      </c>
      <c r="E48" s="96">
        <f t="shared" si="0"/>
        <v>1.4</v>
      </c>
      <c r="F48" s="96">
        <v>1.4</v>
      </c>
      <c r="G48" s="88">
        <v>0</v>
      </c>
    </row>
    <row r="49" spans="1:7" ht="19.5" customHeight="1">
      <c r="A49" s="77" t="s">
        <v>38</v>
      </c>
      <c r="B49" s="95" t="s">
        <v>38</v>
      </c>
      <c r="C49" s="120" t="s">
        <v>38</v>
      </c>
      <c r="D49" s="77" t="s">
        <v>396</v>
      </c>
      <c r="E49" s="96">
        <f t="shared" si="0"/>
        <v>112.96</v>
      </c>
      <c r="F49" s="96">
        <v>0</v>
      </c>
      <c r="G49" s="88">
        <v>112.96</v>
      </c>
    </row>
    <row r="50" spans="1:7" ht="19.5" customHeight="1">
      <c r="A50" s="77" t="s">
        <v>397</v>
      </c>
      <c r="B50" s="95" t="s">
        <v>89</v>
      </c>
      <c r="C50" s="120" t="s">
        <v>115</v>
      </c>
      <c r="D50" s="77" t="s">
        <v>398</v>
      </c>
      <c r="E50" s="96">
        <f t="shared" si="0"/>
        <v>4.83</v>
      </c>
      <c r="F50" s="96">
        <v>0</v>
      </c>
      <c r="G50" s="88">
        <v>4.83</v>
      </c>
    </row>
    <row r="51" spans="1:7" ht="19.5" customHeight="1">
      <c r="A51" s="77" t="s">
        <v>397</v>
      </c>
      <c r="B51" s="95" t="s">
        <v>136</v>
      </c>
      <c r="C51" s="120" t="s">
        <v>115</v>
      </c>
      <c r="D51" s="77" t="s">
        <v>418</v>
      </c>
      <c r="E51" s="96">
        <f t="shared" si="0"/>
        <v>0.3</v>
      </c>
      <c r="F51" s="96">
        <v>0</v>
      </c>
      <c r="G51" s="88">
        <v>0.3</v>
      </c>
    </row>
    <row r="52" spans="1:7" ht="19.5" customHeight="1">
      <c r="A52" s="77" t="s">
        <v>397</v>
      </c>
      <c r="B52" s="95" t="s">
        <v>102</v>
      </c>
      <c r="C52" s="120" t="s">
        <v>115</v>
      </c>
      <c r="D52" s="77" t="s">
        <v>419</v>
      </c>
      <c r="E52" s="96">
        <f t="shared" si="0"/>
        <v>0.5</v>
      </c>
      <c r="F52" s="96">
        <v>0</v>
      </c>
      <c r="G52" s="88">
        <v>0.5</v>
      </c>
    </row>
    <row r="53" spans="1:7" ht="19.5" customHeight="1">
      <c r="A53" s="77" t="s">
        <v>397</v>
      </c>
      <c r="B53" s="95" t="s">
        <v>138</v>
      </c>
      <c r="C53" s="120" t="s">
        <v>115</v>
      </c>
      <c r="D53" s="77" t="s">
        <v>420</v>
      </c>
      <c r="E53" s="96">
        <f t="shared" si="0"/>
        <v>0.5</v>
      </c>
      <c r="F53" s="96">
        <v>0</v>
      </c>
      <c r="G53" s="88">
        <v>0.5</v>
      </c>
    </row>
    <row r="54" spans="1:7" ht="19.5" customHeight="1">
      <c r="A54" s="77" t="s">
        <v>397</v>
      </c>
      <c r="B54" s="95" t="s">
        <v>164</v>
      </c>
      <c r="C54" s="120" t="s">
        <v>115</v>
      </c>
      <c r="D54" s="77" t="s">
        <v>400</v>
      </c>
      <c r="E54" s="96">
        <f t="shared" si="0"/>
        <v>2</v>
      </c>
      <c r="F54" s="96">
        <v>0</v>
      </c>
      <c r="G54" s="88">
        <v>2</v>
      </c>
    </row>
    <row r="55" spans="1:7" ht="19.5" customHeight="1">
      <c r="A55" s="77" t="s">
        <v>397</v>
      </c>
      <c r="B55" s="95" t="s">
        <v>107</v>
      </c>
      <c r="C55" s="120" t="s">
        <v>115</v>
      </c>
      <c r="D55" s="77" t="s">
        <v>402</v>
      </c>
      <c r="E55" s="96">
        <f t="shared" si="0"/>
        <v>40</v>
      </c>
      <c r="F55" s="96">
        <v>0</v>
      </c>
      <c r="G55" s="88">
        <v>40</v>
      </c>
    </row>
    <row r="56" spans="1:7" ht="19.5" customHeight="1">
      <c r="A56" s="77" t="s">
        <v>397</v>
      </c>
      <c r="B56" s="95" t="s">
        <v>404</v>
      </c>
      <c r="C56" s="120" t="s">
        <v>115</v>
      </c>
      <c r="D56" s="77" t="s">
        <v>249</v>
      </c>
      <c r="E56" s="96">
        <f t="shared" si="0"/>
        <v>3</v>
      </c>
      <c r="F56" s="96">
        <v>0</v>
      </c>
      <c r="G56" s="88">
        <v>3</v>
      </c>
    </row>
    <row r="57" spans="1:7" ht="19.5" customHeight="1">
      <c r="A57" s="77" t="s">
        <v>397</v>
      </c>
      <c r="B57" s="95" t="s">
        <v>405</v>
      </c>
      <c r="C57" s="120" t="s">
        <v>115</v>
      </c>
      <c r="D57" s="77" t="s">
        <v>250</v>
      </c>
      <c r="E57" s="96">
        <f t="shared" si="0"/>
        <v>20</v>
      </c>
      <c r="F57" s="96">
        <v>0</v>
      </c>
      <c r="G57" s="88">
        <v>20</v>
      </c>
    </row>
    <row r="58" spans="1:7" ht="19.5" customHeight="1">
      <c r="A58" s="77" t="s">
        <v>397</v>
      </c>
      <c r="B58" s="95" t="s">
        <v>406</v>
      </c>
      <c r="C58" s="120" t="s">
        <v>115</v>
      </c>
      <c r="D58" s="77" t="s">
        <v>252</v>
      </c>
      <c r="E58" s="96">
        <f t="shared" si="0"/>
        <v>0.6</v>
      </c>
      <c r="F58" s="96">
        <v>0</v>
      </c>
      <c r="G58" s="88">
        <v>0.6</v>
      </c>
    </row>
    <row r="59" spans="1:7" ht="19.5" customHeight="1">
      <c r="A59" s="77" t="s">
        <v>397</v>
      </c>
      <c r="B59" s="95" t="s">
        <v>421</v>
      </c>
      <c r="C59" s="120" t="s">
        <v>115</v>
      </c>
      <c r="D59" s="77" t="s">
        <v>422</v>
      </c>
      <c r="E59" s="96">
        <f t="shared" si="0"/>
        <v>4</v>
      </c>
      <c r="F59" s="96">
        <v>0</v>
      </c>
      <c r="G59" s="88">
        <v>4</v>
      </c>
    </row>
    <row r="60" spans="1:7" ht="19.5" customHeight="1">
      <c r="A60" s="77" t="s">
        <v>397</v>
      </c>
      <c r="B60" s="95" t="s">
        <v>408</v>
      </c>
      <c r="C60" s="120" t="s">
        <v>115</v>
      </c>
      <c r="D60" s="77" t="s">
        <v>409</v>
      </c>
      <c r="E60" s="96">
        <f t="shared" si="0"/>
        <v>2.74</v>
      </c>
      <c r="F60" s="96">
        <v>0</v>
      </c>
      <c r="G60" s="88">
        <v>2.74</v>
      </c>
    </row>
    <row r="61" spans="1:7" ht="19.5" customHeight="1">
      <c r="A61" s="77" t="s">
        <v>397</v>
      </c>
      <c r="B61" s="95" t="s">
        <v>410</v>
      </c>
      <c r="C61" s="120" t="s">
        <v>115</v>
      </c>
      <c r="D61" s="77" t="s">
        <v>411</v>
      </c>
      <c r="E61" s="96">
        <f t="shared" si="0"/>
        <v>1.55</v>
      </c>
      <c r="F61" s="96">
        <v>0</v>
      </c>
      <c r="G61" s="88">
        <v>1.55</v>
      </c>
    </row>
    <row r="62" spans="1:7" ht="19.5" customHeight="1">
      <c r="A62" s="77" t="s">
        <v>397</v>
      </c>
      <c r="B62" s="95" t="s">
        <v>423</v>
      </c>
      <c r="C62" s="120" t="s">
        <v>115</v>
      </c>
      <c r="D62" s="77" t="s">
        <v>263</v>
      </c>
      <c r="E62" s="96">
        <f t="shared" si="0"/>
        <v>10.4</v>
      </c>
      <c r="F62" s="96">
        <v>0</v>
      </c>
      <c r="G62" s="88">
        <v>10.4</v>
      </c>
    </row>
    <row r="63" spans="1:7" ht="19.5" customHeight="1">
      <c r="A63" s="77" t="s">
        <v>397</v>
      </c>
      <c r="B63" s="95" t="s">
        <v>412</v>
      </c>
      <c r="C63" s="120" t="s">
        <v>115</v>
      </c>
      <c r="D63" s="77" t="s">
        <v>413</v>
      </c>
      <c r="E63" s="96">
        <f t="shared" si="0"/>
        <v>10.92</v>
      </c>
      <c r="F63" s="96">
        <v>0</v>
      </c>
      <c r="G63" s="88">
        <v>10.92</v>
      </c>
    </row>
    <row r="64" spans="1:7" ht="19.5" customHeight="1">
      <c r="A64" s="77" t="s">
        <v>397</v>
      </c>
      <c r="B64" s="95" t="s">
        <v>99</v>
      </c>
      <c r="C64" s="120" t="s">
        <v>115</v>
      </c>
      <c r="D64" s="77" t="s">
        <v>254</v>
      </c>
      <c r="E64" s="96">
        <f t="shared" si="0"/>
        <v>11.62</v>
      </c>
      <c r="F64" s="96">
        <v>0</v>
      </c>
      <c r="G64" s="88">
        <v>11.62</v>
      </c>
    </row>
    <row r="65" spans="1:7" ht="19.5" customHeight="1">
      <c r="A65" s="77" t="s">
        <v>38</v>
      </c>
      <c r="B65" s="95" t="s">
        <v>38</v>
      </c>
      <c r="C65" s="120" t="s">
        <v>38</v>
      </c>
      <c r="D65" s="77" t="s">
        <v>258</v>
      </c>
      <c r="E65" s="96">
        <f t="shared" si="0"/>
        <v>0.04</v>
      </c>
      <c r="F65" s="96">
        <v>0.04</v>
      </c>
      <c r="G65" s="88">
        <v>0</v>
      </c>
    </row>
    <row r="66" spans="1:7" ht="19.5" customHeight="1">
      <c r="A66" s="77" t="s">
        <v>414</v>
      </c>
      <c r="B66" s="95" t="s">
        <v>144</v>
      </c>
      <c r="C66" s="120" t="s">
        <v>115</v>
      </c>
      <c r="D66" s="77" t="s">
        <v>416</v>
      </c>
      <c r="E66" s="96">
        <f t="shared" si="0"/>
        <v>0.04</v>
      </c>
      <c r="F66" s="96">
        <v>0.04</v>
      </c>
      <c r="G66" s="88">
        <v>0</v>
      </c>
    </row>
    <row r="67" spans="1:7" ht="19.5" customHeight="1">
      <c r="A67" s="77" t="s">
        <v>38</v>
      </c>
      <c r="B67" s="95" t="s">
        <v>38</v>
      </c>
      <c r="C67" s="120" t="s">
        <v>38</v>
      </c>
      <c r="D67" s="77" t="s">
        <v>118</v>
      </c>
      <c r="E67" s="96">
        <f t="shared" si="0"/>
        <v>526.09</v>
      </c>
      <c r="F67" s="96">
        <v>408.99</v>
      </c>
      <c r="G67" s="88">
        <v>117.1</v>
      </c>
    </row>
    <row r="68" spans="1:7" ht="19.5" customHeight="1">
      <c r="A68" s="77" t="s">
        <v>38</v>
      </c>
      <c r="B68" s="95" t="s">
        <v>38</v>
      </c>
      <c r="C68" s="120" t="s">
        <v>38</v>
      </c>
      <c r="D68" s="77" t="s">
        <v>388</v>
      </c>
      <c r="E68" s="96">
        <f t="shared" si="0"/>
        <v>408.92</v>
      </c>
      <c r="F68" s="96">
        <v>408.92</v>
      </c>
      <c r="G68" s="88">
        <v>0</v>
      </c>
    </row>
    <row r="69" spans="1:7" ht="19.5" customHeight="1">
      <c r="A69" s="77" t="s">
        <v>389</v>
      </c>
      <c r="B69" s="95" t="s">
        <v>89</v>
      </c>
      <c r="C69" s="120" t="s">
        <v>119</v>
      </c>
      <c r="D69" s="77" t="s">
        <v>390</v>
      </c>
      <c r="E69" s="96">
        <f t="shared" si="0"/>
        <v>132.98</v>
      </c>
      <c r="F69" s="96">
        <v>132.98</v>
      </c>
      <c r="G69" s="88">
        <v>0</v>
      </c>
    </row>
    <row r="70" spans="1:7" ht="19.5" customHeight="1">
      <c r="A70" s="77" t="s">
        <v>389</v>
      </c>
      <c r="B70" s="95" t="s">
        <v>91</v>
      </c>
      <c r="C70" s="120" t="s">
        <v>119</v>
      </c>
      <c r="D70" s="77" t="s">
        <v>391</v>
      </c>
      <c r="E70" s="96">
        <f t="shared" si="0"/>
        <v>139.51</v>
      </c>
      <c r="F70" s="96">
        <v>139.51</v>
      </c>
      <c r="G70" s="88">
        <v>0</v>
      </c>
    </row>
    <row r="71" spans="1:7" ht="19.5" customHeight="1">
      <c r="A71" s="77" t="s">
        <v>389</v>
      </c>
      <c r="B71" s="95" t="s">
        <v>85</v>
      </c>
      <c r="C71" s="120" t="s">
        <v>119</v>
      </c>
      <c r="D71" s="77" t="s">
        <v>392</v>
      </c>
      <c r="E71" s="96">
        <f aca="true" t="shared" si="1" ref="E71:E134">SUM(F71:G71)</f>
        <v>11.08</v>
      </c>
      <c r="F71" s="96">
        <v>11.08</v>
      </c>
      <c r="G71" s="88">
        <v>0</v>
      </c>
    </row>
    <row r="72" spans="1:7" ht="19.5" customHeight="1">
      <c r="A72" s="77" t="s">
        <v>389</v>
      </c>
      <c r="B72" s="95" t="s">
        <v>84</v>
      </c>
      <c r="C72" s="120" t="s">
        <v>119</v>
      </c>
      <c r="D72" s="77" t="s">
        <v>393</v>
      </c>
      <c r="E72" s="96">
        <f t="shared" si="1"/>
        <v>40.86</v>
      </c>
      <c r="F72" s="96">
        <v>40.86</v>
      </c>
      <c r="G72" s="88">
        <v>0</v>
      </c>
    </row>
    <row r="73" spans="1:7" ht="19.5" customHeight="1">
      <c r="A73" s="77" t="s">
        <v>389</v>
      </c>
      <c r="B73" s="95" t="s">
        <v>93</v>
      </c>
      <c r="C73" s="120" t="s">
        <v>119</v>
      </c>
      <c r="D73" s="77" t="s">
        <v>394</v>
      </c>
      <c r="E73" s="96">
        <f t="shared" si="1"/>
        <v>31.82</v>
      </c>
      <c r="F73" s="96">
        <v>31.82</v>
      </c>
      <c r="G73" s="88">
        <v>0</v>
      </c>
    </row>
    <row r="74" spans="1:7" ht="19.5" customHeight="1">
      <c r="A74" s="77" t="s">
        <v>389</v>
      </c>
      <c r="B74" s="95" t="s">
        <v>107</v>
      </c>
      <c r="C74" s="120" t="s">
        <v>119</v>
      </c>
      <c r="D74" s="77" t="s">
        <v>395</v>
      </c>
      <c r="E74" s="96">
        <f t="shared" si="1"/>
        <v>6.62</v>
      </c>
      <c r="F74" s="96">
        <v>6.62</v>
      </c>
      <c r="G74" s="88">
        <v>0</v>
      </c>
    </row>
    <row r="75" spans="1:7" ht="19.5" customHeight="1">
      <c r="A75" s="77" t="s">
        <v>389</v>
      </c>
      <c r="B75" s="95" t="s">
        <v>95</v>
      </c>
      <c r="C75" s="120" t="s">
        <v>119</v>
      </c>
      <c r="D75" s="77" t="s">
        <v>244</v>
      </c>
      <c r="E75" s="96">
        <f t="shared" si="1"/>
        <v>42.43</v>
      </c>
      <c r="F75" s="96">
        <v>42.43</v>
      </c>
      <c r="G75" s="88">
        <v>0</v>
      </c>
    </row>
    <row r="76" spans="1:7" ht="19.5" customHeight="1">
      <c r="A76" s="77" t="s">
        <v>389</v>
      </c>
      <c r="B76" s="95" t="s">
        <v>99</v>
      </c>
      <c r="C76" s="120" t="s">
        <v>119</v>
      </c>
      <c r="D76" s="77" t="s">
        <v>245</v>
      </c>
      <c r="E76" s="96">
        <f t="shared" si="1"/>
        <v>3.62</v>
      </c>
      <c r="F76" s="96">
        <v>3.62</v>
      </c>
      <c r="G76" s="88">
        <v>0</v>
      </c>
    </row>
    <row r="77" spans="1:7" ht="19.5" customHeight="1">
      <c r="A77" s="77" t="s">
        <v>38</v>
      </c>
      <c r="B77" s="95" t="s">
        <v>38</v>
      </c>
      <c r="C77" s="120" t="s">
        <v>38</v>
      </c>
      <c r="D77" s="77" t="s">
        <v>396</v>
      </c>
      <c r="E77" s="96">
        <f t="shared" si="1"/>
        <v>117.1</v>
      </c>
      <c r="F77" s="96">
        <v>0</v>
      </c>
      <c r="G77" s="88">
        <v>117.1</v>
      </c>
    </row>
    <row r="78" spans="1:7" ht="19.5" customHeight="1">
      <c r="A78" s="77" t="s">
        <v>397</v>
      </c>
      <c r="B78" s="95" t="s">
        <v>89</v>
      </c>
      <c r="C78" s="120" t="s">
        <v>119</v>
      </c>
      <c r="D78" s="77" t="s">
        <v>398</v>
      </c>
      <c r="E78" s="96">
        <f t="shared" si="1"/>
        <v>2</v>
      </c>
      <c r="F78" s="96">
        <v>0</v>
      </c>
      <c r="G78" s="88">
        <v>2</v>
      </c>
    </row>
    <row r="79" spans="1:7" ht="19.5" customHeight="1">
      <c r="A79" s="77" t="s">
        <v>397</v>
      </c>
      <c r="B79" s="95" t="s">
        <v>91</v>
      </c>
      <c r="C79" s="120" t="s">
        <v>119</v>
      </c>
      <c r="D79" s="77" t="s">
        <v>399</v>
      </c>
      <c r="E79" s="96">
        <f t="shared" si="1"/>
        <v>1.4</v>
      </c>
      <c r="F79" s="96">
        <v>0</v>
      </c>
      <c r="G79" s="88">
        <v>1.4</v>
      </c>
    </row>
    <row r="80" spans="1:7" ht="19.5" customHeight="1">
      <c r="A80" s="77" t="s">
        <v>397</v>
      </c>
      <c r="B80" s="95" t="s">
        <v>136</v>
      </c>
      <c r="C80" s="120" t="s">
        <v>119</v>
      </c>
      <c r="D80" s="77" t="s">
        <v>418</v>
      </c>
      <c r="E80" s="96">
        <f t="shared" si="1"/>
        <v>0.09</v>
      </c>
      <c r="F80" s="96">
        <v>0</v>
      </c>
      <c r="G80" s="88">
        <v>0.09</v>
      </c>
    </row>
    <row r="81" spans="1:7" ht="19.5" customHeight="1">
      <c r="A81" s="77" t="s">
        <v>397</v>
      </c>
      <c r="B81" s="95" t="s">
        <v>164</v>
      </c>
      <c r="C81" s="120" t="s">
        <v>119</v>
      </c>
      <c r="D81" s="77" t="s">
        <v>400</v>
      </c>
      <c r="E81" s="96">
        <f t="shared" si="1"/>
        <v>2</v>
      </c>
      <c r="F81" s="96">
        <v>0</v>
      </c>
      <c r="G81" s="88">
        <v>2</v>
      </c>
    </row>
    <row r="82" spans="1:7" ht="19.5" customHeight="1">
      <c r="A82" s="77" t="s">
        <v>397</v>
      </c>
      <c r="B82" s="95" t="s">
        <v>107</v>
      </c>
      <c r="C82" s="120" t="s">
        <v>119</v>
      </c>
      <c r="D82" s="77" t="s">
        <v>402</v>
      </c>
      <c r="E82" s="96">
        <f t="shared" si="1"/>
        <v>10.2</v>
      </c>
      <c r="F82" s="96">
        <v>0</v>
      </c>
      <c r="G82" s="88">
        <v>10.2</v>
      </c>
    </row>
    <row r="83" spans="1:7" ht="19.5" customHeight="1">
      <c r="A83" s="77" t="s">
        <v>397</v>
      </c>
      <c r="B83" s="95" t="s">
        <v>405</v>
      </c>
      <c r="C83" s="120" t="s">
        <v>119</v>
      </c>
      <c r="D83" s="77" t="s">
        <v>250</v>
      </c>
      <c r="E83" s="96">
        <f t="shared" si="1"/>
        <v>21</v>
      </c>
      <c r="F83" s="96">
        <v>0</v>
      </c>
      <c r="G83" s="88">
        <v>21</v>
      </c>
    </row>
    <row r="84" spans="1:7" ht="19.5" customHeight="1">
      <c r="A84" s="77" t="s">
        <v>397</v>
      </c>
      <c r="B84" s="95" t="s">
        <v>407</v>
      </c>
      <c r="C84" s="120" t="s">
        <v>119</v>
      </c>
      <c r="D84" s="77" t="s">
        <v>251</v>
      </c>
      <c r="E84" s="96">
        <f t="shared" si="1"/>
        <v>24.06</v>
      </c>
      <c r="F84" s="96">
        <v>0</v>
      </c>
      <c r="G84" s="88">
        <v>24.06</v>
      </c>
    </row>
    <row r="85" spans="1:7" ht="19.5" customHeight="1">
      <c r="A85" s="77" t="s">
        <v>397</v>
      </c>
      <c r="B85" s="95" t="s">
        <v>408</v>
      </c>
      <c r="C85" s="120" t="s">
        <v>119</v>
      </c>
      <c r="D85" s="77" t="s">
        <v>409</v>
      </c>
      <c r="E85" s="96">
        <f t="shared" si="1"/>
        <v>7.07</v>
      </c>
      <c r="F85" s="96">
        <v>0</v>
      </c>
      <c r="G85" s="88">
        <v>7.07</v>
      </c>
    </row>
    <row r="86" spans="1:7" ht="19.5" customHeight="1">
      <c r="A86" s="77" t="s">
        <v>397</v>
      </c>
      <c r="B86" s="95" t="s">
        <v>410</v>
      </c>
      <c r="C86" s="120" t="s">
        <v>119</v>
      </c>
      <c r="D86" s="77" t="s">
        <v>411</v>
      </c>
      <c r="E86" s="96">
        <f t="shared" si="1"/>
        <v>3.87</v>
      </c>
      <c r="F86" s="96">
        <v>0</v>
      </c>
      <c r="G86" s="88">
        <v>3.87</v>
      </c>
    </row>
    <row r="87" spans="1:7" ht="19.5" customHeight="1">
      <c r="A87" s="77" t="s">
        <v>397</v>
      </c>
      <c r="B87" s="95" t="s">
        <v>423</v>
      </c>
      <c r="C87" s="120" t="s">
        <v>119</v>
      </c>
      <c r="D87" s="77" t="s">
        <v>263</v>
      </c>
      <c r="E87" s="96">
        <f t="shared" si="1"/>
        <v>9.85</v>
      </c>
      <c r="F87" s="96">
        <v>0</v>
      </c>
      <c r="G87" s="88">
        <v>9.85</v>
      </c>
    </row>
    <row r="88" spans="1:7" ht="19.5" customHeight="1">
      <c r="A88" s="77" t="s">
        <v>397</v>
      </c>
      <c r="B88" s="95" t="s">
        <v>412</v>
      </c>
      <c r="C88" s="120" t="s">
        <v>119</v>
      </c>
      <c r="D88" s="77" t="s">
        <v>413</v>
      </c>
      <c r="E88" s="96">
        <f t="shared" si="1"/>
        <v>27.61</v>
      </c>
      <c r="F88" s="96">
        <v>0</v>
      </c>
      <c r="G88" s="88">
        <v>27.61</v>
      </c>
    </row>
    <row r="89" spans="1:7" ht="19.5" customHeight="1">
      <c r="A89" s="77" t="s">
        <v>397</v>
      </c>
      <c r="B89" s="95" t="s">
        <v>99</v>
      </c>
      <c r="C89" s="120" t="s">
        <v>119</v>
      </c>
      <c r="D89" s="77" t="s">
        <v>254</v>
      </c>
      <c r="E89" s="96">
        <f t="shared" si="1"/>
        <v>7.95</v>
      </c>
      <c r="F89" s="96">
        <v>0</v>
      </c>
      <c r="G89" s="88">
        <v>7.95</v>
      </c>
    </row>
    <row r="90" spans="1:7" ht="19.5" customHeight="1">
      <c r="A90" s="77" t="s">
        <v>38</v>
      </c>
      <c r="B90" s="95" t="s">
        <v>38</v>
      </c>
      <c r="C90" s="120" t="s">
        <v>38</v>
      </c>
      <c r="D90" s="77" t="s">
        <v>258</v>
      </c>
      <c r="E90" s="96">
        <f t="shared" si="1"/>
        <v>0.07</v>
      </c>
      <c r="F90" s="96">
        <v>0.07</v>
      </c>
      <c r="G90" s="88">
        <v>0</v>
      </c>
    </row>
    <row r="91" spans="1:7" ht="19.5" customHeight="1">
      <c r="A91" s="77" t="s">
        <v>414</v>
      </c>
      <c r="B91" s="95" t="s">
        <v>144</v>
      </c>
      <c r="C91" s="120" t="s">
        <v>119</v>
      </c>
      <c r="D91" s="77" t="s">
        <v>416</v>
      </c>
      <c r="E91" s="96">
        <f t="shared" si="1"/>
        <v>0.07</v>
      </c>
      <c r="F91" s="96">
        <v>0.07</v>
      </c>
      <c r="G91" s="88">
        <v>0</v>
      </c>
    </row>
    <row r="92" spans="1:7" ht="19.5" customHeight="1">
      <c r="A92" s="77" t="s">
        <v>38</v>
      </c>
      <c r="B92" s="95" t="s">
        <v>38</v>
      </c>
      <c r="C92" s="120" t="s">
        <v>38</v>
      </c>
      <c r="D92" s="77" t="s">
        <v>120</v>
      </c>
      <c r="E92" s="96">
        <f t="shared" si="1"/>
        <v>185.93</v>
      </c>
      <c r="F92" s="96">
        <v>72.2</v>
      </c>
      <c r="G92" s="88">
        <v>113.73</v>
      </c>
    </row>
    <row r="93" spans="1:7" ht="19.5" customHeight="1">
      <c r="A93" s="77" t="s">
        <v>38</v>
      </c>
      <c r="B93" s="95" t="s">
        <v>38</v>
      </c>
      <c r="C93" s="120" t="s">
        <v>38</v>
      </c>
      <c r="D93" s="77" t="s">
        <v>121</v>
      </c>
      <c r="E93" s="96">
        <f t="shared" si="1"/>
        <v>185.93</v>
      </c>
      <c r="F93" s="96">
        <v>72.2</v>
      </c>
      <c r="G93" s="88">
        <v>113.73</v>
      </c>
    </row>
    <row r="94" spans="1:7" ht="19.5" customHeight="1">
      <c r="A94" s="77" t="s">
        <v>38</v>
      </c>
      <c r="B94" s="95" t="s">
        <v>38</v>
      </c>
      <c r="C94" s="120" t="s">
        <v>38</v>
      </c>
      <c r="D94" s="77" t="s">
        <v>388</v>
      </c>
      <c r="E94" s="96">
        <f t="shared" si="1"/>
        <v>72.19</v>
      </c>
      <c r="F94" s="96">
        <v>72.19</v>
      </c>
      <c r="G94" s="88">
        <v>0</v>
      </c>
    </row>
    <row r="95" spans="1:7" ht="19.5" customHeight="1">
      <c r="A95" s="77" t="s">
        <v>389</v>
      </c>
      <c r="B95" s="95" t="s">
        <v>89</v>
      </c>
      <c r="C95" s="120" t="s">
        <v>122</v>
      </c>
      <c r="D95" s="77" t="s">
        <v>390</v>
      </c>
      <c r="E95" s="96">
        <f t="shared" si="1"/>
        <v>21.52</v>
      </c>
      <c r="F95" s="96">
        <v>21.52</v>
      </c>
      <c r="G95" s="88">
        <v>0</v>
      </c>
    </row>
    <row r="96" spans="1:7" ht="19.5" customHeight="1">
      <c r="A96" s="77" t="s">
        <v>389</v>
      </c>
      <c r="B96" s="95" t="s">
        <v>91</v>
      </c>
      <c r="C96" s="120" t="s">
        <v>122</v>
      </c>
      <c r="D96" s="77" t="s">
        <v>391</v>
      </c>
      <c r="E96" s="96">
        <f t="shared" si="1"/>
        <v>11.08</v>
      </c>
      <c r="F96" s="96">
        <v>11.08</v>
      </c>
      <c r="G96" s="88">
        <v>0</v>
      </c>
    </row>
    <row r="97" spans="1:7" ht="19.5" customHeight="1">
      <c r="A97" s="77" t="s">
        <v>389</v>
      </c>
      <c r="B97" s="95" t="s">
        <v>164</v>
      </c>
      <c r="C97" s="120" t="s">
        <v>122</v>
      </c>
      <c r="D97" s="77" t="s">
        <v>424</v>
      </c>
      <c r="E97" s="96">
        <f t="shared" si="1"/>
        <v>19.6</v>
      </c>
      <c r="F97" s="96">
        <v>19.6</v>
      </c>
      <c r="G97" s="88">
        <v>0</v>
      </c>
    </row>
    <row r="98" spans="1:7" ht="19.5" customHeight="1">
      <c r="A98" s="77" t="s">
        <v>389</v>
      </c>
      <c r="B98" s="95" t="s">
        <v>84</v>
      </c>
      <c r="C98" s="120" t="s">
        <v>122</v>
      </c>
      <c r="D98" s="77" t="s">
        <v>393</v>
      </c>
      <c r="E98" s="96">
        <f t="shared" si="1"/>
        <v>6.7</v>
      </c>
      <c r="F98" s="96">
        <v>6.7</v>
      </c>
      <c r="G98" s="88">
        <v>0</v>
      </c>
    </row>
    <row r="99" spans="1:7" ht="19.5" customHeight="1">
      <c r="A99" s="77" t="s">
        <v>389</v>
      </c>
      <c r="B99" s="95" t="s">
        <v>93</v>
      </c>
      <c r="C99" s="120" t="s">
        <v>122</v>
      </c>
      <c r="D99" s="77" t="s">
        <v>394</v>
      </c>
      <c r="E99" s="96">
        <f t="shared" si="1"/>
        <v>5.44</v>
      </c>
      <c r="F99" s="96">
        <v>5.44</v>
      </c>
      <c r="G99" s="88">
        <v>0</v>
      </c>
    </row>
    <row r="100" spans="1:7" ht="19.5" customHeight="1">
      <c r="A100" s="77" t="s">
        <v>389</v>
      </c>
      <c r="B100" s="95" t="s">
        <v>95</v>
      </c>
      <c r="C100" s="120" t="s">
        <v>122</v>
      </c>
      <c r="D100" s="77" t="s">
        <v>244</v>
      </c>
      <c r="E100" s="96">
        <f t="shared" si="1"/>
        <v>7.26</v>
      </c>
      <c r="F100" s="96">
        <v>7.26</v>
      </c>
      <c r="G100" s="88">
        <v>0</v>
      </c>
    </row>
    <row r="101" spans="1:7" ht="19.5" customHeight="1">
      <c r="A101" s="77" t="s">
        <v>389</v>
      </c>
      <c r="B101" s="95" t="s">
        <v>99</v>
      </c>
      <c r="C101" s="120" t="s">
        <v>122</v>
      </c>
      <c r="D101" s="77" t="s">
        <v>245</v>
      </c>
      <c r="E101" s="96">
        <f t="shared" si="1"/>
        <v>0.59</v>
      </c>
      <c r="F101" s="96">
        <v>0.59</v>
      </c>
      <c r="G101" s="88">
        <v>0</v>
      </c>
    </row>
    <row r="102" spans="1:7" ht="19.5" customHeight="1">
      <c r="A102" s="77" t="s">
        <v>38</v>
      </c>
      <c r="B102" s="95" t="s">
        <v>38</v>
      </c>
      <c r="C102" s="120" t="s">
        <v>38</v>
      </c>
      <c r="D102" s="77" t="s">
        <v>396</v>
      </c>
      <c r="E102" s="96">
        <f t="shared" si="1"/>
        <v>113.73</v>
      </c>
      <c r="F102" s="96">
        <v>0</v>
      </c>
      <c r="G102" s="88">
        <v>113.73</v>
      </c>
    </row>
    <row r="103" spans="1:7" ht="19.5" customHeight="1">
      <c r="A103" s="77" t="s">
        <v>397</v>
      </c>
      <c r="B103" s="95" t="s">
        <v>89</v>
      </c>
      <c r="C103" s="120" t="s">
        <v>122</v>
      </c>
      <c r="D103" s="77" t="s">
        <v>398</v>
      </c>
      <c r="E103" s="96">
        <f t="shared" si="1"/>
        <v>1.47</v>
      </c>
      <c r="F103" s="96">
        <v>0</v>
      </c>
      <c r="G103" s="88">
        <v>1.47</v>
      </c>
    </row>
    <row r="104" spans="1:7" ht="19.5" customHeight="1">
      <c r="A104" s="77" t="s">
        <v>397</v>
      </c>
      <c r="B104" s="95" t="s">
        <v>136</v>
      </c>
      <c r="C104" s="120" t="s">
        <v>122</v>
      </c>
      <c r="D104" s="77" t="s">
        <v>418</v>
      </c>
      <c r="E104" s="96">
        <f t="shared" si="1"/>
        <v>0.06</v>
      </c>
      <c r="F104" s="96">
        <v>0</v>
      </c>
      <c r="G104" s="88">
        <v>0.06</v>
      </c>
    </row>
    <row r="105" spans="1:7" ht="19.5" customHeight="1">
      <c r="A105" s="77" t="s">
        <v>397</v>
      </c>
      <c r="B105" s="95" t="s">
        <v>164</v>
      </c>
      <c r="C105" s="120" t="s">
        <v>122</v>
      </c>
      <c r="D105" s="77" t="s">
        <v>400</v>
      </c>
      <c r="E105" s="96">
        <f t="shared" si="1"/>
        <v>0.75</v>
      </c>
      <c r="F105" s="96">
        <v>0</v>
      </c>
      <c r="G105" s="88">
        <v>0.75</v>
      </c>
    </row>
    <row r="106" spans="1:7" ht="19.5" customHeight="1">
      <c r="A106" s="77" t="s">
        <v>397</v>
      </c>
      <c r="B106" s="95" t="s">
        <v>107</v>
      </c>
      <c r="C106" s="120" t="s">
        <v>122</v>
      </c>
      <c r="D106" s="77" t="s">
        <v>402</v>
      </c>
      <c r="E106" s="96">
        <f t="shared" si="1"/>
        <v>14</v>
      </c>
      <c r="F106" s="96">
        <v>0</v>
      </c>
      <c r="G106" s="88">
        <v>14</v>
      </c>
    </row>
    <row r="107" spans="1:7" ht="19.5" customHeight="1">
      <c r="A107" s="77" t="s">
        <v>397</v>
      </c>
      <c r="B107" s="95" t="s">
        <v>95</v>
      </c>
      <c r="C107" s="120" t="s">
        <v>122</v>
      </c>
      <c r="D107" s="77" t="s">
        <v>425</v>
      </c>
      <c r="E107" s="96">
        <f t="shared" si="1"/>
        <v>32.42</v>
      </c>
      <c r="F107" s="96">
        <v>0</v>
      </c>
      <c r="G107" s="88">
        <v>32.42</v>
      </c>
    </row>
    <row r="108" spans="1:7" ht="19.5" customHeight="1">
      <c r="A108" s="77" t="s">
        <v>397</v>
      </c>
      <c r="B108" s="95" t="s">
        <v>405</v>
      </c>
      <c r="C108" s="120" t="s">
        <v>122</v>
      </c>
      <c r="D108" s="77" t="s">
        <v>250</v>
      </c>
      <c r="E108" s="96">
        <f t="shared" si="1"/>
        <v>3.2</v>
      </c>
      <c r="F108" s="96">
        <v>0</v>
      </c>
      <c r="G108" s="88">
        <v>3.2</v>
      </c>
    </row>
    <row r="109" spans="1:7" ht="19.5" customHeight="1">
      <c r="A109" s="77" t="s">
        <v>397</v>
      </c>
      <c r="B109" s="95" t="s">
        <v>408</v>
      </c>
      <c r="C109" s="120" t="s">
        <v>122</v>
      </c>
      <c r="D109" s="77" t="s">
        <v>409</v>
      </c>
      <c r="E109" s="96">
        <f t="shared" si="1"/>
        <v>1.21</v>
      </c>
      <c r="F109" s="96">
        <v>0</v>
      </c>
      <c r="G109" s="88">
        <v>1.21</v>
      </c>
    </row>
    <row r="110" spans="1:7" ht="19.5" customHeight="1">
      <c r="A110" s="77" t="s">
        <v>397</v>
      </c>
      <c r="B110" s="95" t="s">
        <v>410</v>
      </c>
      <c r="C110" s="120" t="s">
        <v>122</v>
      </c>
      <c r="D110" s="77" t="s">
        <v>411</v>
      </c>
      <c r="E110" s="96">
        <f t="shared" si="1"/>
        <v>0.63</v>
      </c>
      <c r="F110" s="96">
        <v>0</v>
      </c>
      <c r="G110" s="88">
        <v>0.63</v>
      </c>
    </row>
    <row r="111" spans="1:7" ht="19.5" customHeight="1">
      <c r="A111" s="77" t="s">
        <v>397</v>
      </c>
      <c r="B111" s="95" t="s">
        <v>423</v>
      </c>
      <c r="C111" s="120" t="s">
        <v>122</v>
      </c>
      <c r="D111" s="77" t="s">
        <v>263</v>
      </c>
      <c r="E111" s="96">
        <f t="shared" si="1"/>
        <v>58.7</v>
      </c>
      <c r="F111" s="96">
        <v>0</v>
      </c>
      <c r="G111" s="88">
        <v>58.7</v>
      </c>
    </row>
    <row r="112" spans="1:7" ht="19.5" customHeight="1">
      <c r="A112" s="77" t="s">
        <v>397</v>
      </c>
      <c r="B112" s="95" t="s">
        <v>99</v>
      </c>
      <c r="C112" s="120" t="s">
        <v>122</v>
      </c>
      <c r="D112" s="77" t="s">
        <v>254</v>
      </c>
      <c r="E112" s="96">
        <f t="shared" si="1"/>
        <v>1.29</v>
      </c>
      <c r="F112" s="96">
        <v>0</v>
      </c>
      <c r="G112" s="88">
        <v>1.29</v>
      </c>
    </row>
    <row r="113" spans="1:7" ht="19.5" customHeight="1">
      <c r="A113" s="77" t="s">
        <v>38</v>
      </c>
      <c r="B113" s="95" t="s">
        <v>38</v>
      </c>
      <c r="C113" s="120" t="s">
        <v>38</v>
      </c>
      <c r="D113" s="77" t="s">
        <v>258</v>
      </c>
      <c r="E113" s="96">
        <f t="shared" si="1"/>
        <v>0.01</v>
      </c>
      <c r="F113" s="96">
        <v>0.01</v>
      </c>
      <c r="G113" s="88">
        <v>0</v>
      </c>
    </row>
    <row r="114" spans="1:7" ht="19.5" customHeight="1">
      <c r="A114" s="77" t="s">
        <v>414</v>
      </c>
      <c r="B114" s="95" t="s">
        <v>144</v>
      </c>
      <c r="C114" s="120" t="s">
        <v>122</v>
      </c>
      <c r="D114" s="77" t="s">
        <v>416</v>
      </c>
      <c r="E114" s="96">
        <f t="shared" si="1"/>
        <v>0.01</v>
      </c>
      <c r="F114" s="96">
        <v>0.01</v>
      </c>
      <c r="G114" s="88">
        <v>0</v>
      </c>
    </row>
    <row r="115" spans="1:7" ht="19.5" customHeight="1">
      <c r="A115" s="77" t="s">
        <v>38</v>
      </c>
      <c r="B115" s="95" t="s">
        <v>38</v>
      </c>
      <c r="C115" s="120" t="s">
        <v>38</v>
      </c>
      <c r="D115" s="77" t="s">
        <v>125</v>
      </c>
      <c r="E115" s="96">
        <f t="shared" si="1"/>
        <v>6225.12</v>
      </c>
      <c r="F115" s="96">
        <v>5730.66</v>
      </c>
      <c r="G115" s="88">
        <v>494.46</v>
      </c>
    </row>
    <row r="116" spans="1:7" ht="19.5" customHeight="1">
      <c r="A116" s="77" t="s">
        <v>38</v>
      </c>
      <c r="B116" s="95" t="s">
        <v>38</v>
      </c>
      <c r="C116" s="120" t="s">
        <v>38</v>
      </c>
      <c r="D116" s="77" t="s">
        <v>126</v>
      </c>
      <c r="E116" s="96">
        <f t="shared" si="1"/>
        <v>6225.12</v>
      </c>
      <c r="F116" s="96">
        <v>5730.66</v>
      </c>
      <c r="G116" s="88">
        <v>494.46</v>
      </c>
    </row>
    <row r="117" spans="1:7" ht="19.5" customHeight="1">
      <c r="A117" s="77" t="s">
        <v>38</v>
      </c>
      <c r="B117" s="95" t="s">
        <v>38</v>
      </c>
      <c r="C117" s="120" t="s">
        <v>38</v>
      </c>
      <c r="D117" s="77" t="s">
        <v>388</v>
      </c>
      <c r="E117" s="96">
        <f t="shared" si="1"/>
        <v>5570.16</v>
      </c>
      <c r="F117" s="96">
        <v>5570.16</v>
      </c>
      <c r="G117" s="88">
        <v>0</v>
      </c>
    </row>
    <row r="118" spans="1:7" ht="19.5" customHeight="1">
      <c r="A118" s="77" t="s">
        <v>389</v>
      </c>
      <c r="B118" s="95" t="s">
        <v>89</v>
      </c>
      <c r="C118" s="120" t="s">
        <v>127</v>
      </c>
      <c r="D118" s="77" t="s">
        <v>390</v>
      </c>
      <c r="E118" s="96">
        <f t="shared" si="1"/>
        <v>1350</v>
      </c>
      <c r="F118" s="96">
        <v>1350</v>
      </c>
      <c r="G118" s="88">
        <v>0</v>
      </c>
    </row>
    <row r="119" spans="1:7" ht="19.5" customHeight="1">
      <c r="A119" s="77" t="s">
        <v>389</v>
      </c>
      <c r="B119" s="95" t="s">
        <v>91</v>
      </c>
      <c r="C119" s="120" t="s">
        <v>127</v>
      </c>
      <c r="D119" s="77" t="s">
        <v>391</v>
      </c>
      <c r="E119" s="96">
        <f t="shared" si="1"/>
        <v>35</v>
      </c>
      <c r="F119" s="96">
        <v>35</v>
      </c>
      <c r="G119" s="88">
        <v>0</v>
      </c>
    </row>
    <row r="120" spans="1:7" ht="19.5" customHeight="1">
      <c r="A120" s="77" t="s">
        <v>389</v>
      </c>
      <c r="B120" s="95" t="s">
        <v>164</v>
      </c>
      <c r="C120" s="120" t="s">
        <v>127</v>
      </c>
      <c r="D120" s="77" t="s">
        <v>424</v>
      </c>
      <c r="E120" s="96">
        <f t="shared" si="1"/>
        <v>1560</v>
      </c>
      <c r="F120" s="96">
        <v>1560</v>
      </c>
      <c r="G120" s="88">
        <v>0</v>
      </c>
    </row>
    <row r="121" spans="1:7" ht="19.5" customHeight="1">
      <c r="A121" s="77" t="s">
        <v>389</v>
      </c>
      <c r="B121" s="95" t="s">
        <v>84</v>
      </c>
      <c r="C121" s="120" t="s">
        <v>127</v>
      </c>
      <c r="D121" s="77" t="s">
        <v>393</v>
      </c>
      <c r="E121" s="96">
        <f t="shared" si="1"/>
        <v>480</v>
      </c>
      <c r="F121" s="96">
        <v>480</v>
      </c>
      <c r="G121" s="88">
        <v>0</v>
      </c>
    </row>
    <row r="122" spans="1:7" ht="19.5" customHeight="1">
      <c r="A122" s="77" t="s">
        <v>389</v>
      </c>
      <c r="B122" s="95" t="s">
        <v>144</v>
      </c>
      <c r="C122" s="120" t="s">
        <v>127</v>
      </c>
      <c r="D122" s="77" t="s">
        <v>426</v>
      </c>
      <c r="E122" s="96">
        <f t="shared" si="1"/>
        <v>220</v>
      </c>
      <c r="F122" s="96">
        <v>220</v>
      </c>
      <c r="G122" s="88">
        <v>0</v>
      </c>
    </row>
    <row r="123" spans="1:7" ht="19.5" customHeight="1">
      <c r="A123" s="77" t="s">
        <v>389</v>
      </c>
      <c r="B123" s="95" t="s">
        <v>93</v>
      </c>
      <c r="C123" s="120" t="s">
        <v>127</v>
      </c>
      <c r="D123" s="77" t="s">
        <v>394</v>
      </c>
      <c r="E123" s="96">
        <f t="shared" si="1"/>
        <v>330</v>
      </c>
      <c r="F123" s="96">
        <v>330</v>
      </c>
      <c r="G123" s="88">
        <v>0</v>
      </c>
    </row>
    <row r="124" spans="1:7" ht="19.5" customHeight="1">
      <c r="A124" s="77" t="s">
        <v>389</v>
      </c>
      <c r="B124" s="95" t="s">
        <v>116</v>
      </c>
      <c r="C124" s="120" t="s">
        <v>127</v>
      </c>
      <c r="D124" s="77" t="s">
        <v>427</v>
      </c>
      <c r="E124" s="96">
        <f t="shared" si="1"/>
        <v>20</v>
      </c>
      <c r="F124" s="96">
        <v>20</v>
      </c>
      <c r="G124" s="88">
        <v>0</v>
      </c>
    </row>
    <row r="125" spans="1:7" ht="19.5" customHeight="1">
      <c r="A125" s="77" t="s">
        <v>389</v>
      </c>
      <c r="B125" s="95" t="s">
        <v>95</v>
      </c>
      <c r="C125" s="120" t="s">
        <v>127</v>
      </c>
      <c r="D125" s="77" t="s">
        <v>244</v>
      </c>
      <c r="E125" s="96">
        <f t="shared" si="1"/>
        <v>320</v>
      </c>
      <c r="F125" s="96">
        <v>320</v>
      </c>
      <c r="G125" s="88">
        <v>0</v>
      </c>
    </row>
    <row r="126" spans="1:7" ht="19.5" customHeight="1">
      <c r="A126" s="77" t="s">
        <v>389</v>
      </c>
      <c r="B126" s="95" t="s">
        <v>99</v>
      </c>
      <c r="C126" s="120" t="s">
        <v>127</v>
      </c>
      <c r="D126" s="77" t="s">
        <v>245</v>
      </c>
      <c r="E126" s="96">
        <f t="shared" si="1"/>
        <v>1255.16</v>
      </c>
      <c r="F126" s="96">
        <v>1255.16</v>
      </c>
      <c r="G126" s="88">
        <v>0</v>
      </c>
    </row>
    <row r="127" spans="1:7" ht="19.5" customHeight="1">
      <c r="A127" s="77" t="s">
        <v>38</v>
      </c>
      <c r="B127" s="95" t="s">
        <v>38</v>
      </c>
      <c r="C127" s="120" t="s">
        <v>38</v>
      </c>
      <c r="D127" s="77" t="s">
        <v>396</v>
      </c>
      <c r="E127" s="96">
        <f t="shared" si="1"/>
        <v>494.46</v>
      </c>
      <c r="F127" s="96">
        <v>0</v>
      </c>
      <c r="G127" s="88">
        <v>494.46</v>
      </c>
    </row>
    <row r="128" spans="1:7" ht="19.5" customHeight="1">
      <c r="A128" s="77" t="s">
        <v>397</v>
      </c>
      <c r="B128" s="95" t="s">
        <v>144</v>
      </c>
      <c r="C128" s="120" t="s">
        <v>127</v>
      </c>
      <c r="D128" s="77" t="s">
        <v>401</v>
      </c>
      <c r="E128" s="96">
        <f t="shared" si="1"/>
        <v>280</v>
      </c>
      <c r="F128" s="96">
        <v>0</v>
      </c>
      <c r="G128" s="88">
        <v>280</v>
      </c>
    </row>
    <row r="129" spans="1:7" ht="19.5" customHeight="1">
      <c r="A129" s="77" t="s">
        <v>397</v>
      </c>
      <c r="B129" s="95" t="s">
        <v>107</v>
      </c>
      <c r="C129" s="120" t="s">
        <v>127</v>
      </c>
      <c r="D129" s="77" t="s">
        <v>402</v>
      </c>
      <c r="E129" s="96">
        <f t="shared" si="1"/>
        <v>60</v>
      </c>
      <c r="F129" s="96">
        <v>0</v>
      </c>
      <c r="G129" s="88">
        <v>60</v>
      </c>
    </row>
    <row r="130" spans="1:7" ht="19.5" customHeight="1">
      <c r="A130" s="77" t="s">
        <v>397</v>
      </c>
      <c r="B130" s="95" t="s">
        <v>95</v>
      </c>
      <c r="C130" s="120" t="s">
        <v>127</v>
      </c>
      <c r="D130" s="77" t="s">
        <v>425</v>
      </c>
      <c r="E130" s="96">
        <f t="shared" si="1"/>
        <v>60</v>
      </c>
      <c r="F130" s="96">
        <v>0</v>
      </c>
      <c r="G130" s="88">
        <v>60</v>
      </c>
    </row>
    <row r="131" spans="1:7" ht="19.5" customHeight="1">
      <c r="A131" s="77" t="s">
        <v>397</v>
      </c>
      <c r="B131" s="95" t="s">
        <v>405</v>
      </c>
      <c r="C131" s="120" t="s">
        <v>127</v>
      </c>
      <c r="D131" s="77" t="s">
        <v>250</v>
      </c>
      <c r="E131" s="96">
        <f t="shared" si="1"/>
        <v>5</v>
      </c>
      <c r="F131" s="96">
        <v>0</v>
      </c>
      <c r="G131" s="88">
        <v>5</v>
      </c>
    </row>
    <row r="132" spans="1:7" ht="19.5" customHeight="1">
      <c r="A132" s="77" t="s">
        <v>397</v>
      </c>
      <c r="B132" s="95" t="s">
        <v>410</v>
      </c>
      <c r="C132" s="120" t="s">
        <v>127</v>
      </c>
      <c r="D132" s="77" t="s">
        <v>411</v>
      </c>
      <c r="E132" s="96">
        <f t="shared" si="1"/>
        <v>40.5</v>
      </c>
      <c r="F132" s="96">
        <v>0</v>
      </c>
      <c r="G132" s="88">
        <v>40.5</v>
      </c>
    </row>
    <row r="133" spans="1:7" ht="19.5" customHeight="1">
      <c r="A133" s="77" t="s">
        <v>397</v>
      </c>
      <c r="B133" s="95" t="s">
        <v>423</v>
      </c>
      <c r="C133" s="120" t="s">
        <v>127</v>
      </c>
      <c r="D133" s="77" t="s">
        <v>263</v>
      </c>
      <c r="E133" s="96">
        <f t="shared" si="1"/>
        <v>48.96</v>
      </c>
      <c r="F133" s="96">
        <v>0</v>
      </c>
      <c r="G133" s="88">
        <v>48.96</v>
      </c>
    </row>
    <row r="134" spans="1:7" ht="19.5" customHeight="1">
      <c r="A134" s="77" t="s">
        <v>38</v>
      </c>
      <c r="B134" s="95" t="s">
        <v>38</v>
      </c>
      <c r="C134" s="120" t="s">
        <v>38</v>
      </c>
      <c r="D134" s="77" t="s">
        <v>258</v>
      </c>
      <c r="E134" s="96">
        <f t="shared" si="1"/>
        <v>160.5</v>
      </c>
      <c r="F134" s="96">
        <v>160.5</v>
      </c>
      <c r="G134" s="88">
        <v>0</v>
      </c>
    </row>
    <row r="135" spans="1:7" ht="19.5" customHeight="1">
      <c r="A135" s="77" t="s">
        <v>414</v>
      </c>
      <c r="B135" s="95" t="s">
        <v>89</v>
      </c>
      <c r="C135" s="120" t="s">
        <v>127</v>
      </c>
      <c r="D135" s="77" t="s">
        <v>415</v>
      </c>
      <c r="E135" s="96">
        <f aca="true" t="shared" si="2" ref="E135:E198">SUM(F135:G135)</f>
        <v>160</v>
      </c>
      <c r="F135" s="96">
        <v>160</v>
      </c>
      <c r="G135" s="88">
        <v>0</v>
      </c>
    </row>
    <row r="136" spans="1:7" ht="19.5" customHeight="1">
      <c r="A136" s="77" t="s">
        <v>414</v>
      </c>
      <c r="B136" s="95" t="s">
        <v>144</v>
      </c>
      <c r="C136" s="120" t="s">
        <v>127</v>
      </c>
      <c r="D136" s="77" t="s">
        <v>416</v>
      </c>
      <c r="E136" s="96">
        <f t="shared" si="2"/>
        <v>0.5</v>
      </c>
      <c r="F136" s="96">
        <v>0.5</v>
      </c>
      <c r="G136" s="88">
        <v>0</v>
      </c>
    </row>
    <row r="137" spans="1:7" ht="19.5" customHeight="1">
      <c r="A137" s="77" t="s">
        <v>38</v>
      </c>
      <c r="B137" s="95" t="s">
        <v>38</v>
      </c>
      <c r="C137" s="120" t="s">
        <v>38</v>
      </c>
      <c r="D137" s="77" t="s">
        <v>129</v>
      </c>
      <c r="E137" s="96">
        <f t="shared" si="2"/>
        <v>1124.5</v>
      </c>
      <c r="F137" s="96">
        <v>986.03</v>
      </c>
      <c r="G137" s="88">
        <v>138.47</v>
      </c>
    </row>
    <row r="138" spans="1:7" ht="19.5" customHeight="1">
      <c r="A138" s="77" t="s">
        <v>38</v>
      </c>
      <c r="B138" s="95" t="s">
        <v>38</v>
      </c>
      <c r="C138" s="120" t="s">
        <v>38</v>
      </c>
      <c r="D138" s="77" t="s">
        <v>130</v>
      </c>
      <c r="E138" s="96">
        <f t="shared" si="2"/>
        <v>1124.5</v>
      </c>
      <c r="F138" s="96">
        <v>986.03</v>
      </c>
      <c r="G138" s="88">
        <v>138.47</v>
      </c>
    </row>
    <row r="139" spans="1:7" ht="19.5" customHeight="1">
      <c r="A139" s="77" t="s">
        <v>38</v>
      </c>
      <c r="B139" s="95" t="s">
        <v>38</v>
      </c>
      <c r="C139" s="120" t="s">
        <v>38</v>
      </c>
      <c r="D139" s="77" t="s">
        <v>388</v>
      </c>
      <c r="E139" s="96">
        <f t="shared" si="2"/>
        <v>986.03</v>
      </c>
      <c r="F139" s="96">
        <v>986.03</v>
      </c>
      <c r="G139" s="88">
        <v>0</v>
      </c>
    </row>
    <row r="140" spans="1:7" ht="19.5" customHeight="1">
      <c r="A140" s="77" t="s">
        <v>389</v>
      </c>
      <c r="B140" s="95" t="s">
        <v>89</v>
      </c>
      <c r="C140" s="120" t="s">
        <v>131</v>
      </c>
      <c r="D140" s="77" t="s">
        <v>390</v>
      </c>
      <c r="E140" s="96">
        <f t="shared" si="2"/>
        <v>426</v>
      </c>
      <c r="F140" s="96">
        <v>426</v>
      </c>
      <c r="G140" s="88">
        <v>0</v>
      </c>
    </row>
    <row r="141" spans="1:7" ht="19.5" customHeight="1">
      <c r="A141" s="77" t="s">
        <v>389</v>
      </c>
      <c r="B141" s="95" t="s">
        <v>164</v>
      </c>
      <c r="C141" s="120" t="s">
        <v>131</v>
      </c>
      <c r="D141" s="77" t="s">
        <v>424</v>
      </c>
      <c r="E141" s="96">
        <f t="shared" si="2"/>
        <v>335.03</v>
      </c>
      <c r="F141" s="96">
        <v>335.03</v>
      </c>
      <c r="G141" s="88">
        <v>0</v>
      </c>
    </row>
    <row r="142" spans="1:7" ht="19.5" customHeight="1">
      <c r="A142" s="77" t="s">
        <v>389</v>
      </c>
      <c r="B142" s="95" t="s">
        <v>84</v>
      </c>
      <c r="C142" s="120" t="s">
        <v>131</v>
      </c>
      <c r="D142" s="77" t="s">
        <v>393</v>
      </c>
      <c r="E142" s="96">
        <f t="shared" si="2"/>
        <v>65</v>
      </c>
      <c r="F142" s="96">
        <v>65</v>
      </c>
      <c r="G142" s="88">
        <v>0</v>
      </c>
    </row>
    <row r="143" spans="1:7" ht="19.5" customHeight="1">
      <c r="A143" s="77" t="s">
        <v>389</v>
      </c>
      <c r="B143" s="95" t="s">
        <v>144</v>
      </c>
      <c r="C143" s="120" t="s">
        <v>131</v>
      </c>
      <c r="D143" s="77" t="s">
        <v>426</v>
      </c>
      <c r="E143" s="96">
        <f t="shared" si="2"/>
        <v>45</v>
      </c>
      <c r="F143" s="96">
        <v>45</v>
      </c>
      <c r="G143" s="88">
        <v>0</v>
      </c>
    </row>
    <row r="144" spans="1:7" ht="19.5" customHeight="1">
      <c r="A144" s="77" t="s">
        <v>389</v>
      </c>
      <c r="B144" s="95" t="s">
        <v>93</v>
      </c>
      <c r="C144" s="120" t="s">
        <v>131</v>
      </c>
      <c r="D144" s="77" t="s">
        <v>394</v>
      </c>
      <c r="E144" s="96">
        <f t="shared" si="2"/>
        <v>60</v>
      </c>
      <c r="F144" s="96">
        <v>60</v>
      </c>
      <c r="G144" s="88">
        <v>0</v>
      </c>
    </row>
    <row r="145" spans="1:7" ht="19.5" customHeight="1">
      <c r="A145" s="77" t="s">
        <v>389</v>
      </c>
      <c r="B145" s="95" t="s">
        <v>116</v>
      </c>
      <c r="C145" s="120" t="s">
        <v>131</v>
      </c>
      <c r="D145" s="77" t="s">
        <v>427</v>
      </c>
      <c r="E145" s="96">
        <f t="shared" si="2"/>
        <v>15</v>
      </c>
      <c r="F145" s="96">
        <v>15</v>
      </c>
      <c r="G145" s="88">
        <v>0</v>
      </c>
    </row>
    <row r="146" spans="1:7" ht="19.5" customHeight="1">
      <c r="A146" s="77" t="s">
        <v>389</v>
      </c>
      <c r="B146" s="95" t="s">
        <v>95</v>
      </c>
      <c r="C146" s="120" t="s">
        <v>131</v>
      </c>
      <c r="D146" s="77" t="s">
        <v>244</v>
      </c>
      <c r="E146" s="96">
        <f t="shared" si="2"/>
        <v>40</v>
      </c>
      <c r="F146" s="96">
        <v>40</v>
      </c>
      <c r="G146" s="88">
        <v>0</v>
      </c>
    </row>
    <row r="147" spans="1:7" ht="19.5" customHeight="1">
      <c r="A147" s="77" t="s">
        <v>38</v>
      </c>
      <c r="B147" s="95" t="s">
        <v>38</v>
      </c>
      <c r="C147" s="120" t="s">
        <v>38</v>
      </c>
      <c r="D147" s="77" t="s">
        <v>396</v>
      </c>
      <c r="E147" s="96">
        <f t="shared" si="2"/>
        <v>138.47</v>
      </c>
      <c r="F147" s="96">
        <v>0</v>
      </c>
      <c r="G147" s="88">
        <v>138.47</v>
      </c>
    </row>
    <row r="148" spans="1:7" ht="19.5" customHeight="1">
      <c r="A148" s="77" t="s">
        <v>397</v>
      </c>
      <c r="B148" s="95" t="s">
        <v>107</v>
      </c>
      <c r="C148" s="120" t="s">
        <v>131</v>
      </c>
      <c r="D148" s="77" t="s">
        <v>402</v>
      </c>
      <c r="E148" s="96">
        <f t="shared" si="2"/>
        <v>60</v>
      </c>
      <c r="F148" s="96">
        <v>0</v>
      </c>
      <c r="G148" s="88">
        <v>60</v>
      </c>
    </row>
    <row r="149" spans="1:7" ht="19.5" customHeight="1">
      <c r="A149" s="77" t="s">
        <v>397</v>
      </c>
      <c r="B149" s="95" t="s">
        <v>405</v>
      </c>
      <c r="C149" s="120" t="s">
        <v>131</v>
      </c>
      <c r="D149" s="77" t="s">
        <v>250</v>
      </c>
      <c r="E149" s="96">
        <f t="shared" si="2"/>
        <v>25</v>
      </c>
      <c r="F149" s="96">
        <v>0</v>
      </c>
      <c r="G149" s="88">
        <v>25</v>
      </c>
    </row>
    <row r="150" spans="1:7" ht="19.5" customHeight="1">
      <c r="A150" s="77" t="s">
        <v>397</v>
      </c>
      <c r="B150" s="95" t="s">
        <v>406</v>
      </c>
      <c r="C150" s="120" t="s">
        <v>131</v>
      </c>
      <c r="D150" s="77" t="s">
        <v>252</v>
      </c>
      <c r="E150" s="96">
        <f t="shared" si="2"/>
        <v>1.8</v>
      </c>
      <c r="F150" s="96">
        <v>0</v>
      </c>
      <c r="G150" s="88">
        <v>1.8</v>
      </c>
    </row>
    <row r="151" spans="1:7" ht="19.5" customHeight="1">
      <c r="A151" s="77" t="s">
        <v>397</v>
      </c>
      <c r="B151" s="95" t="s">
        <v>408</v>
      </c>
      <c r="C151" s="120" t="s">
        <v>131</v>
      </c>
      <c r="D151" s="77" t="s">
        <v>409</v>
      </c>
      <c r="E151" s="96">
        <f t="shared" si="2"/>
        <v>13.39</v>
      </c>
      <c r="F151" s="96">
        <v>0</v>
      </c>
      <c r="G151" s="88">
        <v>13.39</v>
      </c>
    </row>
    <row r="152" spans="1:7" ht="19.5" customHeight="1">
      <c r="A152" s="77" t="s">
        <v>397</v>
      </c>
      <c r="B152" s="95" t="s">
        <v>410</v>
      </c>
      <c r="C152" s="120" t="s">
        <v>131</v>
      </c>
      <c r="D152" s="77" t="s">
        <v>411</v>
      </c>
      <c r="E152" s="96">
        <f t="shared" si="2"/>
        <v>12.78</v>
      </c>
      <c r="F152" s="96">
        <v>0</v>
      </c>
      <c r="G152" s="88">
        <v>12.78</v>
      </c>
    </row>
    <row r="153" spans="1:7" ht="19.5" customHeight="1">
      <c r="A153" s="77" t="s">
        <v>397</v>
      </c>
      <c r="B153" s="95" t="s">
        <v>423</v>
      </c>
      <c r="C153" s="120" t="s">
        <v>131</v>
      </c>
      <c r="D153" s="77" t="s">
        <v>263</v>
      </c>
      <c r="E153" s="96">
        <f t="shared" si="2"/>
        <v>25.5</v>
      </c>
      <c r="F153" s="96">
        <v>0</v>
      </c>
      <c r="G153" s="88">
        <v>25.5</v>
      </c>
    </row>
    <row r="154" spans="1:7" ht="19.5" customHeight="1">
      <c r="A154" s="77" t="s">
        <v>38</v>
      </c>
      <c r="B154" s="95" t="s">
        <v>38</v>
      </c>
      <c r="C154" s="120" t="s">
        <v>38</v>
      </c>
      <c r="D154" s="77" t="s">
        <v>133</v>
      </c>
      <c r="E154" s="96">
        <f t="shared" si="2"/>
        <v>8109.049999999999</v>
      </c>
      <c r="F154" s="96">
        <v>7551.57</v>
      </c>
      <c r="G154" s="88">
        <v>557.48</v>
      </c>
    </row>
    <row r="155" spans="1:7" ht="19.5" customHeight="1">
      <c r="A155" s="77" t="s">
        <v>38</v>
      </c>
      <c r="B155" s="95" t="s">
        <v>38</v>
      </c>
      <c r="C155" s="120" t="s">
        <v>38</v>
      </c>
      <c r="D155" s="77" t="s">
        <v>134</v>
      </c>
      <c r="E155" s="96">
        <f t="shared" si="2"/>
        <v>3176.78</v>
      </c>
      <c r="F155" s="96">
        <v>3030.96</v>
      </c>
      <c r="G155" s="88">
        <v>145.82</v>
      </c>
    </row>
    <row r="156" spans="1:7" ht="19.5" customHeight="1">
      <c r="A156" s="77" t="s">
        <v>38</v>
      </c>
      <c r="B156" s="95" t="s">
        <v>38</v>
      </c>
      <c r="C156" s="120" t="s">
        <v>38</v>
      </c>
      <c r="D156" s="77" t="s">
        <v>388</v>
      </c>
      <c r="E156" s="96">
        <f t="shared" si="2"/>
        <v>2940.34</v>
      </c>
      <c r="F156" s="96">
        <v>2940.34</v>
      </c>
      <c r="G156" s="88">
        <v>0</v>
      </c>
    </row>
    <row r="157" spans="1:7" ht="19.5" customHeight="1">
      <c r="A157" s="77" t="s">
        <v>389</v>
      </c>
      <c r="B157" s="95" t="s">
        <v>89</v>
      </c>
      <c r="C157" s="120" t="s">
        <v>135</v>
      </c>
      <c r="D157" s="77" t="s">
        <v>390</v>
      </c>
      <c r="E157" s="96">
        <f t="shared" si="2"/>
        <v>1003.58</v>
      </c>
      <c r="F157" s="96">
        <v>1003.58</v>
      </c>
      <c r="G157" s="88">
        <v>0</v>
      </c>
    </row>
    <row r="158" spans="1:7" ht="19.5" customHeight="1">
      <c r="A158" s="77" t="s">
        <v>389</v>
      </c>
      <c r="B158" s="95" t="s">
        <v>91</v>
      </c>
      <c r="C158" s="120" t="s">
        <v>135</v>
      </c>
      <c r="D158" s="77" t="s">
        <v>391</v>
      </c>
      <c r="E158" s="96">
        <f t="shared" si="2"/>
        <v>158.85</v>
      </c>
      <c r="F158" s="96">
        <v>158.85</v>
      </c>
      <c r="G158" s="88">
        <v>0</v>
      </c>
    </row>
    <row r="159" spans="1:7" ht="19.5" customHeight="1">
      <c r="A159" s="77" t="s">
        <v>389</v>
      </c>
      <c r="B159" s="95" t="s">
        <v>164</v>
      </c>
      <c r="C159" s="120" t="s">
        <v>135</v>
      </c>
      <c r="D159" s="77" t="s">
        <v>424</v>
      </c>
      <c r="E159" s="96">
        <f t="shared" si="2"/>
        <v>891.19</v>
      </c>
      <c r="F159" s="96">
        <v>891.19</v>
      </c>
      <c r="G159" s="88">
        <v>0</v>
      </c>
    </row>
    <row r="160" spans="1:7" ht="19.5" customHeight="1">
      <c r="A160" s="77" t="s">
        <v>389</v>
      </c>
      <c r="B160" s="95" t="s">
        <v>84</v>
      </c>
      <c r="C160" s="120" t="s">
        <v>135</v>
      </c>
      <c r="D160" s="77" t="s">
        <v>393</v>
      </c>
      <c r="E160" s="96">
        <f t="shared" si="2"/>
        <v>309.78</v>
      </c>
      <c r="F160" s="96">
        <v>309.78</v>
      </c>
      <c r="G160" s="88">
        <v>0</v>
      </c>
    </row>
    <row r="161" spans="1:7" ht="19.5" customHeight="1">
      <c r="A161" s="77" t="s">
        <v>389</v>
      </c>
      <c r="B161" s="95" t="s">
        <v>144</v>
      </c>
      <c r="C161" s="120" t="s">
        <v>135</v>
      </c>
      <c r="D161" s="77" t="s">
        <v>426</v>
      </c>
      <c r="E161" s="96">
        <f t="shared" si="2"/>
        <v>154.89</v>
      </c>
      <c r="F161" s="96">
        <v>154.89</v>
      </c>
      <c r="G161" s="88">
        <v>0</v>
      </c>
    </row>
    <row r="162" spans="1:7" ht="19.5" customHeight="1">
      <c r="A162" s="77" t="s">
        <v>389</v>
      </c>
      <c r="B162" s="95" t="s">
        <v>93</v>
      </c>
      <c r="C162" s="120" t="s">
        <v>135</v>
      </c>
      <c r="D162" s="77" t="s">
        <v>394</v>
      </c>
      <c r="E162" s="96">
        <f t="shared" si="2"/>
        <v>174.25</v>
      </c>
      <c r="F162" s="96">
        <v>174.25</v>
      </c>
      <c r="G162" s="88">
        <v>0</v>
      </c>
    </row>
    <row r="163" spans="1:7" ht="19.5" customHeight="1">
      <c r="A163" s="77" t="s">
        <v>389</v>
      </c>
      <c r="B163" s="95" t="s">
        <v>116</v>
      </c>
      <c r="C163" s="120" t="s">
        <v>135</v>
      </c>
      <c r="D163" s="77" t="s">
        <v>427</v>
      </c>
      <c r="E163" s="96">
        <f t="shared" si="2"/>
        <v>15.49</v>
      </c>
      <c r="F163" s="96">
        <v>15.49</v>
      </c>
      <c r="G163" s="88">
        <v>0</v>
      </c>
    </row>
    <row r="164" spans="1:7" ht="19.5" customHeight="1">
      <c r="A164" s="77" t="s">
        <v>389</v>
      </c>
      <c r="B164" s="95" t="s">
        <v>95</v>
      </c>
      <c r="C164" s="120" t="s">
        <v>135</v>
      </c>
      <c r="D164" s="77" t="s">
        <v>244</v>
      </c>
      <c r="E164" s="96">
        <f t="shared" si="2"/>
        <v>232.31</v>
      </c>
      <c r="F164" s="96">
        <v>232.31</v>
      </c>
      <c r="G164" s="88">
        <v>0</v>
      </c>
    </row>
    <row r="165" spans="1:7" ht="19.5" customHeight="1">
      <c r="A165" s="77" t="s">
        <v>38</v>
      </c>
      <c r="B165" s="95" t="s">
        <v>38</v>
      </c>
      <c r="C165" s="120" t="s">
        <v>38</v>
      </c>
      <c r="D165" s="77" t="s">
        <v>396</v>
      </c>
      <c r="E165" s="96">
        <f t="shared" si="2"/>
        <v>145.82</v>
      </c>
      <c r="F165" s="96">
        <v>0</v>
      </c>
      <c r="G165" s="88">
        <v>145.82</v>
      </c>
    </row>
    <row r="166" spans="1:7" ht="19.5" customHeight="1">
      <c r="A166" s="77" t="s">
        <v>397</v>
      </c>
      <c r="B166" s="95" t="s">
        <v>107</v>
      </c>
      <c r="C166" s="120" t="s">
        <v>135</v>
      </c>
      <c r="D166" s="77" t="s">
        <v>402</v>
      </c>
      <c r="E166" s="96">
        <f t="shared" si="2"/>
        <v>30</v>
      </c>
      <c r="F166" s="96">
        <v>0</v>
      </c>
      <c r="G166" s="88">
        <v>30</v>
      </c>
    </row>
    <row r="167" spans="1:7" ht="19.5" customHeight="1">
      <c r="A167" s="77" t="s">
        <v>397</v>
      </c>
      <c r="B167" s="95" t="s">
        <v>95</v>
      </c>
      <c r="C167" s="120" t="s">
        <v>135</v>
      </c>
      <c r="D167" s="77" t="s">
        <v>425</v>
      </c>
      <c r="E167" s="96">
        <f t="shared" si="2"/>
        <v>10</v>
      </c>
      <c r="F167" s="96">
        <v>0</v>
      </c>
      <c r="G167" s="88">
        <v>10</v>
      </c>
    </row>
    <row r="168" spans="1:7" ht="19.5" customHeight="1">
      <c r="A168" s="77" t="s">
        <v>397</v>
      </c>
      <c r="B168" s="95" t="s">
        <v>405</v>
      </c>
      <c r="C168" s="120" t="s">
        <v>135</v>
      </c>
      <c r="D168" s="77" t="s">
        <v>250</v>
      </c>
      <c r="E168" s="96">
        <f t="shared" si="2"/>
        <v>15</v>
      </c>
      <c r="F168" s="96">
        <v>0</v>
      </c>
      <c r="G168" s="88">
        <v>15</v>
      </c>
    </row>
    <row r="169" spans="1:7" ht="19.5" customHeight="1">
      <c r="A169" s="77" t="s">
        <v>397</v>
      </c>
      <c r="B169" s="95" t="s">
        <v>406</v>
      </c>
      <c r="C169" s="120" t="s">
        <v>135</v>
      </c>
      <c r="D169" s="77" t="s">
        <v>252</v>
      </c>
      <c r="E169" s="96">
        <f t="shared" si="2"/>
        <v>3</v>
      </c>
      <c r="F169" s="96">
        <v>0</v>
      </c>
      <c r="G169" s="88">
        <v>3</v>
      </c>
    </row>
    <row r="170" spans="1:7" ht="19.5" customHeight="1">
      <c r="A170" s="77" t="s">
        <v>397</v>
      </c>
      <c r="B170" s="95" t="s">
        <v>408</v>
      </c>
      <c r="C170" s="120" t="s">
        <v>135</v>
      </c>
      <c r="D170" s="77" t="s">
        <v>409</v>
      </c>
      <c r="E170" s="96">
        <f t="shared" si="2"/>
        <v>38.72</v>
      </c>
      <c r="F170" s="96">
        <v>0</v>
      </c>
      <c r="G170" s="88">
        <v>38.72</v>
      </c>
    </row>
    <row r="171" spans="1:7" ht="19.5" customHeight="1">
      <c r="A171" s="77" t="s">
        <v>397</v>
      </c>
      <c r="B171" s="95" t="s">
        <v>410</v>
      </c>
      <c r="C171" s="120" t="s">
        <v>135</v>
      </c>
      <c r="D171" s="77" t="s">
        <v>411</v>
      </c>
      <c r="E171" s="96">
        <f t="shared" si="2"/>
        <v>30.1</v>
      </c>
      <c r="F171" s="96">
        <v>0</v>
      </c>
      <c r="G171" s="88">
        <v>30.1</v>
      </c>
    </row>
    <row r="172" spans="1:7" ht="19.5" customHeight="1">
      <c r="A172" s="77" t="s">
        <v>397</v>
      </c>
      <c r="B172" s="95" t="s">
        <v>423</v>
      </c>
      <c r="C172" s="120" t="s">
        <v>135</v>
      </c>
      <c r="D172" s="77" t="s">
        <v>263</v>
      </c>
      <c r="E172" s="96">
        <f t="shared" si="2"/>
        <v>19</v>
      </c>
      <c r="F172" s="96">
        <v>0</v>
      </c>
      <c r="G172" s="88">
        <v>19</v>
      </c>
    </row>
    <row r="173" spans="1:7" ht="19.5" customHeight="1">
      <c r="A173" s="77" t="s">
        <v>38</v>
      </c>
      <c r="B173" s="95" t="s">
        <v>38</v>
      </c>
      <c r="C173" s="120" t="s">
        <v>38</v>
      </c>
      <c r="D173" s="77" t="s">
        <v>258</v>
      </c>
      <c r="E173" s="96">
        <f t="shared" si="2"/>
        <v>90.62</v>
      </c>
      <c r="F173" s="96">
        <v>90.62</v>
      </c>
      <c r="G173" s="88">
        <v>0</v>
      </c>
    </row>
    <row r="174" spans="1:7" ht="19.5" customHeight="1">
      <c r="A174" s="77" t="s">
        <v>414</v>
      </c>
      <c r="B174" s="95" t="s">
        <v>89</v>
      </c>
      <c r="C174" s="120" t="s">
        <v>135</v>
      </c>
      <c r="D174" s="77" t="s">
        <v>415</v>
      </c>
      <c r="E174" s="96">
        <f t="shared" si="2"/>
        <v>88.92</v>
      </c>
      <c r="F174" s="96">
        <v>88.92</v>
      </c>
      <c r="G174" s="88">
        <v>0</v>
      </c>
    </row>
    <row r="175" spans="1:7" ht="19.5" customHeight="1">
      <c r="A175" s="77" t="s">
        <v>414</v>
      </c>
      <c r="B175" s="95" t="s">
        <v>102</v>
      </c>
      <c r="C175" s="120" t="s">
        <v>135</v>
      </c>
      <c r="D175" s="77" t="s">
        <v>428</v>
      </c>
      <c r="E175" s="96">
        <f t="shared" si="2"/>
        <v>1.51</v>
      </c>
      <c r="F175" s="96">
        <v>1.51</v>
      </c>
      <c r="G175" s="88">
        <v>0</v>
      </c>
    </row>
    <row r="176" spans="1:7" ht="19.5" customHeight="1">
      <c r="A176" s="77" t="s">
        <v>414</v>
      </c>
      <c r="B176" s="95" t="s">
        <v>144</v>
      </c>
      <c r="C176" s="120" t="s">
        <v>135</v>
      </c>
      <c r="D176" s="77" t="s">
        <v>416</v>
      </c>
      <c r="E176" s="96">
        <f t="shared" si="2"/>
        <v>0.19</v>
      </c>
      <c r="F176" s="96">
        <v>0.19</v>
      </c>
      <c r="G176" s="88">
        <v>0</v>
      </c>
    </row>
    <row r="177" spans="1:7" ht="19.5" customHeight="1">
      <c r="A177" s="77" t="s">
        <v>38</v>
      </c>
      <c r="B177" s="95" t="s">
        <v>38</v>
      </c>
      <c r="C177" s="120" t="s">
        <v>38</v>
      </c>
      <c r="D177" s="77" t="s">
        <v>141</v>
      </c>
      <c r="E177" s="96">
        <f t="shared" si="2"/>
        <v>62.940000000000005</v>
      </c>
      <c r="F177" s="96">
        <v>56.99</v>
      </c>
      <c r="G177" s="88">
        <v>5.95</v>
      </c>
    </row>
    <row r="178" spans="1:7" ht="19.5" customHeight="1">
      <c r="A178" s="77" t="s">
        <v>38</v>
      </c>
      <c r="B178" s="95" t="s">
        <v>38</v>
      </c>
      <c r="C178" s="120" t="s">
        <v>38</v>
      </c>
      <c r="D178" s="77" t="s">
        <v>388</v>
      </c>
      <c r="E178" s="96">
        <f t="shared" si="2"/>
        <v>56.98</v>
      </c>
      <c r="F178" s="96">
        <v>56.98</v>
      </c>
      <c r="G178" s="88">
        <v>0</v>
      </c>
    </row>
    <row r="179" spans="1:7" ht="19.5" customHeight="1">
      <c r="A179" s="77" t="s">
        <v>389</v>
      </c>
      <c r="B179" s="95" t="s">
        <v>89</v>
      </c>
      <c r="C179" s="120" t="s">
        <v>142</v>
      </c>
      <c r="D179" s="77" t="s">
        <v>390</v>
      </c>
      <c r="E179" s="96">
        <f t="shared" si="2"/>
        <v>19.51</v>
      </c>
      <c r="F179" s="96">
        <v>19.51</v>
      </c>
      <c r="G179" s="88">
        <v>0</v>
      </c>
    </row>
    <row r="180" spans="1:7" ht="19.5" customHeight="1">
      <c r="A180" s="77" t="s">
        <v>389</v>
      </c>
      <c r="B180" s="95" t="s">
        <v>91</v>
      </c>
      <c r="C180" s="120" t="s">
        <v>142</v>
      </c>
      <c r="D180" s="77" t="s">
        <v>391</v>
      </c>
      <c r="E180" s="96">
        <f t="shared" si="2"/>
        <v>4.57</v>
      </c>
      <c r="F180" s="96">
        <v>4.57</v>
      </c>
      <c r="G180" s="88">
        <v>0</v>
      </c>
    </row>
    <row r="181" spans="1:7" ht="19.5" customHeight="1">
      <c r="A181" s="77" t="s">
        <v>389</v>
      </c>
      <c r="B181" s="95" t="s">
        <v>164</v>
      </c>
      <c r="C181" s="120" t="s">
        <v>142</v>
      </c>
      <c r="D181" s="77" t="s">
        <v>424</v>
      </c>
      <c r="E181" s="96">
        <f t="shared" si="2"/>
        <v>15.5</v>
      </c>
      <c r="F181" s="96">
        <v>15.5</v>
      </c>
      <c r="G181" s="88">
        <v>0</v>
      </c>
    </row>
    <row r="182" spans="1:7" ht="19.5" customHeight="1">
      <c r="A182" s="77" t="s">
        <v>389</v>
      </c>
      <c r="B182" s="95" t="s">
        <v>84</v>
      </c>
      <c r="C182" s="120" t="s">
        <v>142</v>
      </c>
      <c r="D182" s="77" t="s">
        <v>393</v>
      </c>
      <c r="E182" s="96">
        <f t="shared" si="2"/>
        <v>6.07</v>
      </c>
      <c r="F182" s="96">
        <v>6.07</v>
      </c>
      <c r="G182" s="88">
        <v>0</v>
      </c>
    </row>
    <row r="183" spans="1:7" ht="19.5" customHeight="1">
      <c r="A183" s="77" t="s">
        <v>389</v>
      </c>
      <c r="B183" s="95" t="s">
        <v>144</v>
      </c>
      <c r="C183" s="120" t="s">
        <v>142</v>
      </c>
      <c r="D183" s="77" t="s">
        <v>426</v>
      </c>
      <c r="E183" s="96">
        <f t="shared" si="2"/>
        <v>3.04</v>
      </c>
      <c r="F183" s="96">
        <v>3.04</v>
      </c>
      <c r="G183" s="88">
        <v>0</v>
      </c>
    </row>
    <row r="184" spans="1:7" ht="19.5" customHeight="1">
      <c r="A184" s="77" t="s">
        <v>389</v>
      </c>
      <c r="B184" s="95" t="s">
        <v>93</v>
      </c>
      <c r="C184" s="120" t="s">
        <v>142</v>
      </c>
      <c r="D184" s="77" t="s">
        <v>394</v>
      </c>
      <c r="E184" s="96">
        <f t="shared" si="2"/>
        <v>3.42</v>
      </c>
      <c r="F184" s="96">
        <v>3.42</v>
      </c>
      <c r="G184" s="88">
        <v>0</v>
      </c>
    </row>
    <row r="185" spans="1:7" ht="19.5" customHeight="1">
      <c r="A185" s="77" t="s">
        <v>389</v>
      </c>
      <c r="B185" s="95" t="s">
        <v>116</v>
      </c>
      <c r="C185" s="120" t="s">
        <v>142</v>
      </c>
      <c r="D185" s="77" t="s">
        <v>427</v>
      </c>
      <c r="E185" s="96">
        <f t="shared" si="2"/>
        <v>0.31</v>
      </c>
      <c r="F185" s="96">
        <v>0.31</v>
      </c>
      <c r="G185" s="88">
        <v>0</v>
      </c>
    </row>
    <row r="186" spans="1:7" ht="19.5" customHeight="1">
      <c r="A186" s="77" t="s">
        <v>389</v>
      </c>
      <c r="B186" s="95" t="s">
        <v>95</v>
      </c>
      <c r="C186" s="120" t="s">
        <v>142</v>
      </c>
      <c r="D186" s="77" t="s">
        <v>244</v>
      </c>
      <c r="E186" s="96">
        <f t="shared" si="2"/>
        <v>4.56</v>
      </c>
      <c r="F186" s="96">
        <v>4.56</v>
      </c>
      <c r="G186" s="88">
        <v>0</v>
      </c>
    </row>
    <row r="187" spans="1:7" ht="19.5" customHeight="1">
      <c r="A187" s="77" t="s">
        <v>38</v>
      </c>
      <c r="B187" s="95" t="s">
        <v>38</v>
      </c>
      <c r="C187" s="120" t="s">
        <v>38</v>
      </c>
      <c r="D187" s="77" t="s">
        <v>396</v>
      </c>
      <c r="E187" s="96">
        <f t="shared" si="2"/>
        <v>5.95</v>
      </c>
      <c r="F187" s="96">
        <v>0</v>
      </c>
      <c r="G187" s="88">
        <v>5.95</v>
      </c>
    </row>
    <row r="188" spans="1:7" ht="19.5" customHeight="1">
      <c r="A188" s="77" t="s">
        <v>397</v>
      </c>
      <c r="B188" s="95" t="s">
        <v>89</v>
      </c>
      <c r="C188" s="120" t="s">
        <v>142</v>
      </c>
      <c r="D188" s="77" t="s">
        <v>398</v>
      </c>
      <c r="E188" s="96">
        <f t="shared" si="2"/>
        <v>0.6</v>
      </c>
      <c r="F188" s="96">
        <v>0</v>
      </c>
      <c r="G188" s="88">
        <v>0.6</v>
      </c>
    </row>
    <row r="189" spans="1:7" ht="19.5" customHeight="1">
      <c r="A189" s="77" t="s">
        <v>397</v>
      </c>
      <c r="B189" s="95" t="s">
        <v>107</v>
      </c>
      <c r="C189" s="120" t="s">
        <v>142</v>
      </c>
      <c r="D189" s="77" t="s">
        <v>402</v>
      </c>
      <c r="E189" s="96">
        <f t="shared" si="2"/>
        <v>1</v>
      </c>
      <c r="F189" s="96">
        <v>0</v>
      </c>
      <c r="G189" s="88">
        <v>1</v>
      </c>
    </row>
    <row r="190" spans="1:7" ht="19.5" customHeight="1">
      <c r="A190" s="77" t="s">
        <v>397</v>
      </c>
      <c r="B190" s="95" t="s">
        <v>408</v>
      </c>
      <c r="C190" s="120" t="s">
        <v>142</v>
      </c>
      <c r="D190" s="77" t="s">
        <v>409</v>
      </c>
      <c r="E190" s="96">
        <f t="shared" si="2"/>
        <v>0.76</v>
      </c>
      <c r="F190" s="96">
        <v>0</v>
      </c>
      <c r="G190" s="88">
        <v>0.76</v>
      </c>
    </row>
    <row r="191" spans="1:7" ht="19.5" customHeight="1">
      <c r="A191" s="77" t="s">
        <v>397</v>
      </c>
      <c r="B191" s="95" t="s">
        <v>410</v>
      </c>
      <c r="C191" s="120" t="s">
        <v>142</v>
      </c>
      <c r="D191" s="77" t="s">
        <v>411</v>
      </c>
      <c r="E191" s="96">
        <f t="shared" si="2"/>
        <v>0.58</v>
      </c>
      <c r="F191" s="96">
        <v>0</v>
      </c>
      <c r="G191" s="88">
        <v>0.58</v>
      </c>
    </row>
    <row r="192" spans="1:7" ht="19.5" customHeight="1">
      <c r="A192" s="77" t="s">
        <v>397</v>
      </c>
      <c r="B192" s="95" t="s">
        <v>99</v>
      </c>
      <c r="C192" s="120" t="s">
        <v>142</v>
      </c>
      <c r="D192" s="77" t="s">
        <v>254</v>
      </c>
      <c r="E192" s="96">
        <f t="shared" si="2"/>
        <v>3.01</v>
      </c>
      <c r="F192" s="96">
        <v>0</v>
      </c>
      <c r="G192" s="88">
        <v>3.01</v>
      </c>
    </row>
    <row r="193" spans="1:7" ht="19.5" customHeight="1">
      <c r="A193" s="77" t="s">
        <v>38</v>
      </c>
      <c r="B193" s="95" t="s">
        <v>38</v>
      </c>
      <c r="C193" s="120" t="s">
        <v>38</v>
      </c>
      <c r="D193" s="77" t="s">
        <v>258</v>
      </c>
      <c r="E193" s="96">
        <f t="shared" si="2"/>
        <v>0.01</v>
      </c>
      <c r="F193" s="96">
        <v>0.01</v>
      </c>
      <c r="G193" s="88">
        <v>0</v>
      </c>
    </row>
    <row r="194" spans="1:7" ht="19.5" customHeight="1">
      <c r="A194" s="77" t="s">
        <v>414</v>
      </c>
      <c r="B194" s="95" t="s">
        <v>144</v>
      </c>
      <c r="C194" s="120" t="s">
        <v>142</v>
      </c>
      <c r="D194" s="77" t="s">
        <v>416</v>
      </c>
      <c r="E194" s="96">
        <f t="shared" si="2"/>
        <v>0.01</v>
      </c>
      <c r="F194" s="96">
        <v>0.01</v>
      </c>
      <c r="G194" s="88">
        <v>0</v>
      </c>
    </row>
    <row r="195" spans="1:7" ht="19.5" customHeight="1">
      <c r="A195" s="77" t="s">
        <v>38</v>
      </c>
      <c r="B195" s="95" t="s">
        <v>38</v>
      </c>
      <c r="C195" s="120" t="s">
        <v>38</v>
      </c>
      <c r="D195" s="77" t="s">
        <v>143</v>
      </c>
      <c r="E195" s="96">
        <f t="shared" si="2"/>
        <v>1103.68</v>
      </c>
      <c r="F195" s="96">
        <v>1041.74</v>
      </c>
      <c r="G195" s="88">
        <v>61.94</v>
      </c>
    </row>
    <row r="196" spans="1:7" ht="19.5" customHeight="1">
      <c r="A196" s="77" t="s">
        <v>38</v>
      </c>
      <c r="B196" s="95" t="s">
        <v>38</v>
      </c>
      <c r="C196" s="120" t="s">
        <v>38</v>
      </c>
      <c r="D196" s="77" t="s">
        <v>388</v>
      </c>
      <c r="E196" s="96">
        <f t="shared" si="2"/>
        <v>990.97</v>
      </c>
      <c r="F196" s="96">
        <v>990.97</v>
      </c>
      <c r="G196" s="88">
        <v>0</v>
      </c>
    </row>
    <row r="197" spans="1:7" ht="19.5" customHeight="1">
      <c r="A197" s="77" t="s">
        <v>389</v>
      </c>
      <c r="B197" s="95" t="s">
        <v>89</v>
      </c>
      <c r="C197" s="120" t="s">
        <v>145</v>
      </c>
      <c r="D197" s="77" t="s">
        <v>390</v>
      </c>
      <c r="E197" s="96">
        <f t="shared" si="2"/>
        <v>326</v>
      </c>
      <c r="F197" s="96">
        <v>326</v>
      </c>
      <c r="G197" s="88">
        <v>0</v>
      </c>
    </row>
    <row r="198" spans="1:7" ht="19.5" customHeight="1">
      <c r="A198" s="77" t="s">
        <v>389</v>
      </c>
      <c r="B198" s="95" t="s">
        <v>91</v>
      </c>
      <c r="C198" s="120" t="s">
        <v>145</v>
      </c>
      <c r="D198" s="77" t="s">
        <v>391</v>
      </c>
      <c r="E198" s="96">
        <f t="shared" si="2"/>
        <v>98.97</v>
      </c>
      <c r="F198" s="96">
        <v>98.97</v>
      </c>
      <c r="G198" s="88">
        <v>0</v>
      </c>
    </row>
    <row r="199" spans="1:7" ht="19.5" customHeight="1">
      <c r="A199" s="77" t="s">
        <v>389</v>
      </c>
      <c r="B199" s="95" t="s">
        <v>164</v>
      </c>
      <c r="C199" s="120" t="s">
        <v>145</v>
      </c>
      <c r="D199" s="77" t="s">
        <v>424</v>
      </c>
      <c r="E199" s="96">
        <f aca="true" t="shared" si="3" ref="E199:E262">SUM(F199:G199)</f>
        <v>277</v>
      </c>
      <c r="F199" s="96">
        <v>277</v>
      </c>
      <c r="G199" s="88">
        <v>0</v>
      </c>
    </row>
    <row r="200" spans="1:7" ht="19.5" customHeight="1">
      <c r="A200" s="77" t="s">
        <v>389</v>
      </c>
      <c r="B200" s="95" t="s">
        <v>84</v>
      </c>
      <c r="C200" s="120" t="s">
        <v>145</v>
      </c>
      <c r="D200" s="77" t="s">
        <v>393</v>
      </c>
      <c r="E200" s="96">
        <f t="shared" si="3"/>
        <v>97.68</v>
      </c>
      <c r="F200" s="96">
        <v>97.68</v>
      </c>
      <c r="G200" s="88">
        <v>0</v>
      </c>
    </row>
    <row r="201" spans="1:7" ht="19.5" customHeight="1">
      <c r="A201" s="77" t="s">
        <v>389</v>
      </c>
      <c r="B201" s="95" t="s">
        <v>144</v>
      </c>
      <c r="C201" s="120" t="s">
        <v>145</v>
      </c>
      <c r="D201" s="77" t="s">
        <v>426</v>
      </c>
      <c r="E201" s="96">
        <f t="shared" si="3"/>
        <v>48.84</v>
      </c>
      <c r="F201" s="96">
        <v>48.84</v>
      </c>
      <c r="G201" s="88">
        <v>0</v>
      </c>
    </row>
    <row r="202" spans="1:7" ht="19.5" customHeight="1">
      <c r="A202" s="77" t="s">
        <v>389</v>
      </c>
      <c r="B202" s="95" t="s">
        <v>93</v>
      </c>
      <c r="C202" s="120" t="s">
        <v>145</v>
      </c>
      <c r="D202" s="77" t="s">
        <v>394</v>
      </c>
      <c r="E202" s="96">
        <f t="shared" si="3"/>
        <v>67.6</v>
      </c>
      <c r="F202" s="96">
        <v>67.6</v>
      </c>
      <c r="G202" s="88">
        <v>0</v>
      </c>
    </row>
    <row r="203" spans="1:7" ht="19.5" customHeight="1">
      <c r="A203" s="77" t="s">
        <v>389</v>
      </c>
      <c r="B203" s="95" t="s">
        <v>116</v>
      </c>
      <c r="C203" s="120" t="s">
        <v>145</v>
      </c>
      <c r="D203" s="77" t="s">
        <v>427</v>
      </c>
      <c r="E203" s="96">
        <f t="shared" si="3"/>
        <v>4.88</v>
      </c>
      <c r="F203" s="96">
        <v>4.88</v>
      </c>
      <c r="G203" s="88">
        <v>0</v>
      </c>
    </row>
    <row r="204" spans="1:7" ht="19.5" customHeight="1">
      <c r="A204" s="77" t="s">
        <v>389</v>
      </c>
      <c r="B204" s="95" t="s">
        <v>95</v>
      </c>
      <c r="C204" s="120" t="s">
        <v>145</v>
      </c>
      <c r="D204" s="77" t="s">
        <v>244</v>
      </c>
      <c r="E204" s="96">
        <f t="shared" si="3"/>
        <v>70</v>
      </c>
      <c r="F204" s="96">
        <v>70</v>
      </c>
      <c r="G204" s="88">
        <v>0</v>
      </c>
    </row>
    <row r="205" spans="1:7" ht="19.5" customHeight="1">
      <c r="A205" s="77" t="s">
        <v>38</v>
      </c>
      <c r="B205" s="95" t="s">
        <v>38</v>
      </c>
      <c r="C205" s="120" t="s">
        <v>38</v>
      </c>
      <c r="D205" s="77" t="s">
        <v>396</v>
      </c>
      <c r="E205" s="96">
        <f t="shared" si="3"/>
        <v>61.94</v>
      </c>
      <c r="F205" s="96">
        <v>0</v>
      </c>
      <c r="G205" s="88">
        <v>61.94</v>
      </c>
    </row>
    <row r="206" spans="1:7" ht="19.5" customHeight="1">
      <c r="A206" s="77" t="s">
        <v>397</v>
      </c>
      <c r="B206" s="95" t="s">
        <v>136</v>
      </c>
      <c r="C206" s="120" t="s">
        <v>145</v>
      </c>
      <c r="D206" s="77" t="s">
        <v>418</v>
      </c>
      <c r="E206" s="96">
        <f t="shared" si="3"/>
        <v>0.3</v>
      </c>
      <c r="F206" s="96">
        <v>0</v>
      </c>
      <c r="G206" s="88">
        <v>0.3</v>
      </c>
    </row>
    <row r="207" spans="1:7" ht="19.5" customHeight="1">
      <c r="A207" s="77" t="s">
        <v>397</v>
      </c>
      <c r="B207" s="95" t="s">
        <v>406</v>
      </c>
      <c r="C207" s="120" t="s">
        <v>145</v>
      </c>
      <c r="D207" s="77" t="s">
        <v>252</v>
      </c>
      <c r="E207" s="96">
        <f t="shared" si="3"/>
        <v>1</v>
      </c>
      <c r="F207" s="96">
        <v>0</v>
      </c>
      <c r="G207" s="88">
        <v>1</v>
      </c>
    </row>
    <row r="208" spans="1:7" ht="19.5" customHeight="1">
      <c r="A208" s="77" t="s">
        <v>397</v>
      </c>
      <c r="B208" s="95" t="s">
        <v>408</v>
      </c>
      <c r="C208" s="120" t="s">
        <v>145</v>
      </c>
      <c r="D208" s="77" t="s">
        <v>409</v>
      </c>
      <c r="E208" s="96">
        <f t="shared" si="3"/>
        <v>12.21</v>
      </c>
      <c r="F208" s="96">
        <v>0</v>
      </c>
      <c r="G208" s="88">
        <v>12.21</v>
      </c>
    </row>
    <row r="209" spans="1:7" ht="19.5" customHeight="1">
      <c r="A209" s="77" t="s">
        <v>397</v>
      </c>
      <c r="B209" s="95" t="s">
        <v>410</v>
      </c>
      <c r="C209" s="120" t="s">
        <v>145</v>
      </c>
      <c r="D209" s="77" t="s">
        <v>411</v>
      </c>
      <c r="E209" s="96">
        <f t="shared" si="3"/>
        <v>9.78</v>
      </c>
      <c r="F209" s="96">
        <v>0</v>
      </c>
      <c r="G209" s="88">
        <v>9.78</v>
      </c>
    </row>
    <row r="210" spans="1:7" ht="19.5" customHeight="1">
      <c r="A210" s="77" t="s">
        <v>397</v>
      </c>
      <c r="B210" s="95" t="s">
        <v>423</v>
      </c>
      <c r="C210" s="120" t="s">
        <v>145</v>
      </c>
      <c r="D210" s="77" t="s">
        <v>263</v>
      </c>
      <c r="E210" s="96">
        <f t="shared" si="3"/>
        <v>6.68</v>
      </c>
      <c r="F210" s="96">
        <v>0</v>
      </c>
      <c r="G210" s="88">
        <v>6.68</v>
      </c>
    </row>
    <row r="211" spans="1:7" ht="19.5" customHeight="1">
      <c r="A211" s="77" t="s">
        <v>397</v>
      </c>
      <c r="B211" s="95" t="s">
        <v>99</v>
      </c>
      <c r="C211" s="120" t="s">
        <v>145</v>
      </c>
      <c r="D211" s="77" t="s">
        <v>254</v>
      </c>
      <c r="E211" s="96">
        <f t="shared" si="3"/>
        <v>31.97</v>
      </c>
      <c r="F211" s="96">
        <v>0</v>
      </c>
      <c r="G211" s="88">
        <v>31.97</v>
      </c>
    </row>
    <row r="212" spans="1:7" ht="19.5" customHeight="1">
      <c r="A212" s="77" t="s">
        <v>38</v>
      </c>
      <c r="B212" s="95" t="s">
        <v>38</v>
      </c>
      <c r="C212" s="120" t="s">
        <v>38</v>
      </c>
      <c r="D212" s="77" t="s">
        <v>258</v>
      </c>
      <c r="E212" s="96">
        <f t="shared" si="3"/>
        <v>50.77</v>
      </c>
      <c r="F212" s="96">
        <v>50.77</v>
      </c>
      <c r="G212" s="88">
        <v>0</v>
      </c>
    </row>
    <row r="213" spans="1:7" ht="19.5" customHeight="1">
      <c r="A213" s="77" t="s">
        <v>414</v>
      </c>
      <c r="B213" s="95" t="s">
        <v>89</v>
      </c>
      <c r="C213" s="120" t="s">
        <v>145</v>
      </c>
      <c r="D213" s="77" t="s">
        <v>415</v>
      </c>
      <c r="E213" s="96">
        <f t="shared" si="3"/>
        <v>49.46</v>
      </c>
      <c r="F213" s="96">
        <v>49.46</v>
      </c>
      <c r="G213" s="88">
        <v>0</v>
      </c>
    </row>
    <row r="214" spans="1:7" ht="19.5" customHeight="1">
      <c r="A214" s="77" t="s">
        <v>414</v>
      </c>
      <c r="B214" s="95" t="s">
        <v>102</v>
      </c>
      <c r="C214" s="120" t="s">
        <v>145</v>
      </c>
      <c r="D214" s="77" t="s">
        <v>428</v>
      </c>
      <c r="E214" s="96">
        <f t="shared" si="3"/>
        <v>1.2</v>
      </c>
      <c r="F214" s="96">
        <v>1.2</v>
      </c>
      <c r="G214" s="88">
        <v>0</v>
      </c>
    </row>
    <row r="215" spans="1:7" ht="19.5" customHeight="1">
      <c r="A215" s="77" t="s">
        <v>414</v>
      </c>
      <c r="B215" s="95" t="s">
        <v>144</v>
      </c>
      <c r="C215" s="120" t="s">
        <v>145</v>
      </c>
      <c r="D215" s="77" t="s">
        <v>416</v>
      </c>
      <c r="E215" s="96">
        <f t="shared" si="3"/>
        <v>0.11</v>
      </c>
      <c r="F215" s="96">
        <v>0.11</v>
      </c>
      <c r="G215" s="88">
        <v>0</v>
      </c>
    </row>
    <row r="216" spans="1:7" ht="19.5" customHeight="1">
      <c r="A216" s="77" t="s">
        <v>38</v>
      </c>
      <c r="B216" s="95" t="s">
        <v>38</v>
      </c>
      <c r="C216" s="120" t="s">
        <v>38</v>
      </c>
      <c r="D216" s="77" t="s">
        <v>148</v>
      </c>
      <c r="E216" s="96">
        <f t="shared" si="3"/>
        <v>232.06</v>
      </c>
      <c r="F216" s="96">
        <v>204.92</v>
      </c>
      <c r="G216" s="88">
        <v>27.14</v>
      </c>
    </row>
    <row r="217" spans="1:7" ht="19.5" customHeight="1">
      <c r="A217" s="77" t="s">
        <v>38</v>
      </c>
      <c r="B217" s="95" t="s">
        <v>38</v>
      </c>
      <c r="C217" s="120" t="s">
        <v>38</v>
      </c>
      <c r="D217" s="77" t="s">
        <v>388</v>
      </c>
      <c r="E217" s="96">
        <f t="shared" si="3"/>
        <v>188.37</v>
      </c>
      <c r="F217" s="96">
        <v>188.37</v>
      </c>
      <c r="G217" s="88">
        <v>0</v>
      </c>
    </row>
    <row r="218" spans="1:7" ht="19.5" customHeight="1">
      <c r="A218" s="77" t="s">
        <v>389</v>
      </c>
      <c r="B218" s="95" t="s">
        <v>89</v>
      </c>
      <c r="C218" s="120" t="s">
        <v>149</v>
      </c>
      <c r="D218" s="77" t="s">
        <v>390</v>
      </c>
      <c r="E218" s="96">
        <f t="shared" si="3"/>
        <v>61.06</v>
      </c>
      <c r="F218" s="96">
        <v>61.06</v>
      </c>
      <c r="G218" s="88">
        <v>0</v>
      </c>
    </row>
    <row r="219" spans="1:7" ht="19.5" customHeight="1">
      <c r="A219" s="77" t="s">
        <v>389</v>
      </c>
      <c r="B219" s="95" t="s">
        <v>91</v>
      </c>
      <c r="C219" s="120" t="s">
        <v>149</v>
      </c>
      <c r="D219" s="77" t="s">
        <v>391</v>
      </c>
      <c r="E219" s="96">
        <f t="shared" si="3"/>
        <v>6.46</v>
      </c>
      <c r="F219" s="96">
        <v>6.46</v>
      </c>
      <c r="G219" s="88">
        <v>0</v>
      </c>
    </row>
    <row r="220" spans="1:7" ht="19.5" customHeight="1">
      <c r="A220" s="77" t="s">
        <v>389</v>
      </c>
      <c r="B220" s="95" t="s">
        <v>164</v>
      </c>
      <c r="C220" s="120" t="s">
        <v>149</v>
      </c>
      <c r="D220" s="77" t="s">
        <v>424</v>
      </c>
      <c r="E220" s="96">
        <f t="shared" si="3"/>
        <v>61.38</v>
      </c>
      <c r="F220" s="96">
        <v>61.38</v>
      </c>
      <c r="G220" s="88">
        <v>0</v>
      </c>
    </row>
    <row r="221" spans="1:7" ht="19.5" customHeight="1">
      <c r="A221" s="77" t="s">
        <v>389</v>
      </c>
      <c r="B221" s="95" t="s">
        <v>84</v>
      </c>
      <c r="C221" s="120" t="s">
        <v>149</v>
      </c>
      <c r="D221" s="77" t="s">
        <v>393</v>
      </c>
      <c r="E221" s="96">
        <f t="shared" si="3"/>
        <v>19.86</v>
      </c>
      <c r="F221" s="96">
        <v>19.86</v>
      </c>
      <c r="G221" s="88">
        <v>0</v>
      </c>
    </row>
    <row r="222" spans="1:7" ht="19.5" customHeight="1">
      <c r="A222" s="77" t="s">
        <v>389</v>
      </c>
      <c r="B222" s="95" t="s">
        <v>144</v>
      </c>
      <c r="C222" s="120" t="s">
        <v>149</v>
      </c>
      <c r="D222" s="77" t="s">
        <v>426</v>
      </c>
      <c r="E222" s="96">
        <f t="shared" si="3"/>
        <v>9.93</v>
      </c>
      <c r="F222" s="96">
        <v>9.93</v>
      </c>
      <c r="G222" s="88">
        <v>0</v>
      </c>
    </row>
    <row r="223" spans="1:7" ht="19.5" customHeight="1">
      <c r="A223" s="77" t="s">
        <v>389</v>
      </c>
      <c r="B223" s="95" t="s">
        <v>93</v>
      </c>
      <c r="C223" s="120" t="s">
        <v>149</v>
      </c>
      <c r="D223" s="77" t="s">
        <v>394</v>
      </c>
      <c r="E223" s="96">
        <f t="shared" si="3"/>
        <v>11.18</v>
      </c>
      <c r="F223" s="96">
        <v>11.18</v>
      </c>
      <c r="G223" s="88">
        <v>0</v>
      </c>
    </row>
    <row r="224" spans="1:7" ht="19.5" customHeight="1">
      <c r="A224" s="77" t="s">
        <v>389</v>
      </c>
      <c r="B224" s="95" t="s">
        <v>116</v>
      </c>
      <c r="C224" s="120" t="s">
        <v>149</v>
      </c>
      <c r="D224" s="77" t="s">
        <v>427</v>
      </c>
      <c r="E224" s="96">
        <f t="shared" si="3"/>
        <v>3.6</v>
      </c>
      <c r="F224" s="96">
        <v>3.6</v>
      </c>
      <c r="G224" s="88">
        <v>0</v>
      </c>
    </row>
    <row r="225" spans="1:7" ht="19.5" customHeight="1">
      <c r="A225" s="77" t="s">
        <v>389</v>
      </c>
      <c r="B225" s="95" t="s">
        <v>95</v>
      </c>
      <c r="C225" s="120" t="s">
        <v>149</v>
      </c>
      <c r="D225" s="77" t="s">
        <v>244</v>
      </c>
      <c r="E225" s="96">
        <f t="shared" si="3"/>
        <v>14.9</v>
      </c>
      <c r="F225" s="96">
        <v>14.9</v>
      </c>
      <c r="G225" s="88">
        <v>0</v>
      </c>
    </row>
    <row r="226" spans="1:7" ht="19.5" customHeight="1">
      <c r="A226" s="77" t="s">
        <v>38</v>
      </c>
      <c r="B226" s="95" t="s">
        <v>38</v>
      </c>
      <c r="C226" s="120" t="s">
        <v>38</v>
      </c>
      <c r="D226" s="77" t="s">
        <v>396</v>
      </c>
      <c r="E226" s="96">
        <f t="shared" si="3"/>
        <v>27.14</v>
      </c>
      <c r="F226" s="96">
        <v>0</v>
      </c>
      <c r="G226" s="88">
        <v>27.14</v>
      </c>
    </row>
    <row r="227" spans="1:7" ht="19.5" customHeight="1">
      <c r="A227" s="77" t="s">
        <v>397</v>
      </c>
      <c r="B227" s="95" t="s">
        <v>89</v>
      </c>
      <c r="C227" s="120" t="s">
        <v>149</v>
      </c>
      <c r="D227" s="77" t="s">
        <v>398</v>
      </c>
      <c r="E227" s="96">
        <f t="shared" si="3"/>
        <v>5</v>
      </c>
      <c r="F227" s="96">
        <v>0</v>
      </c>
      <c r="G227" s="88">
        <v>5</v>
      </c>
    </row>
    <row r="228" spans="1:7" ht="19.5" customHeight="1">
      <c r="A228" s="77" t="s">
        <v>397</v>
      </c>
      <c r="B228" s="95" t="s">
        <v>102</v>
      </c>
      <c r="C228" s="120" t="s">
        <v>149</v>
      </c>
      <c r="D228" s="77" t="s">
        <v>419</v>
      </c>
      <c r="E228" s="96">
        <f t="shared" si="3"/>
        <v>0.14</v>
      </c>
      <c r="F228" s="96">
        <v>0</v>
      </c>
      <c r="G228" s="88">
        <v>0.14</v>
      </c>
    </row>
    <row r="229" spans="1:7" ht="19.5" customHeight="1">
      <c r="A229" s="77" t="s">
        <v>397</v>
      </c>
      <c r="B229" s="95" t="s">
        <v>138</v>
      </c>
      <c r="C229" s="120" t="s">
        <v>149</v>
      </c>
      <c r="D229" s="77" t="s">
        <v>420</v>
      </c>
      <c r="E229" s="96">
        <f t="shared" si="3"/>
        <v>1</v>
      </c>
      <c r="F229" s="96">
        <v>0</v>
      </c>
      <c r="G229" s="88">
        <v>1</v>
      </c>
    </row>
    <row r="230" spans="1:7" ht="19.5" customHeight="1">
      <c r="A230" s="77" t="s">
        <v>397</v>
      </c>
      <c r="B230" s="95" t="s">
        <v>164</v>
      </c>
      <c r="C230" s="120" t="s">
        <v>149</v>
      </c>
      <c r="D230" s="77" t="s">
        <v>400</v>
      </c>
      <c r="E230" s="96">
        <f t="shared" si="3"/>
        <v>1.2</v>
      </c>
      <c r="F230" s="96">
        <v>0</v>
      </c>
      <c r="G230" s="88">
        <v>1.2</v>
      </c>
    </row>
    <row r="231" spans="1:7" ht="19.5" customHeight="1">
      <c r="A231" s="77" t="s">
        <v>397</v>
      </c>
      <c r="B231" s="95" t="s">
        <v>107</v>
      </c>
      <c r="C231" s="120" t="s">
        <v>149</v>
      </c>
      <c r="D231" s="77" t="s">
        <v>402</v>
      </c>
      <c r="E231" s="96">
        <f t="shared" si="3"/>
        <v>6</v>
      </c>
      <c r="F231" s="96">
        <v>0</v>
      </c>
      <c r="G231" s="88">
        <v>6</v>
      </c>
    </row>
    <row r="232" spans="1:7" ht="19.5" customHeight="1">
      <c r="A232" s="77" t="s">
        <v>397</v>
      </c>
      <c r="B232" s="95" t="s">
        <v>408</v>
      </c>
      <c r="C232" s="120" t="s">
        <v>149</v>
      </c>
      <c r="D232" s="77" t="s">
        <v>409</v>
      </c>
      <c r="E232" s="96">
        <f t="shared" si="3"/>
        <v>2.49</v>
      </c>
      <c r="F232" s="96">
        <v>0</v>
      </c>
      <c r="G232" s="88">
        <v>2.49</v>
      </c>
    </row>
    <row r="233" spans="1:7" ht="19.5" customHeight="1">
      <c r="A233" s="77" t="s">
        <v>397</v>
      </c>
      <c r="B233" s="95" t="s">
        <v>410</v>
      </c>
      <c r="C233" s="120" t="s">
        <v>149</v>
      </c>
      <c r="D233" s="77" t="s">
        <v>411</v>
      </c>
      <c r="E233" s="96">
        <f t="shared" si="3"/>
        <v>1.83</v>
      </c>
      <c r="F233" s="96">
        <v>0</v>
      </c>
      <c r="G233" s="88">
        <v>1.83</v>
      </c>
    </row>
    <row r="234" spans="1:7" ht="19.5" customHeight="1">
      <c r="A234" s="77" t="s">
        <v>397</v>
      </c>
      <c r="B234" s="95" t="s">
        <v>423</v>
      </c>
      <c r="C234" s="120" t="s">
        <v>149</v>
      </c>
      <c r="D234" s="77" t="s">
        <v>263</v>
      </c>
      <c r="E234" s="96">
        <f t="shared" si="3"/>
        <v>5</v>
      </c>
      <c r="F234" s="96">
        <v>0</v>
      </c>
      <c r="G234" s="88">
        <v>5</v>
      </c>
    </row>
    <row r="235" spans="1:7" ht="19.5" customHeight="1">
      <c r="A235" s="77" t="s">
        <v>397</v>
      </c>
      <c r="B235" s="95" t="s">
        <v>99</v>
      </c>
      <c r="C235" s="120" t="s">
        <v>149</v>
      </c>
      <c r="D235" s="77" t="s">
        <v>254</v>
      </c>
      <c r="E235" s="96">
        <f t="shared" si="3"/>
        <v>4.48</v>
      </c>
      <c r="F235" s="96">
        <v>0</v>
      </c>
      <c r="G235" s="88">
        <v>4.48</v>
      </c>
    </row>
    <row r="236" spans="1:7" ht="19.5" customHeight="1">
      <c r="A236" s="77" t="s">
        <v>38</v>
      </c>
      <c r="B236" s="95" t="s">
        <v>38</v>
      </c>
      <c r="C236" s="120" t="s">
        <v>38</v>
      </c>
      <c r="D236" s="77" t="s">
        <v>258</v>
      </c>
      <c r="E236" s="96">
        <f t="shared" si="3"/>
        <v>16.55</v>
      </c>
      <c r="F236" s="96">
        <v>16.55</v>
      </c>
      <c r="G236" s="88">
        <v>0</v>
      </c>
    </row>
    <row r="237" spans="1:7" ht="19.5" customHeight="1">
      <c r="A237" s="77" t="s">
        <v>414</v>
      </c>
      <c r="B237" s="95" t="s">
        <v>89</v>
      </c>
      <c r="C237" s="120" t="s">
        <v>149</v>
      </c>
      <c r="D237" s="77" t="s">
        <v>415</v>
      </c>
      <c r="E237" s="96">
        <f t="shared" si="3"/>
        <v>15.9</v>
      </c>
      <c r="F237" s="96">
        <v>15.9</v>
      </c>
      <c r="G237" s="88">
        <v>0</v>
      </c>
    </row>
    <row r="238" spans="1:7" ht="19.5" customHeight="1">
      <c r="A238" s="77" t="s">
        <v>414</v>
      </c>
      <c r="B238" s="95" t="s">
        <v>144</v>
      </c>
      <c r="C238" s="120" t="s">
        <v>149</v>
      </c>
      <c r="D238" s="77" t="s">
        <v>416</v>
      </c>
      <c r="E238" s="96">
        <f t="shared" si="3"/>
        <v>0.03</v>
      </c>
      <c r="F238" s="96">
        <v>0.03</v>
      </c>
      <c r="G238" s="88">
        <v>0</v>
      </c>
    </row>
    <row r="239" spans="1:7" ht="19.5" customHeight="1">
      <c r="A239" s="77" t="s">
        <v>414</v>
      </c>
      <c r="B239" s="95" t="s">
        <v>99</v>
      </c>
      <c r="C239" s="120" t="s">
        <v>149</v>
      </c>
      <c r="D239" s="77" t="s">
        <v>417</v>
      </c>
      <c r="E239" s="96">
        <f t="shared" si="3"/>
        <v>0.62</v>
      </c>
      <c r="F239" s="96">
        <v>0.62</v>
      </c>
      <c r="G239" s="88">
        <v>0</v>
      </c>
    </row>
    <row r="240" spans="1:7" ht="19.5" customHeight="1">
      <c r="A240" s="77" t="s">
        <v>38</v>
      </c>
      <c r="B240" s="95" t="s">
        <v>38</v>
      </c>
      <c r="C240" s="120" t="s">
        <v>38</v>
      </c>
      <c r="D240" s="77" t="s">
        <v>150</v>
      </c>
      <c r="E240" s="96">
        <f t="shared" si="3"/>
        <v>375.86</v>
      </c>
      <c r="F240" s="96">
        <v>272.64</v>
      </c>
      <c r="G240" s="88">
        <v>103.22</v>
      </c>
    </row>
    <row r="241" spans="1:7" ht="19.5" customHeight="1">
      <c r="A241" s="77" t="s">
        <v>38</v>
      </c>
      <c r="B241" s="95" t="s">
        <v>38</v>
      </c>
      <c r="C241" s="120" t="s">
        <v>38</v>
      </c>
      <c r="D241" s="77" t="s">
        <v>388</v>
      </c>
      <c r="E241" s="96">
        <f t="shared" si="3"/>
        <v>272.58</v>
      </c>
      <c r="F241" s="96">
        <v>272.58</v>
      </c>
      <c r="G241" s="88">
        <v>0</v>
      </c>
    </row>
    <row r="242" spans="1:7" ht="19.5" customHeight="1">
      <c r="A242" s="77" t="s">
        <v>389</v>
      </c>
      <c r="B242" s="95" t="s">
        <v>89</v>
      </c>
      <c r="C242" s="120" t="s">
        <v>151</v>
      </c>
      <c r="D242" s="77" t="s">
        <v>390</v>
      </c>
      <c r="E242" s="96">
        <f t="shared" si="3"/>
        <v>82</v>
      </c>
      <c r="F242" s="96">
        <v>82</v>
      </c>
      <c r="G242" s="88">
        <v>0</v>
      </c>
    </row>
    <row r="243" spans="1:7" ht="19.5" customHeight="1">
      <c r="A243" s="77" t="s">
        <v>389</v>
      </c>
      <c r="B243" s="95" t="s">
        <v>91</v>
      </c>
      <c r="C243" s="120" t="s">
        <v>151</v>
      </c>
      <c r="D243" s="77" t="s">
        <v>391</v>
      </c>
      <c r="E243" s="96">
        <f t="shared" si="3"/>
        <v>76.13</v>
      </c>
      <c r="F243" s="96">
        <v>76.13</v>
      </c>
      <c r="G243" s="88">
        <v>0</v>
      </c>
    </row>
    <row r="244" spans="1:7" ht="19.5" customHeight="1">
      <c r="A244" s="77" t="s">
        <v>389</v>
      </c>
      <c r="B244" s="95" t="s">
        <v>164</v>
      </c>
      <c r="C244" s="120" t="s">
        <v>151</v>
      </c>
      <c r="D244" s="77" t="s">
        <v>424</v>
      </c>
      <c r="E244" s="96">
        <f t="shared" si="3"/>
        <v>61.98</v>
      </c>
      <c r="F244" s="96">
        <v>61.98</v>
      </c>
      <c r="G244" s="88">
        <v>0</v>
      </c>
    </row>
    <row r="245" spans="1:7" ht="19.5" customHeight="1">
      <c r="A245" s="77" t="s">
        <v>389</v>
      </c>
      <c r="B245" s="95" t="s">
        <v>84</v>
      </c>
      <c r="C245" s="120" t="s">
        <v>151</v>
      </c>
      <c r="D245" s="77" t="s">
        <v>393</v>
      </c>
      <c r="E245" s="96">
        <f t="shared" si="3"/>
        <v>19</v>
      </c>
      <c r="F245" s="96">
        <v>19</v>
      </c>
      <c r="G245" s="88">
        <v>0</v>
      </c>
    </row>
    <row r="246" spans="1:7" ht="19.5" customHeight="1">
      <c r="A246" s="77" t="s">
        <v>389</v>
      </c>
      <c r="B246" s="95" t="s">
        <v>144</v>
      </c>
      <c r="C246" s="120" t="s">
        <v>151</v>
      </c>
      <c r="D246" s="77" t="s">
        <v>426</v>
      </c>
      <c r="E246" s="96">
        <f t="shared" si="3"/>
        <v>9</v>
      </c>
      <c r="F246" s="96">
        <v>9</v>
      </c>
      <c r="G246" s="88">
        <v>0</v>
      </c>
    </row>
    <row r="247" spans="1:7" ht="19.5" customHeight="1">
      <c r="A247" s="77" t="s">
        <v>389</v>
      </c>
      <c r="B247" s="95" t="s">
        <v>93</v>
      </c>
      <c r="C247" s="120" t="s">
        <v>151</v>
      </c>
      <c r="D247" s="77" t="s">
        <v>394</v>
      </c>
      <c r="E247" s="96">
        <f t="shared" si="3"/>
        <v>11.21</v>
      </c>
      <c r="F247" s="96">
        <v>11.21</v>
      </c>
      <c r="G247" s="88">
        <v>0</v>
      </c>
    </row>
    <row r="248" spans="1:7" ht="19.5" customHeight="1">
      <c r="A248" s="77" t="s">
        <v>389</v>
      </c>
      <c r="B248" s="95" t="s">
        <v>95</v>
      </c>
      <c r="C248" s="120" t="s">
        <v>151</v>
      </c>
      <c r="D248" s="77" t="s">
        <v>244</v>
      </c>
      <c r="E248" s="96">
        <f t="shared" si="3"/>
        <v>13.26</v>
      </c>
      <c r="F248" s="96">
        <v>13.26</v>
      </c>
      <c r="G248" s="88">
        <v>0</v>
      </c>
    </row>
    <row r="249" spans="1:7" ht="19.5" customHeight="1">
      <c r="A249" s="77" t="s">
        <v>38</v>
      </c>
      <c r="B249" s="95" t="s">
        <v>38</v>
      </c>
      <c r="C249" s="120" t="s">
        <v>38</v>
      </c>
      <c r="D249" s="77" t="s">
        <v>396</v>
      </c>
      <c r="E249" s="96">
        <f t="shared" si="3"/>
        <v>103.22</v>
      </c>
      <c r="F249" s="96">
        <v>0</v>
      </c>
      <c r="G249" s="88">
        <v>103.22</v>
      </c>
    </row>
    <row r="250" spans="1:7" ht="19.5" customHeight="1">
      <c r="A250" s="77" t="s">
        <v>397</v>
      </c>
      <c r="B250" s="95" t="s">
        <v>144</v>
      </c>
      <c r="C250" s="120" t="s">
        <v>151</v>
      </c>
      <c r="D250" s="77" t="s">
        <v>401</v>
      </c>
      <c r="E250" s="96">
        <f t="shared" si="3"/>
        <v>93</v>
      </c>
      <c r="F250" s="96">
        <v>0</v>
      </c>
      <c r="G250" s="88">
        <v>93</v>
      </c>
    </row>
    <row r="251" spans="1:7" ht="19.5" customHeight="1">
      <c r="A251" s="77" t="s">
        <v>397</v>
      </c>
      <c r="B251" s="95" t="s">
        <v>107</v>
      </c>
      <c r="C251" s="120" t="s">
        <v>151</v>
      </c>
      <c r="D251" s="77" t="s">
        <v>402</v>
      </c>
      <c r="E251" s="96">
        <f t="shared" si="3"/>
        <v>1</v>
      </c>
      <c r="F251" s="96">
        <v>0</v>
      </c>
      <c r="G251" s="88">
        <v>1</v>
      </c>
    </row>
    <row r="252" spans="1:7" ht="19.5" customHeight="1">
      <c r="A252" s="77" t="s">
        <v>397</v>
      </c>
      <c r="B252" s="95" t="s">
        <v>408</v>
      </c>
      <c r="C252" s="120" t="s">
        <v>151</v>
      </c>
      <c r="D252" s="77" t="s">
        <v>409</v>
      </c>
      <c r="E252" s="96">
        <f t="shared" si="3"/>
        <v>2.88</v>
      </c>
      <c r="F252" s="96">
        <v>0</v>
      </c>
      <c r="G252" s="88">
        <v>2.88</v>
      </c>
    </row>
    <row r="253" spans="1:7" ht="19.5" customHeight="1">
      <c r="A253" s="77" t="s">
        <v>397</v>
      </c>
      <c r="B253" s="95" t="s">
        <v>410</v>
      </c>
      <c r="C253" s="120" t="s">
        <v>151</v>
      </c>
      <c r="D253" s="77" t="s">
        <v>411</v>
      </c>
      <c r="E253" s="96">
        <f t="shared" si="3"/>
        <v>2.46</v>
      </c>
      <c r="F253" s="96">
        <v>0</v>
      </c>
      <c r="G253" s="88">
        <v>2.46</v>
      </c>
    </row>
    <row r="254" spans="1:7" ht="19.5" customHeight="1">
      <c r="A254" s="77" t="s">
        <v>397</v>
      </c>
      <c r="B254" s="95" t="s">
        <v>423</v>
      </c>
      <c r="C254" s="120" t="s">
        <v>151</v>
      </c>
      <c r="D254" s="77" t="s">
        <v>263</v>
      </c>
      <c r="E254" s="96">
        <f t="shared" si="3"/>
        <v>3.88</v>
      </c>
      <c r="F254" s="96">
        <v>0</v>
      </c>
      <c r="G254" s="88">
        <v>3.88</v>
      </c>
    </row>
    <row r="255" spans="1:7" ht="19.5" customHeight="1">
      <c r="A255" s="77" t="s">
        <v>38</v>
      </c>
      <c r="B255" s="95" t="s">
        <v>38</v>
      </c>
      <c r="C255" s="120" t="s">
        <v>38</v>
      </c>
      <c r="D255" s="77" t="s">
        <v>258</v>
      </c>
      <c r="E255" s="96">
        <f t="shared" si="3"/>
        <v>0.06</v>
      </c>
      <c r="F255" s="96">
        <v>0.06</v>
      </c>
      <c r="G255" s="88">
        <v>0</v>
      </c>
    </row>
    <row r="256" spans="1:7" ht="19.5" customHeight="1">
      <c r="A256" s="77" t="s">
        <v>414</v>
      </c>
      <c r="B256" s="95" t="s">
        <v>144</v>
      </c>
      <c r="C256" s="120" t="s">
        <v>151</v>
      </c>
      <c r="D256" s="77" t="s">
        <v>416</v>
      </c>
      <c r="E256" s="96">
        <f t="shared" si="3"/>
        <v>0.06</v>
      </c>
      <c r="F256" s="96">
        <v>0.06</v>
      </c>
      <c r="G256" s="88">
        <v>0</v>
      </c>
    </row>
    <row r="257" spans="1:7" ht="19.5" customHeight="1">
      <c r="A257" s="77" t="s">
        <v>38</v>
      </c>
      <c r="B257" s="95" t="s">
        <v>38</v>
      </c>
      <c r="C257" s="120" t="s">
        <v>38</v>
      </c>
      <c r="D257" s="77" t="s">
        <v>152</v>
      </c>
      <c r="E257" s="96">
        <f t="shared" si="3"/>
        <v>164.34</v>
      </c>
      <c r="F257" s="96">
        <v>123.7</v>
      </c>
      <c r="G257" s="88">
        <v>40.64</v>
      </c>
    </row>
    <row r="258" spans="1:7" ht="19.5" customHeight="1">
      <c r="A258" s="77" t="s">
        <v>38</v>
      </c>
      <c r="B258" s="95" t="s">
        <v>38</v>
      </c>
      <c r="C258" s="120" t="s">
        <v>38</v>
      </c>
      <c r="D258" s="77" t="s">
        <v>388</v>
      </c>
      <c r="E258" s="96">
        <f t="shared" si="3"/>
        <v>123.7</v>
      </c>
      <c r="F258" s="96">
        <v>123.7</v>
      </c>
      <c r="G258" s="88">
        <v>0</v>
      </c>
    </row>
    <row r="259" spans="1:7" ht="19.5" customHeight="1">
      <c r="A259" s="77" t="s">
        <v>389</v>
      </c>
      <c r="B259" s="95" t="s">
        <v>89</v>
      </c>
      <c r="C259" s="120" t="s">
        <v>154</v>
      </c>
      <c r="D259" s="77" t="s">
        <v>390</v>
      </c>
      <c r="E259" s="96">
        <f t="shared" si="3"/>
        <v>40.1</v>
      </c>
      <c r="F259" s="96">
        <v>40.1</v>
      </c>
      <c r="G259" s="88">
        <v>0</v>
      </c>
    </row>
    <row r="260" spans="1:7" ht="19.5" customHeight="1">
      <c r="A260" s="77" t="s">
        <v>389</v>
      </c>
      <c r="B260" s="95" t="s">
        <v>91</v>
      </c>
      <c r="C260" s="120" t="s">
        <v>154</v>
      </c>
      <c r="D260" s="77" t="s">
        <v>391</v>
      </c>
      <c r="E260" s="96">
        <f t="shared" si="3"/>
        <v>10.71</v>
      </c>
      <c r="F260" s="96">
        <v>10.71</v>
      </c>
      <c r="G260" s="88">
        <v>0</v>
      </c>
    </row>
    <row r="261" spans="1:7" ht="19.5" customHeight="1">
      <c r="A261" s="77" t="s">
        <v>389</v>
      </c>
      <c r="B261" s="95" t="s">
        <v>164</v>
      </c>
      <c r="C261" s="120" t="s">
        <v>154</v>
      </c>
      <c r="D261" s="77" t="s">
        <v>424</v>
      </c>
      <c r="E261" s="96">
        <f t="shared" si="3"/>
        <v>35.82</v>
      </c>
      <c r="F261" s="96">
        <v>35.82</v>
      </c>
      <c r="G261" s="88">
        <v>0</v>
      </c>
    </row>
    <row r="262" spans="1:7" ht="19.5" customHeight="1">
      <c r="A262" s="77" t="s">
        <v>389</v>
      </c>
      <c r="B262" s="95" t="s">
        <v>84</v>
      </c>
      <c r="C262" s="120" t="s">
        <v>154</v>
      </c>
      <c r="D262" s="77" t="s">
        <v>393</v>
      </c>
      <c r="E262" s="96">
        <f t="shared" si="3"/>
        <v>12.11</v>
      </c>
      <c r="F262" s="96">
        <v>12.11</v>
      </c>
      <c r="G262" s="88">
        <v>0</v>
      </c>
    </row>
    <row r="263" spans="1:7" ht="19.5" customHeight="1">
      <c r="A263" s="77" t="s">
        <v>389</v>
      </c>
      <c r="B263" s="95" t="s">
        <v>144</v>
      </c>
      <c r="C263" s="120" t="s">
        <v>154</v>
      </c>
      <c r="D263" s="77" t="s">
        <v>426</v>
      </c>
      <c r="E263" s="96">
        <f aca="true" t="shared" si="4" ref="E263:E326">SUM(F263:G263)</f>
        <v>6.06</v>
      </c>
      <c r="F263" s="96">
        <v>6.06</v>
      </c>
      <c r="G263" s="88">
        <v>0</v>
      </c>
    </row>
    <row r="264" spans="1:7" ht="19.5" customHeight="1">
      <c r="A264" s="77" t="s">
        <v>389</v>
      </c>
      <c r="B264" s="95" t="s">
        <v>93</v>
      </c>
      <c r="C264" s="120" t="s">
        <v>154</v>
      </c>
      <c r="D264" s="77" t="s">
        <v>394</v>
      </c>
      <c r="E264" s="96">
        <f t="shared" si="4"/>
        <v>7.72</v>
      </c>
      <c r="F264" s="96">
        <v>7.72</v>
      </c>
      <c r="G264" s="88">
        <v>0</v>
      </c>
    </row>
    <row r="265" spans="1:7" ht="19.5" customHeight="1">
      <c r="A265" s="77" t="s">
        <v>389</v>
      </c>
      <c r="B265" s="95" t="s">
        <v>116</v>
      </c>
      <c r="C265" s="120" t="s">
        <v>154</v>
      </c>
      <c r="D265" s="77" t="s">
        <v>427</v>
      </c>
      <c r="E265" s="96">
        <f t="shared" si="4"/>
        <v>0.6</v>
      </c>
      <c r="F265" s="96">
        <v>0.6</v>
      </c>
      <c r="G265" s="88">
        <v>0</v>
      </c>
    </row>
    <row r="266" spans="1:7" ht="19.5" customHeight="1">
      <c r="A266" s="77" t="s">
        <v>389</v>
      </c>
      <c r="B266" s="95" t="s">
        <v>95</v>
      </c>
      <c r="C266" s="120" t="s">
        <v>154</v>
      </c>
      <c r="D266" s="77" t="s">
        <v>244</v>
      </c>
      <c r="E266" s="96">
        <f t="shared" si="4"/>
        <v>10.38</v>
      </c>
      <c r="F266" s="96">
        <v>10.38</v>
      </c>
      <c r="G266" s="88">
        <v>0</v>
      </c>
    </row>
    <row r="267" spans="1:7" ht="19.5" customHeight="1">
      <c r="A267" s="77" t="s">
        <v>389</v>
      </c>
      <c r="B267" s="95" t="s">
        <v>99</v>
      </c>
      <c r="C267" s="120" t="s">
        <v>154</v>
      </c>
      <c r="D267" s="77" t="s">
        <v>245</v>
      </c>
      <c r="E267" s="96">
        <f t="shared" si="4"/>
        <v>0.2</v>
      </c>
      <c r="F267" s="96">
        <v>0.2</v>
      </c>
      <c r="G267" s="88">
        <v>0</v>
      </c>
    </row>
    <row r="268" spans="1:7" ht="19.5" customHeight="1">
      <c r="A268" s="77" t="s">
        <v>38</v>
      </c>
      <c r="B268" s="95" t="s">
        <v>38</v>
      </c>
      <c r="C268" s="120" t="s">
        <v>38</v>
      </c>
      <c r="D268" s="77" t="s">
        <v>396</v>
      </c>
      <c r="E268" s="96">
        <f t="shared" si="4"/>
        <v>40.64</v>
      </c>
      <c r="F268" s="96">
        <v>0</v>
      </c>
      <c r="G268" s="88">
        <v>40.64</v>
      </c>
    </row>
    <row r="269" spans="1:7" ht="19.5" customHeight="1">
      <c r="A269" s="77" t="s">
        <v>397</v>
      </c>
      <c r="B269" s="95" t="s">
        <v>89</v>
      </c>
      <c r="C269" s="120" t="s">
        <v>154</v>
      </c>
      <c r="D269" s="77" t="s">
        <v>398</v>
      </c>
      <c r="E269" s="96">
        <f t="shared" si="4"/>
        <v>0.2</v>
      </c>
      <c r="F269" s="96">
        <v>0</v>
      </c>
      <c r="G269" s="88">
        <v>0.2</v>
      </c>
    </row>
    <row r="270" spans="1:7" ht="19.5" customHeight="1">
      <c r="A270" s="77" t="s">
        <v>397</v>
      </c>
      <c r="B270" s="95" t="s">
        <v>107</v>
      </c>
      <c r="C270" s="120" t="s">
        <v>154</v>
      </c>
      <c r="D270" s="77" t="s">
        <v>402</v>
      </c>
      <c r="E270" s="96">
        <f t="shared" si="4"/>
        <v>25</v>
      </c>
      <c r="F270" s="96">
        <v>0</v>
      </c>
      <c r="G270" s="88">
        <v>25</v>
      </c>
    </row>
    <row r="271" spans="1:7" ht="19.5" customHeight="1">
      <c r="A271" s="77" t="s">
        <v>397</v>
      </c>
      <c r="B271" s="95" t="s">
        <v>406</v>
      </c>
      <c r="C271" s="120" t="s">
        <v>154</v>
      </c>
      <c r="D271" s="77" t="s">
        <v>252</v>
      </c>
      <c r="E271" s="96">
        <f t="shared" si="4"/>
        <v>0.8</v>
      </c>
      <c r="F271" s="96">
        <v>0</v>
      </c>
      <c r="G271" s="88">
        <v>0.8</v>
      </c>
    </row>
    <row r="272" spans="1:7" ht="19.5" customHeight="1">
      <c r="A272" s="77" t="s">
        <v>397</v>
      </c>
      <c r="B272" s="95" t="s">
        <v>408</v>
      </c>
      <c r="C272" s="120" t="s">
        <v>154</v>
      </c>
      <c r="D272" s="77" t="s">
        <v>409</v>
      </c>
      <c r="E272" s="96">
        <f t="shared" si="4"/>
        <v>1.69</v>
      </c>
      <c r="F272" s="96">
        <v>0</v>
      </c>
      <c r="G272" s="88">
        <v>1.69</v>
      </c>
    </row>
    <row r="273" spans="1:7" ht="19.5" customHeight="1">
      <c r="A273" s="77" t="s">
        <v>397</v>
      </c>
      <c r="B273" s="95" t="s">
        <v>410</v>
      </c>
      <c r="C273" s="120" t="s">
        <v>154</v>
      </c>
      <c r="D273" s="77" t="s">
        <v>411</v>
      </c>
      <c r="E273" s="96">
        <f t="shared" si="4"/>
        <v>1.12</v>
      </c>
      <c r="F273" s="96">
        <v>0</v>
      </c>
      <c r="G273" s="88">
        <v>1.12</v>
      </c>
    </row>
    <row r="274" spans="1:7" ht="19.5" customHeight="1">
      <c r="A274" s="77" t="s">
        <v>397</v>
      </c>
      <c r="B274" s="95" t="s">
        <v>423</v>
      </c>
      <c r="C274" s="120" t="s">
        <v>154</v>
      </c>
      <c r="D274" s="77" t="s">
        <v>263</v>
      </c>
      <c r="E274" s="96">
        <f t="shared" si="4"/>
        <v>8</v>
      </c>
      <c r="F274" s="96">
        <v>0</v>
      </c>
      <c r="G274" s="88">
        <v>8</v>
      </c>
    </row>
    <row r="275" spans="1:7" ht="19.5" customHeight="1">
      <c r="A275" s="77" t="s">
        <v>397</v>
      </c>
      <c r="B275" s="95" t="s">
        <v>99</v>
      </c>
      <c r="C275" s="120" t="s">
        <v>154</v>
      </c>
      <c r="D275" s="77" t="s">
        <v>254</v>
      </c>
      <c r="E275" s="96">
        <f t="shared" si="4"/>
        <v>3.83</v>
      </c>
      <c r="F275" s="96">
        <v>0</v>
      </c>
      <c r="G275" s="88">
        <v>3.83</v>
      </c>
    </row>
    <row r="276" spans="1:7" ht="19.5" customHeight="1">
      <c r="A276" s="77" t="s">
        <v>38</v>
      </c>
      <c r="B276" s="95" t="s">
        <v>38</v>
      </c>
      <c r="C276" s="120" t="s">
        <v>38</v>
      </c>
      <c r="D276" s="77" t="s">
        <v>158</v>
      </c>
      <c r="E276" s="96">
        <f t="shared" si="4"/>
        <v>179.79</v>
      </c>
      <c r="F276" s="96">
        <v>140.85</v>
      </c>
      <c r="G276" s="88">
        <v>38.94</v>
      </c>
    </row>
    <row r="277" spans="1:7" ht="19.5" customHeight="1">
      <c r="A277" s="77" t="s">
        <v>38</v>
      </c>
      <c r="B277" s="95" t="s">
        <v>38</v>
      </c>
      <c r="C277" s="120" t="s">
        <v>38</v>
      </c>
      <c r="D277" s="77" t="s">
        <v>388</v>
      </c>
      <c r="E277" s="96">
        <f t="shared" si="4"/>
        <v>140.83</v>
      </c>
      <c r="F277" s="96">
        <v>140.83</v>
      </c>
      <c r="G277" s="88">
        <v>0</v>
      </c>
    </row>
    <row r="278" spans="1:7" ht="19.5" customHeight="1">
      <c r="A278" s="77" t="s">
        <v>389</v>
      </c>
      <c r="B278" s="95" t="s">
        <v>89</v>
      </c>
      <c r="C278" s="120" t="s">
        <v>159</v>
      </c>
      <c r="D278" s="77" t="s">
        <v>390</v>
      </c>
      <c r="E278" s="96">
        <f t="shared" si="4"/>
        <v>44.62</v>
      </c>
      <c r="F278" s="96">
        <v>44.62</v>
      </c>
      <c r="G278" s="88">
        <v>0</v>
      </c>
    </row>
    <row r="279" spans="1:7" ht="19.5" customHeight="1">
      <c r="A279" s="77" t="s">
        <v>389</v>
      </c>
      <c r="B279" s="95" t="s">
        <v>91</v>
      </c>
      <c r="C279" s="120" t="s">
        <v>159</v>
      </c>
      <c r="D279" s="77" t="s">
        <v>391</v>
      </c>
      <c r="E279" s="96">
        <f t="shared" si="4"/>
        <v>11.2</v>
      </c>
      <c r="F279" s="96">
        <v>11.2</v>
      </c>
      <c r="G279" s="88">
        <v>0</v>
      </c>
    </row>
    <row r="280" spans="1:7" ht="19.5" customHeight="1">
      <c r="A280" s="77" t="s">
        <v>389</v>
      </c>
      <c r="B280" s="95" t="s">
        <v>164</v>
      </c>
      <c r="C280" s="120" t="s">
        <v>159</v>
      </c>
      <c r="D280" s="77" t="s">
        <v>424</v>
      </c>
      <c r="E280" s="96">
        <f t="shared" si="4"/>
        <v>38.55</v>
      </c>
      <c r="F280" s="96">
        <v>38.55</v>
      </c>
      <c r="G280" s="88">
        <v>0</v>
      </c>
    </row>
    <row r="281" spans="1:7" ht="19.5" customHeight="1">
      <c r="A281" s="77" t="s">
        <v>389</v>
      </c>
      <c r="B281" s="95" t="s">
        <v>84</v>
      </c>
      <c r="C281" s="120" t="s">
        <v>159</v>
      </c>
      <c r="D281" s="77" t="s">
        <v>393</v>
      </c>
      <c r="E281" s="96">
        <f t="shared" si="4"/>
        <v>13.57</v>
      </c>
      <c r="F281" s="96">
        <v>13.57</v>
      </c>
      <c r="G281" s="88">
        <v>0</v>
      </c>
    </row>
    <row r="282" spans="1:7" ht="19.5" customHeight="1">
      <c r="A282" s="77" t="s">
        <v>389</v>
      </c>
      <c r="B282" s="95" t="s">
        <v>144</v>
      </c>
      <c r="C282" s="120" t="s">
        <v>159</v>
      </c>
      <c r="D282" s="77" t="s">
        <v>426</v>
      </c>
      <c r="E282" s="96">
        <f t="shared" si="4"/>
        <v>6.78</v>
      </c>
      <c r="F282" s="96">
        <v>6.78</v>
      </c>
      <c r="G282" s="88">
        <v>0</v>
      </c>
    </row>
    <row r="283" spans="1:7" ht="19.5" customHeight="1">
      <c r="A283" s="77" t="s">
        <v>389</v>
      </c>
      <c r="B283" s="95" t="s">
        <v>93</v>
      </c>
      <c r="C283" s="120" t="s">
        <v>159</v>
      </c>
      <c r="D283" s="77" t="s">
        <v>394</v>
      </c>
      <c r="E283" s="96">
        <f t="shared" si="4"/>
        <v>8.71</v>
      </c>
      <c r="F283" s="96">
        <v>8.71</v>
      </c>
      <c r="G283" s="88">
        <v>0</v>
      </c>
    </row>
    <row r="284" spans="1:7" ht="19.5" customHeight="1">
      <c r="A284" s="77" t="s">
        <v>389</v>
      </c>
      <c r="B284" s="95" t="s">
        <v>116</v>
      </c>
      <c r="C284" s="120" t="s">
        <v>159</v>
      </c>
      <c r="D284" s="77" t="s">
        <v>427</v>
      </c>
      <c r="E284" s="96">
        <f t="shared" si="4"/>
        <v>0.78</v>
      </c>
      <c r="F284" s="96">
        <v>0.78</v>
      </c>
      <c r="G284" s="88">
        <v>0</v>
      </c>
    </row>
    <row r="285" spans="1:7" ht="19.5" customHeight="1">
      <c r="A285" s="77" t="s">
        <v>389</v>
      </c>
      <c r="B285" s="95" t="s">
        <v>95</v>
      </c>
      <c r="C285" s="120" t="s">
        <v>159</v>
      </c>
      <c r="D285" s="77" t="s">
        <v>244</v>
      </c>
      <c r="E285" s="96">
        <f t="shared" si="4"/>
        <v>11.62</v>
      </c>
      <c r="F285" s="96">
        <v>11.62</v>
      </c>
      <c r="G285" s="88">
        <v>0</v>
      </c>
    </row>
    <row r="286" spans="1:7" ht="19.5" customHeight="1">
      <c r="A286" s="77" t="s">
        <v>389</v>
      </c>
      <c r="B286" s="95" t="s">
        <v>99</v>
      </c>
      <c r="C286" s="120" t="s">
        <v>159</v>
      </c>
      <c r="D286" s="77" t="s">
        <v>245</v>
      </c>
      <c r="E286" s="96">
        <f t="shared" si="4"/>
        <v>5</v>
      </c>
      <c r="F286" s="96">
        <v>5</v>
      </c>
      <c r="G286" s="88">
        <v>0</v>
      </c>
    </row>
    <row r="287" spans="1:7" ht="19.5" customHeight="1">
      <c r="A287" s="77" t="s">
        <v>38</v>
      </c>
      <c r="B287" s="95" t="s">
        <v>38</v>
      </c>
      <c r="C287" s="120" t="s">
        <v>38</v>
      </c>
      <c r="D287" s="77" t="s">
        <v>396</v>
      </c>
      <c r="E287" s="96">
        <f t="shared" si="4"/>
        <v>27.39</v>
      </c>
      <c r="F287" s="96">
        <v>0</v>
      </c>
      <c r="G287" s="88">
        <v>27.39</v>
      </c>
    </row>
    <row r="288" spans="1:7" ht="19.5" customHeight="1">
      <c r="A288" s="77" t="s">
        <v>397</v>
      </c>
      <c r="B288" s="95" t="s">
        <v>89</v>
      </c>
      <c r="C288" s="120" t="s">
        <v>159</v>
      </c>
      <c r="D288" s="77" t="s">
        <v>398</v>
      </c>
      <c r="E288" s="96">
        <f t="shared" si="4"/>
        <v>3</v>
      </c>
      <c r="F288" s="96">
        <v>0</v>
      </c>
      <c r="G288" s="88">
        <v>3</v>
      </c>
    </row>
    <row r="289" spans="1:7" ht="19.5" customHeight="1">
      <c r="A289" s="77" t="s">
        <v>397</v>
      </c>
      <c r="B289" s="95" t="s">
        <v>136</v>
      </c>
      <c r="C289" s="120" t="s">
        <v>159</v>
      </c>
      <c r="D289" s="77" t="s">
        <v>418</v>
      </c>
      <c r="E289" s="96">
        <f t="shared" si="4"/>
        <v>0.1</v>
      </c>
      <c r="F289" s="96">
        <v>0</v>
      </c>
      <c r="G289" s="88">
        <v>0.1</v>
      </c>
    </row>
    <row r="290" spans="1:7" ht="19.5" customHeight="1">
      <c r="A290" s="77" t="s">
        <v>397</v>
      </c>
      <c r="B290" s="95" t="s">
        <v>164</v>
      </c>
      <c r="C290" s="120" t="s">
        <v>159</v>
      </c>
      <c r="D290" s="77" t="s">
        <v>400</v>
      </c>
      <c r="E290" s="96">
        <f t="shared" si="4"/>
        <v>1.5</v>
      </c>
      <c r="F290" s="96">
        <v>0</v>
      </c>
      <c r="G290" s="88">
        <v>1.5</v>
      </c>
    </row>
    <row r="291" spans="1:7" ht="19.5" customHeight="1">
      <c r="A291" s="77" t="s">
        <v>397</v>
      </c>
      <c r="B291" s="95" t="s">
        <v>107</v>
      </c>
      <c r="C291" s="120" t="s">
        <v>159</v>
      </c>
      <c r="D291" s="77" t="s">
        <v>402</v>
      </c>
      <c r="E291" s="96">
        <f t="shared" si="4"/>
        <v>12</v>
      </c>
      <c r="F291" s="96">
        <v>0</v>
      </c>
      <c r="G291" s="88">
        <v>12</v>
      </c>
    </row>
    <row r="292" spans="1:7" ht="19.5" customHeight="1">
      <c r="A292" s="77" t="s">
        <v>397</v>
      </c>
      <c r="B292" s="95" t="s">
        <v>405</v>
      </c>
      <c r="C292" s="120" t="s">
        <v>159</v>
      </c>
      <c r="D292" s="77" t="s">
        <v>250</v>
      </c>
      <c r="E292" s="96">
        <f t="shared" si="4"/>
        <v>0.5</v>
      </c>
      <c r="F292" s="96">
        <v>0</v>
      </c>
      <c r="G292" s="88">
        <v>0.5</v>
      </c>
    </row>
    <row r="293" spans="1:7" ht="19.5" customHeight="1">
      <c r="A293" s="77" t="s">
        <v>397</v>
      </c>
      <c r="B293" s="95" t="s">
        <v>406</v>
      </c>
      <c r="C293" s="120" t="s">
        <v>159</v>
      </c>
      <c r="D293" s="77" t="s">
        <v>252</v>
      </c>
      <c r="E293" s="96">
        <f t="shared" si="4"/>
        <v>1</v>
      </c>
      <c r="F293" s="96">
        <v>0</v>
      </c>
      <c r="G293" s="88">
        <v>1</v>
      </c>
    </row>
    <row r="294" spans="1:7" ht="19.5" customHeight="1">
      <c r="A294" s="77" t="s">
        <v>397</v>
      </c>
      <c r="B294" s="95" t="s">
        <v>407</v>
      </c>
      <c r="C294" s="120" t="s">
        <v>159</v>
      </c>
      <c r="D294" s="77" t="s">
        <v>251</v>
      </c>
      <c r="E294" s="96">
        <f t="shared" si="4"/>
        <v>1.6</v>
      </c>
      <c r="F294" s="96">
        <v>0</v>
      </c>
      <c r="G294" s="88">
        <v>1.6</v>
      </c>
    </row>
    <row r="295" spans="1:7" ht="19.5" customHeight="1">
      <c r="A295" s="77" t="s">
        <v>397</v>
      </c>
      <c r="B295" s="95" t="s">
        <v>408</v>
      </c>
      <c r="C295" s="120" t="s">
        <v>159</v>
      </c>
      <c r="D295" s="77" t="s">
        <v>409</v>
      </c>
      <c r="E295" s="96">
        <f t="shared" si="4"/>
        <v>1.78</v>
      </c>
      <c r="F295" s="96">
        <v>0</v>
      </c>
      <c r="G295" s="88">
        <v>1.78</v>
      </c>
    </row>
    <row r="296" spans="1:7" ht="19.5" customHeight="1">
      <c r="A296" s="77" t="s">
        <v>397</v>
      </c>
      <c r="B296" s="95" t="s">
        <v>410</v>
      </c>
      <c r="C296" s="120" t="s">
        <v>159</v>
      </c>
      <c r="D296" s="77" t="s">
        <v>411</v>
      </c>
      <c r="E296" s="96">
        <f t="shared" si="4"/>
        <v>1.34</v>
      </c>
      <c r="F296" s="96">
        <v>0</v>
      </c>
      <c r="G296" s="88">
        <v>1.34</v>
      </c>
    </row>
    <row r="297" spans="1:7" ht="19.5" customHeight="1">
      <c r="A297" s="77" t="s">
        <v>397</v>
      </c>
      <c r="B297" s="95" t="s">
        <v>423</v>
      </c>
      <c r="C297" s="120" t="s">
        <v>159</v>
      </c>
      <c r="D297" s="77" t="s">
        <v>263</v>
      </c>
      <c r="E297" s="96">
        <f t="shared" si="4"/>
        <v>4</v>
      </c>
      <c r="F297" s="96">
        <v>0</v>
      </c>
      <c r="G297" s="88">
        <v>4</v>
      </c>
    </row>
    <row r="298" spans="1:7" ht="19.5" customHeight="1">
      <c r="A298" s="77" t="s">
        <v>397</v>
      </c>
      <c r="B298" s="95" t="s">
        <v>99</v>
      </c>
      <c r="C298" s="120" t="s">
        <v>159</v>
      </c>
      <c r="D298" s="77" t="s">
        <v>254</v>
      </c>
      <c r="E298" s="96">
        <f t="shared" si="4"/>
        <v>0.57</v>
      </c>
      <c r="F298" s="96">
        <v>0</v>
      </c>
      <c r="G298" s="88">
        <v>0.57</v>
      </c>
    </row>
    <row r="299" spans="1:7" ht="19.5" customHeight="1">
      <c r="A299" s="77" t="s">
        <v>38</v>
      </c>
      <c r="B299" s="95" t="s">
        <v>38</v>
      </c>
      <c r="C299" s="120" t="s">
        <v>38</v>
      </c>
      <c r="D299" s="77" t="s">
        <v>258</v>
      </c>
      <c r="E299" s="96">
        <f t="shared" si="4"/>
        <v>0.02</v>
      </c>
      <c r="F299" s="96">
        <v>0.02</v>
      </c>
      <c r="G299" s="88">
        <v>0</v>
      </c>
    </row>
    <row r="300" spans="1:7" ht="19.5" customHeight="1">
      <c r="A300" s="77" t="s">
        <v>414</v>
      </c>
      <c r="B300" s="95" t="s">
        <v>144</v>
      </c>
      <c r="C300" s="120" t="s">
        <v>159</v>
      </c>
      <c r="D300" s="77" t="s">
        <v>416</v>
      </c>
      <c r="E300" s="96">
        <f t="shared" si="4"/>
        <v>0.02</v>
      </c>
      <c r="F300" s="96">
        <v>0.02</v>
      </c>
      <c r="G300" s="88">
        <v>0</v>
      </c>
    </row>
    <row r="301" spans="1:7" ht="19.5" customHeight="1">
      <c r="A301" s="77" t="s">
        <v>38</v>
      </c>
      <c r="B301" s="95" t="s">
        <v>38</v>
      </c>
      <c r="C301" s="120" t="s">
        <v>38</v>
      </c>
      <c r="D301" s="77" t="s">
        <v>429</v>
      </c>
      <c r="E301" s="96">
        <f t="shared" si="4"/>
        <v>11.55</v>
      </c>
      <c r="F301" s="96">
        <v>0</v>
      </c>
      <c r="G301" s="88">
        <v>11.55</v>
      </c>
    </row>
    <row r="302" spans="1:7" ht="19.5" customHeight="1">
      <c r="A302" s="77" t="s">
        <v>430</v>
      </c>
      <c r="B302" s="95" t="s">
        <v>91</v>
      </c>
      <c r="C302" s="120" t="s">
        <v>159</v>
      </c>
      <c r="D302" s="77" t="s">
        <v>431</v>
      </c>
      <c r="E302" s="96">
        <f t="shared" si="4"/>
        <v>11.55</v>
      </c>
      <c r="F302" s="96">
        <v>0</v>
      </c>
      <c r="G302" s="88">
        <v>11.55</v>
      </c>
    </row>
    <row r="303" spans="1:7" ht="19.5" customHeight="1">
      <c r="A303" s="77" t="s">
        <v>38</v>
      </c>
      <c r="B303" s="95" t="s">
        <v>38</v>
      </c>
      <c r="C303" s="120" t="s">
        <v>38</v>
      </c>
      <c r="D303" s="77" t="s">
        <v>160</v>
      </c>
      <c r="E303" s="96">
        <f t="shared" si="4"/>
        <v>1962.6699999999998</v>
      </c>
      <c r="F303" s="96">
        <v>1897.58</v>
      </c>
      <c r="G303" s="88">
        <v>65.09</v>
      </c>
    </row>
    <row r="304" spans="1:7" ht="19.5" customHeight="1">
      <c r="A304" s="77" t="s">
        <v>38</v>
      </c>
      <c r="B304" s="95" t="s">
        <v>38</v>
      </c>
      <c r="C304" s="120" t="s">
        <v>38</v>
      </c>
      <c r="D304" s="77" t="s">
        <v>388</v>
      </c>
      <c r="E304" s="96">
        <f t="shared" si="4"/>
        <v>1613.58</v>
      </c>
      <c r="F304" s="96">
        <v>1613.58</v>
      </c>
      <c r="G304" s="88">
        <v>0</v>
      </c>
    </row>
    <row r="305" spans="1:7" ht="19.5" customHeight="1">
      <c r="A305" s="77" t="s">
        <v>389</v>
      </c>
      <c r="B305" s="95" t="s">
        <v>89</v>
      </c>
      <c r="C305" s="120" t="s">
        <v>161</v>
      </c>
      <c r="D305" s="77" t="s">
        <v>390</v>
      </c>
      <c r="E305" s="96">
        <f t="shared" si="4"/>
        <v>636.51</v>
      </c>
      <c r="F305" s="96">
        <v>636.51</v>
      </c>
      <c r="G305" s="88">
        <v>0</v>
      </c>
    </row>
    <row r="306" spans="1:7" ht="19.5" customHeight="1">
      <c r="A306" s="77" t="s">
        <v>389</v>
      </c>
      <c r="B306" s="95" t="s">
        <v>91</v>
      </c>
      <c r="C306" s="120" t="s">
        <v>161</v>
      </c>
      <c r="D306" s="77" t="s">
        <v>391</v>
      </c>
      <c r="E306" s="96">
        <f t="shared" si="4"/>
        <v>14.56</v>
      </c>
      <c r="F306" s="96">
        <v>14.56</v>
      </c>
      <c r="G306" s="88">
        <v>0</v>
      </c>
    </row>
    <row r="307" spans="1:7" ht="19.5" customHeight="1">
      <c r="A307" s="77" t="s">
        <v>389</v>
      </c>
      <c r="B307" s="95" t="s">
        <v>164</v>
      </c>
      <c r="C307" s="120" t="s">
        <v>161</v>
      </c>
      <c r="D307" s="77" t="s">
        <v>424</v>
      </c>
      <c r="E307" s="96">
        <f t="shared" si="4"/>
        <v>464.15</v>
      </c>
      <c r="F307" s="96">
        <v>464.15</v>
      </c>
      <c r="G307" s="88">
        <v>0</v>
      </c>
    </row>
    <row r="308" spans="1:7" ht="19.5" customHeight="1">
      <c r="A308" s="77" t="s">
        <v>389</v>
      </c>
      <c r="B308" s="95" t="s">
        <v>84</v>
      </c>
      <c r="C308" s="120" t="s">
        <v>161</v>
      </c>
      <c r="D308" s="77" t="s">
        <v>393</v>
      </c>
      <c r="E308" s="96">
        <f t="shared" si="4"/>
        <v>190.94</v>
      </c>
      <c r="F308" s="96">
        <v>190.94</v>
      </c>
      <c r="G308" s="88">
        <v>0</v>
      </c>
    </row>
    <row r="309" spans="1:7" ht="19.5" customHeight="1">
      <c r="A309" s="77" t="s">
        <v>389</v>
      </c>
      <c r="B309" s="95" t="s">
        <v>144</v>
      </c>
      <c r="C309" s="120" t="s">
        <v>161</v>
      </c>
      <c r="D309" s="77" t="s">
        <v>426</v>
      </c>
      <c r="E309" s="96">
        <f t="shared" si="4"/>
        <v>95.47</v>
      </c>
      <c r="F309" s="96">
        <v>95.47</v>
      </c>
      <c r="G309" s="88">
        <v>0</v>
      </c>
    </row>
    <row r="310" spans="1:7" ht="19.5" customHeight="1">
      <c r="A310" s="77" t="s">
        <v>389</v>
      </c>
      <c r="B310" s="95" t="s">
        <v>93</v>
      </c>
      <c r="C310" s="120" t="s">
        <v>161</v>
      </c>
      <c r="D310" s="77" t="s">
        <v>394</v>
      </c>
      <c r="E310" s="96">
        <f t="shared" si="4"/>
        <v>107.4</v>
      </c>
      <c r="F310" s="96">
        <v>107.4</v>
      </c>
      <c r="G310" s="88">
        <v>0</v>
      </c>
    </row>
    <row r="311" spans="1:7" ht="19.5" customHeight="1">
      <c r="A311" s="77" t="s">
        <v>389</v>
      </c>
      <c r="B311" s="95" t="s">
        <v>116</v>
      </c>
      <c r="C311" s="120" t="s">
        <v>161</v>
      </c>
      <c r="D311" s="77" t="s">
        <v>427</v>
      </c>
      <c r="E311" s="96">
        <f t="shared" si="4"/>
        <v>9.55</v>
      </c>
      <c r="F311" s="96">
        <v>9.55</v>
      </c>
      <c r="G311" s="88">
        <v>0</v>
      </c>
    </row>
    <row r="312" spans="1:7" ht="19.5" customHeight="1">
      <c r="A312" s="77" t="s">
        <v>389</v>
      </c>
      <c r="B312" s="95" t="s">
        <v>95</v>
      </c>
      <c r="C312" s="120" t="s">
        <v>161</v>
      </c>
      <c r="D312" s="77" t="s">
        <v>244</v>
      </c>
      <c r="E312" s="96">
        <f t="shared" si="4"/>
        <v>95</v>
      </c>
      <c r="F312" s="96">
        <v>95</v>
      </c>
      <c r="G312" s="88">
        <v>0</v>
      </c>
    </row>
    <row r="313" spans="1:7" ht="19.5" customHeight="1">
      <c r="A313" s="77" t="s">
        <v>38</v>
      </c>
      <c r="B313" s="95" t="s">
        <v>38</v>
      </c>
      <c r="C313" s="120" t="s">
        <v>38</v>
      </c>
      <c r="D313" s="77" t="s">
        <v>396</v>
      </c>
      <c r="E313" s="96">
        <f t="shared" si="4"/>
        <v>65.09</v>
      </c>
      <c r="F313" s="96">
        <v>0</v>
      </c>
      <c r="G313" s="88">
        <v>65.09</v>
      </c>
    </row>
    <row r="314" spans="1:7" ht="19.5" customHeight="1">
      <c r="A314" s="77" t="s">
        <v>397</v>
      </c>
      <c r="B314" s="95" t="s">
        <v>408</v>
      </c>
      <c r="C314" s="120" t="s">
        <v>161</v>
      </c>
      <c r="D314" s="77" t="s">
        <v>409</v>
      </c>
      <c r="E314" s="96">
        <f t="shared" si="4"/>
        <v>23.87</v>
      </c>
      <c r="F314" s="96">
        <v>0</v>
      </c>
      <c r="G314" s="88">
        <v>23.87</v>
      </c>
    </row>
    <row r="315" spans="1:7" ht="19.5" customHeight="1">
      <c r="A315" s="77" t="s">
        <v>397</v>
      </c>
      <c r="B315" s="95" t="s">
        <v>410</v>
      </c>
      <c r="C315" s="120" t="s">
        <v>161</v>
      </c>
      <c r="D315" s="77" t="s">
        <v>411</v>
      </c>
      <c r="E315" s="96">
        <f t="shared" si="4"/>
        <v>19.1</v>
      </c>
      <c r="F315" s="96">
        <v>0</v>
      </c>
      <c r="G315" s="88">
        <v>19.1</v>
      </c>
    </row>
    <row r="316" spans="1:7" ht="19.5" customHeight="1">
      <c r="A316" s="77" t="s">
        <v>397</v>
      </c>
      <c r="B316" s="95" t="s">
        <v>432</v>
      </c>
      <c r="C316" s="120" t="s">
        <v>161</v>
      </c>
      <c r="D316" s="77" t="s">
        <v>433</v>
      </c>
      <c r="E316" s="96">
        <f t="shared" si="4"/>
        <v>17.66</v>
      </c>
      <c r="F316" s="96">
        <v>0</v>
      </c>
      <c r="G316" s="88">
        <v>17.66</v>
      </c>
    </row>
    <row r="317" spans="1:7" ht="19.5" customHeight="1">
      <c r="A317" s="77" t="s">
        <v>397</v>
      </c>
      <c r="B317" s="95" t="s">
        <v>99</v>
      </c>
      <c r="C317" s="120" t="s">
        <v>161</v>
      </c>
      <c r="D317" s="77" t="s">
        <v>254</v>
      </c>
      <c r="E317" s="96">
        <f t="shared" si="4"/>
        <v>4.46</v>
      </c>
      <c r="F317" s="96">
        <v>0</v>
      </c>
      <c r="G317" s="88">
        <v>4.46</v>
      </c>
    </row>
    <row r="318" spans="1:7" ht="19.5" customHeight="1">
      <c r="A318" s="77" t="s">
        <v>38</v>
      </c>
      <c r="B318" s="95" t="s">
        <v>38</v>
      </c>
      <c r="C318" s="120" t="s">
        <v>38</v>
      </c>
      <c r="D318" s="77" t="s">
        <v>258</v>
      </c>
      <c r="E318" s="96">
        <f t="shared" si="4"/>
        <v>284</v>
      </c>
      <c r="F318" s="96">
        <v>284</v>
      </c>
      <c r="G318" s="88">
        <v>0</v>
      </c>
    </row>
    <row r="319" spans="1:7" ht="19.5" customHeight="1">
      <c r="A319" s="77" t="s">
        <v>414</v>
      </c>
      <c r="B319" s="95" t="s">
        <v>89</v>
      </c>
      <c r="C319" s="120" t="s">
        <v>161</v>
      </c>
      <c r="D319" s="77" t="s">
        <v>415</v>
      </c>
      <c r="E319" s="96">
        <f t="shared" si="4"/>
        <v>166.6</v>
      </c>
      <c r="F319" s="96">
        <v>166.6</v>
      </c>
      <c r="G319" s="88">
        <v>0</v>
      </c>
    </row>
    <row r="320" spans="1:7" ht="19.5" customHeight="1">
      <c r="A320" s="77" t="s">
        <v>414</v>
      </c>
      <c r="B320" s="95" t="s">
        <v>136</v>
      </c>
      <c r="C320" s="120" t="s">
        <v>161</v>
      </c>
      <c r="D320" s="77" t="s">
        <v>434</v>
      </c>
      <c r="E320" s="96">
        <f t="shared" si="4"/>
        <v>114.53</v>
      </c>
      <c r="F320" s="96">
        <v>114.53</v>
      </c>
      <c r="G320" s="88">
        <v>0</v>
      </c>
    </row>
    <row r="321" spans="1:7" ht="19.5" customHeight="1">
      <c r="A321" s="77" t="s">
        <v>414</v>
      </c>
      <c r="B321" s="95" t="s">
        <v>144</v>
      </c>
      <c r="C321" s="120" t="s">
        <v>161</v>
      </c>
      <c r="D321" s="77" t="s">
        <v>416</v>
      </c>
      <c r="E321" s="96">
        <f t="shared" si="4"/>
        <v>0.07</v>
      </c>
      <c r="F321" s="96">
        <v>0.07</v>
      </c>
      <c r="G321" s="88">
        <v>0</v>
      </c>
    </row>
    <row r="322" spans="1:7" ht="19.5" customHeight="1">
      <c r="A322" s="77" t="s">
        <v>414</v>
      </c>
      <c r="B322" s="95" t="s">
        <v>99</v>
      </c>
      <c r="C322" s="120" t="s">
        <v>161</v>
      </c>
      <c r="D322" s="77" t="s">
        <v>417</v>
      </c>
      <c r="E322" s="96">
        <f t="shared" si="4"/>
        <v>2.8</v>
      </c>
      <c r="F322" s="96">
        <v>2.8</v>
      </c>
      <c r="G322" s="88">
        <v>0</v>
      </c>
    </row>
    <row r="323" spans="1:7" ht="19.5" customHeight="1">
      <c r="A323" s="77" t="s">
        <v>38</v>
      </c>
      <c r="B323" s="95" t="s">
        <v>38</v>
      </c>
      <c r="C323" s="120" t="s">
        <v>38</v>
      </c>
      <c r="D323" s="77" t="s">
        <v>163</v>
      </c>
      <c r="E323" s="96">
        <f t="shared" si="4"/>
        <v>2.72</v>
      </c>
      <c r="F323" s="96">
        <v>0</v>
      </c>
      <c r="G323" s="88">
        <v>2.72</v>
      </c>
    </row>
    <row r="324" spans="1:7" ht="19.5" customHeight="1">
      <c r="A324" s="77" t="s">
        <v>38</v>
      </c>
      <c r="B324" s="95" t="s">
        <v>38</v>
      </c>
      <c r="C324" s="120" t="s">
        <v>38</v>
      </c>
      <c r="D324" s="77" t="s">
        <v>396</v>
      </c>
      <c r="E324" s="96">
        <f t="shared" si="4"/>
        <v>2.72</v>
      </c>
      <c r="F324" s="96">
        <v>0</v>
      </c>
      <c r="G324" s="88">
        <v>2.72</v>
      </c>
    </row>
    <row r="325" spans="1:7" ht="19.5" customHeight="1">
      <c r="A325" s="77" t="s">
        <v>397</v>
      </c>
      <c r="B325" s="95" t="s">
        <v>107</v>
      </c>
      <c r="C325" s="120" t="s">
        <v>165</v>
      </c>
      <c r="D325" s="77" t="s">
        <v>402</v>
      </c>
      <c r="E325" s="96">
        <f t="shared" si="4"/>
        <v>2.72</v>
      </c>
      <c r="F325" s="96">
        <v>0</v>
      </c>
      <c r="G325" s="88">
        <v>2.72</v>
      </c>
    </row>
    <row r="326" spans="1:7" ht="19.5" customHeight="1">
      <c r="A326" s="77" t="s">
        <v>38</v>
      </c>
      <c r="B326" s="95" t="s">
        <v>38</v>
      </c>
      <c r="C326" s="120" t="s">
        <v>38</v>
      </c>
      <c r="D326" s="77" t="s">
        <v>167</v>
      </c>
      <c r="E326" s="96">
        <f t="shared" si="4"/>
        <v>848.21</v>
      </c>
      <c r="F326" s="96">
        <v>782.19</v>
      </c>
      <c r="G326" s="88">
        <v>66.02</v>
      </c>
    </row>
    <row r="327" spans="1:7" ht="19.5" customHeight="1">
      <c r="A327" s="77" t="s">
        <v>38</v>
      </c>
      <c r="B327" s="95" t="s">
        <v>38</v>
      </c>
      <c r="C327" s="120" t="s">
        <v>38</v>
      </c>
      <c r="D327" s="77" t="s">
        <v>388</v>
      </c>
      <c r="E327" s="96">
        <f aca="true" t="shared" si="5" ref="E327:E390">SUM(F327:G327)</f>
        <v>688.02</v>
      </c>
      <c r="F327" s="96">
        <v>688.02</v>
      </c>
      <c r="G327" s="88">
        <v>0</v>
      </c>
    </row>
    <row r="328" spans="1:7" ht="19.5" customHeight="1">
      <c r="A328" s="77" t="s">
        <v>389</v>
      </c>
      <c r="B328" s="95" t="s">
        <v>89</v>
      </c>
      <c r="C328" s="120" t="s">
        <v>168</v>
      </c>
      <c r="D328" s="77" t="s">
        <v>390</v>
      </c>
      <c r="E328" s="96">
        <f t="shared" si="5"/>
        <v>226.53</v>
      </c>
      <c r="F328" s="96">
        <v>226.53</v>
      </c>
      <c r="G328" s="88">
        <v>0</v>
      </c>
    </row>
    <row r="329" spans="1:7" ht="19.5" customHeight="1">
      <c r="A329" s="77" t="s">
        <v>389</v>
      </c>
      <c r="B329" s="95" t="s">
        <v>91</v>
      </c>
      <c r="C329" s="120" t="s">
        <v>168</v>
      </c>
      <c r="D329" s="77" t="s">
        <v>391</v>
      </c>
      <c r="E329" s="96">
        <f t="shared" si="5"/>
        <v>74.27</v>
      </c>
      <c r="F329" s="96">
        <v>74.27</v>
      </c>
      <c r="G329" s="88">
        <v>0</v>
      </c>
    </row>
    <row r="330" spans="1:7" ht="19.5" customHeight="1">
      <c r="A330" s="77" t="s">
        <v>389</v>
      </c>
      <c r="B330" s="95" t="s">
        <v>164</v>
      </c>
      <c r="C330" s="120" t="s">
        <v>168</v>
      </c>
      <c r="D330" s="77" t="s">
        <v>424</v>
      </c>
      <c r="E330" s="96">
        <f t="shared" si="5"/>
        <v>192.8</v>
      </c>
      <c r="F330" s="96">
        <v>192.8</v>
      </c>
      <c r="G330" s="88">
        <v>0</v>
      </c>
    </row>
    <row r="331" spans="1:7" ht="19.5" customHeight="1">
      <c r="A331" s="77" t="s">
        <v>389</v>
      </c>
      <c r="B331" s="95" t="s">
        <v>84</v>
      </c>
      <c r="C331" s="120" t="s">
        <v>168</v>
      </c>
      <c r="D331" s="77" t="s">
        <v>393</v>
      </c>
      <c r="E331" s="96">
        <f t="shared" si="5"/>
        <v>67.92</v>
      </c>
      <c r="F331" s="96">
        <v>67.92</v>
      </c>
      <c r="G331" s="88">
        <v>0</v>
      </c>
    </row>
    <row r="332" spans="1:7" ht="19.5" customHeight="1">
      <c r="A332" s="77" t="s">
        <v>389</v>
      </c>
      <c r="B332" s="95" t="s">
        <v>144</v>
      </c>
      <c r="C332" s="120" t="s">
        <v>168</v>
      </c>
      <c r="D332" s="77" t="s">
        <v>426</v>
      </c>
      <c r="E332" s="96">
        <f t="shared" si="5"/>
        <v>33.96</v>
      </c>
      <c r="F332" s="96">
        <v>33.96</v>
      </c>
      <c r="G332" s="88">
        <v>0</v>
      </c>
    </row>
    <row r="333" spans="1:7" ht="19.5" customHeight="1">
      <c r="A333" s="77" t="s">
        <v>389</v>
      </c>
      <c r="B333" s="95" t="s">
        <v>93</v>
      </c>
      <c r="C333" s="120" t="s">
        <v>168</v>
      </c>
      <c r="D333" s="77" t="s">
        <v>394</v>
      </c>
      <c r="E333" s="96">
        <f t="shared" si="5"/>
        <v>38.2</v>
      </c>
      <c r="F333" s="96">
        <v>38.2</v>
      </c>
      <c r="G333" s="88">
        <v>0</v>
      </c>
    </row>
    <row r="334" spans="1:7" ht="19.5" customHeight="1">
      <c r="A334" s="77" t="s">
        <v>389</v>
      </c>
      <c r="B334" s="95" t="s">
        <v>116</v>
      </c>
      <c r="C334" s="120" t="s">
        <v>168</v>
      </c>
      <c r="D334" s="77" t="s">
        <v>427</v>
      </c>
      <c r="E334" s="96">
        <f t="shared" si="5"/>
        <v>3.4</v>
      </c>
      <c r="F334" s="96">
        <v>3.4</v>
      </c>
      <c r="G334" s="88">
        <v>0</v>
      </c>
    </row>
    <row r="335" spans="1:7" ht="19.5" customHeight="1">
      <c r="A335" s="77" t="s">
        <v>389</v>
      </c>
      <c r="B335" s="95" t="s">
        <v>95</v>
      </c>
      <c r="C335" s="120" t="s">
        <v>168</v>
      </c>
      <c r="D335" s="77" t="s">
        <v>244</v>
      </c>
      <c r="E335" s="96">
        <f t="shared" si="5"/>
        <v>50.94</v>
      </c>
      <c r="F335" s="96">
        <v>50.94</v>
      </c>
      <c r="G335" s="88">
        <v>0</v>
      </c>
    </row>
    <row r="336" spans="1:7" ht="19.5" customHeight="1">
      <c r="A336" s="77" t="s">
        <v>38</v>
      </c>
      <c r="B336" s="95" t="s">
        <v>38</v>
      </c>
      <c r="C336" s="120" t="s">
        <v>38</v>
      </c>
      <c r="D336" s="77" t="s">
        <v>396</v>
      </c>
      <c r="E336" s="96">
        <f t="shared" si="5"/>
        <v>66.02</v>
      </c>
      <c r="F336" s="96">
        <v>0</v>
      </c>
      <c r="G336" s="88">
        <v>66.02</v>
      </c>
    </row>
    <row r="337" spans="1:7" ht="19.5" customHeight="1">
      <c r="A337" s="77" t="s">
        <v>397</v>
      </c>
      <c r="B337" s="95" t="s">
        <v>85</v>
      </c>
      <c r="C337" s="120" t="s">
        <v>168</v>
      </c>
      <c r="D337" s="77" t="s">
        <v>435</v>
      </c>
      <c r="E337" s="96">
        <f t="shared" si="5"/>
        <v>6.53</v>
      </c>
      <c r="F337" s="96">
        <v>0</v>
      </c>
      <c r="G337" s="88">
        <v>6.53</v>
      </c>
    </row>
    <row r="338" spans="1:7" ht="19.5" customHeight="1">
      <c r="A338" s="77" t="s">
        <v>397</v>
      </c>
      <c r="B338" s="95" t="s">
        <v>144</v>
      </c>
      <c r="C338" s="120" t="s">
        <v>168</v>
      </c>
      <c r="D338" s="77" t="s">
        <v>401</v>
      </c>
      <c r="E338" s="96">
        <f t="shared" si="5"/>
        <v>1.9</v>
      </c>
      <c r="F338" s="96">
        <v>0</v>
      </c>
      <c r="G338" s="88">
        <v>1.9</v>
      </c>
    </row>
    <row r="339" spans="1:7" ht="19.5" customHeight="1">
      <c r="A339" s="77" t="s">
        <v>397</v>
      </c>
      <c r="B339" s="95" t="s">
        <v>107</v>
      </c>
      <c r="C339" s="120" t="s">
        <v>168</v>
      </c>
      <c r="D339" s="77" t="s">
        <v>402</v>
      </c>
      <c r="E339" s="96">
        <f t="shared" si="5"/>
        <v>12.5</v>
      </c>
      <c r="F339" s="96">
        <v>0</v>
      </c>
      <c r="G339" s="88">
        <v>12.5</v>
      </c>
    </row>
    <row r="340" spans="1:7" ht="19.5" customHeight="1">
      <c r="A340" s="77" t="s">
        <v>397</v>
      </c>
      <c r="B340" s="95" t="s">
        <v>95</v>
      </c>
      <c r="C340" s="120" t="s">
        <v>168</v>
      </c>
      <c r="D340" s="77" t="s">
        <v>425</v>
      </c>
      <c r="E340" s="96">
        <f t="shared" si="5"/>
        <v>8.3</v>
      </c>
      <c r="F340" s="96">
        <v>0</v>
      </c>
      <c r="G340" s="88">
        <v>8.3</v>
      </c>
    </row>
    <row r="341" spans="1:7" ht="19.5" customHeight="1">
      <c r="A341" s="77" t="s">
        <v>397</v>
      </c>
      <c r="B341" s="95" t="s">
        <v>405</v>
      </c>
      <c r="C341" s="120" t="s">
        <v>168</v>
      </c>
      <c r="D341" s="77" t="s">
        <v>250</v>
      </c>
      <c r="E341" s="96">
        <f t="shared" si="5"/>
        <v>1.53</v>
      </c>
      <c r="F341" s="96">
        <v>0</v>
      </c>
      <c r="G341" s="88">
        <v>1.53</v>
      </c>
    </row>
    <row r="342" spans="1:7" ht="19.5" customHeight="1">
      <c r="A342" s="77" t="s">
        <v>397</v>
      </c>
      <c r="B342" s="95" t="s">
        <v>406</v>
      </c>
      <c r="C342" s="120" t="s">
        <v>168</v>
      </c>
      <c r="D342" s="77" t="s">
        <v>252</v>
      </c>
      <c r="E342" s="96">
        <f t="shared" si="5"/>
        <v>0.5</v>
      </c>
      <c r="F342" s="96">
        <v>0</v>
      </c>
      <c r="G342" s="88">
        <v>0.5</v>
      </c>
    </row>
    <row r="343" spans="1:7" ht="19.5" customHeight="1">
      <c r="A343" s="77" t="s">
        <v>397</v>
      </c>
      <c r="B343" s="95" t="s">
        <v>421</v>
      </c>
      <c r="C343" s="120" t="s">
        <v>168</v>
      </c>
      <c r="D343" s="77" t="s">
        <v>422</v>
      </c>
      <c r="E343" s="96">
        <f t="shared" si="5"/>
        <v>14.44</v>
      </c>
      <c r="F343" s="96">
        <v>0</v>
      </c>
      <c r="G343" s="88">
        <v>14.44</v>
      </c>
    </row>
    <row r="344" spans="1:7" ht="19.5" customHeight="1">
      <c r="A344" s="77" t="s">
        <v>397</v>
      </c>
      <c r="B344" s="95" t="s">
        <v>408</v>
      </c>
      <c r="C344" s="120" t="s">
        <v>168</v>
      </c>
      <c r="D344" s="77" t="s">
        <v>409</v>
      </c>
      <c r="E344" s="96">
        <f t="shared" si="5"/>
        <v>8.49</v>
      </c>
      <c r="F344" s="96">
        <v>0</v>
      </c>
      <c r="G344" s="88">
        <v>8.49</v>
      </c>
    </row>
    <row r="345" spans="1:7" ht="19.5" customHeight="1">
      <c r="A345" s="77" t="s">
        <v>397</v>
      </c>
      <c r="B345" s="95" t="s">
        <v>410</v>
      </c>
      <c r="C345" s="120" t="s">
        <v>168</v>
      </c>
      <c r="D345" s="77" t="s">
        <v>411</v>
      </c>
      <c r="E345" s="96">
        <f t="shared" si="5"/>
        <v>6.8</v>
      </c>
      <c r="F345" s="96">
        <v>0</v>
      </c>
      <c r="G345" s="88">
        <v>6.8</v>
      </c>
    </row>
    <row r="346" spans="1:7" ht="19.5" customHeight="1">
      <c r="A346" s="77" t="s">
        <v>397</v>
      </c>
      <c r="B346" s="95" t="s">
        <v>423</v>
      </c>
      <c r="C346" s="120" t="s">
        <v>168</v>
      </c>
      <c r="D346" s="77" t="s">
        <v>263</v>
      </c>
      <c r="E346" s="96">
        <f t="shared" si="5"/>
        <v>4</v>
      </c>
      <c r="F346" s="96">
        <v>0</v>
      </c>
      <c r="G346" s="88">
        <v>4</v>
      </c>
    </row>
    <row r="347" spans="1:7" ht="19.5" customHeight="1">
      <c r="A347" s="77" t="s">
        <v>397</v>
      </c>
      <c r="B347" s="95" t="s">
        <v>99</v>
      </c>
      <c r="C347" s="120" t="s">
        <v>168</v>
      </c>
      <c r="D347" s="77" t="s">
        <v>254</v>
      </c>
      <c r="E347" s="96">
        <f t="shared" si="5"/>
        <v>1.03</v>
      </c>
      <c r="F347" s="96">
        <v>0</v>
      </c>
      <c r="G347" s="88">
        <v>1.03</v>
      </c>
    </row>
    <row r="348" spans="1:7" ht="19.5" customHeight="1">
      <c r="A348" s="77" t="s">
        <v>38</v>
      </c>
      <c r="B348" s="95" t="s">
        <v>38</v>
      </c>
      <c r="C348" s="120" t="s">
        <v>38</v>
      </c>
      <c r="D348" s="77" t="s">
        <v>258</v>
      </c>
      <c r="E348" s="96">
        <f t="shared" si="5"/>
        <v>94.17</v>
      </c>
      <c r="F348" s="96">
        <v>94.17</v>
      </c>
      <c r="G348" s="88">
        <v>0</v>
      </c>
    </row>
    <row r="349" spans="1:7" ht="19.5" customHeight="1">
      <c r="A349" s="77" t="s">
        <v>414</v>
      </c>
      <c r="B349" s="95" t="s">
        <v>89</v>
      </c>
      <c r="C349" s="120" t="s">
        <v>168</v>
      </c>
      <c r="D349" s="77" t="s">
        <v>415</v>
      </c>
      <c r="E349" s="96">
        <f t="shared" si="5"/>
        <v>89.95</v>
      </c>
      <c r="F349" s="96">
        <v>89.95</v>
      </c>
      <c r="G349" s="88">
        <v>0</v>
      </c>
    </row>
    <row r="350" spans="1:7" ht="19.5" customHeight="1">
      <c r="A350" s="77" t="s">
        <v>414</v>
      </c>
      <c r="B350" s="95" t="s">
        <v>144</v>
      </c>
      <c r="C350" s="120" t="s">
        <v>168</v>
      </c>
      <c r="D350" s="77" t="s">
        <v>416</v>
      </c>
      <c r="E350" s="96">
        <f t="shared" si="5"/>
        <v>0.03</v>
      </c>
      <c r="F350" s="96">
        <v>0.03</v>
      </c>
      <c r="G350" s="88">
        <v>0</v>
      </c>
    </row>
    <row r="351" spans="1:7" ht="19.5" customHeight="1">
      <c r="A351" s="77" t="s">
        <v>414</v>
      </c>
      <c r="B351" s="95" t="s">
        <v>99</v>
      </c>
      <c r="C351" s="120" t="s">
        <v>168</v>
      </c>
      <c r="D351" s="77" t="s">
        <v>417</v>
      </c>
      <c r="E351" s="96">
        <f t="shared" si="5"/>
        <v>4.19</v>
      </c>
      <c r="F351" s="96">
        <v>4.19</v>
      </c>
      <c r="G351" s="88">
        <v>0</v>
      </c>
    </row>
    <row r="352" spans="1:7" ht="19.5" customHeight="1">
      <c r="A352" s="77" t="s">
        <v>38</v>
      </c>
      <c r="B352" s="95" t="s">
        <v>38</v>
      </c>
      <c r="C352" s="120" t="s">
        <v>38</v>
      </c>
      <c r="D352" s="77" t="s">
        <v>173</v>
      </c>
      <c r="E352" s="96">
        <f t="shared" si="5"/>
        <v>2720.2</v>
      </c>
      <c r="F352" s="96">
        <v>2578.14</v>
      </c>
      <c r="G352" s="88">
        <v>142.06</v>
      </c>
    </row>
    <row r="353" spans="1:7" ht="19.5" customHeight="1">
      <c r="A353" s="77" t="s">
        <v>38</v>
      </c>
      <c r="B353" s="95" t="s">
        <v>38</v>
      </c>
      <c r="C353" s="120" t="s">
        <v>38</v>
      </c>
      <c r="D353" s="77" t="s">
        <v>174</v>
      </c>
      <c r="E353" s="96">
        <f t="shared" si="5"/>
        <v>1794.19</v>
      </c>
      <c r="F353" s="96">
        <v>1709.91</v>
      </c>
      <c r="G353" s="88">
        <v>84.28</v>
      </c>
    </row>
    <row r="354" spans="1:7" ht="19.5" customHeight="1">
      <c r="A354" s="77" t="s">
        <v>38</v>
      </c>
      <c r="B354" s="95" t="s">
        <v>38</v>
      </c>
      <c r="C354" s="120" t="s">
        <v>38</v>
      </c>
      <c r="D354" s="77" t="s">
        <v>388</v>
      </c>
      <c r="E354" s="96">
        <f t="shared" si="5"/>
        <v>1694.12</v>
      </c>
      <c r="F354" s="96">
        <v>1694.12</v>
      </c>
      <c r="G354" s="88">
        <v>0</v>
      </c>
    </row>
    <row r="355" spans="1:7" ht="19.5" customHeight="1">
      <c r="A355" s="77" t="s">
        <v>389</v>
      </c>
      <c r="B355" s="95" t="s">
        <v>89</v>
      </c>
      <c r="C355" s="120" t="s">
        <v>175</v>
      </c>
      <c r="D355" s="77" t="s">
        <v>390</v>
      </c>
      <c r="E355" s="96">
        <f t="shared" si="5"/>
        <v>843.52</v>
      </c>
      <c r="F355" s="96">
        <v>843.52</v>
      </c>
      <c r="G355" s="88">
        <v>0</v>
      </c>
    </row>
    <row r="356" spans="1:7" ht="19.5" customHeight="1">
      <c r="A356" s="77" t="s">
        <v>389</v>
      </c>
      <c r="B356" s="95" t="s">
        <v>91</v>
      </c>
      <c r="C356" s="120" t="s">
        <v>175</v>
      </c>
      <c r="D356" s="77" t="s">
        <v>391</v>
      </c>
      <c r="E356" s="96">
        <f t="shared" si="5"/>
        <v>17.46</v>
      </c>
      <c r="F356" s="96">
        <v>17.46</v>
      </c>
      <c r="G356" s="88">
        <v>0</v>
      </c>
    </row>
    <row r="357" spans="1:7" ht="19.5" customHeight="1">
      <c r="A357" s="77" t="s">
        <v>389</v>
      </c>
      <c r="B357" s="95" t="s">
        <v>164</v>
      </c>
      <c r="C357" s="120" t="s">
        <v>175</v>
      </c>
      <c r="D357" s="77" t="s">
        <v>424</v>
      </c>
      <c r="E357" s="96">
        <f t="shared" si="5"/>
        <v>236.06</v>
      </c>
      <c r="F357" s="96">
        <v>236.06</v>
      </c>
      <c r="G357" s="88">
        <v>0</v>
      </c>
    </row>
    <row r="358" spans="1:7" ht="19.5" customHeight="1">
      <c r="A358" s="77" t="s">
        <v>389</v>
      </c>
      <c r="B358" s="95" t="s">
        <v>84</v>
      </c>
      <c r="C358" s="120" t="s">
        <v>175</v>
      </c>
      <c r="D358" s="77" t="s">
        <v>393</v>
      </c>
      <c r="E358" s="96">
        <f t="shared" si="5"/>
        <v>244.3</v>
      </c>
      <c r="F358" s="96">
        <v>244.3</v>
      </c>
      <c r="G358" s="88">
        <v>0</v>
      </c>
    </row>
    <row r="359" spans="1:7" ht="19.5" customHeight="1">
      <c r="A359" s="77" t="s">
        <v>389</v>
      </c>
      <c r="B359" s="95" t="s">
        <v>144</v>
      </c>
      <c r="C359" s="120" t="s">
        <v>175</v>
      </c>
      <c r="D359" s="77" t="s">
        <v>426</v>
      </c>
      <c r="E359" s="96">
        <f t="shared" si="5"/>
        <v>122.15</v>
      </c>
      <c r="F359" s="96">
        <v>122.15</v>
      </c>
      <c r="G359" s="88">
        <v>0</v>
      </c>
    </row>
    <row r="360" spans="1:7" ht="19.5" customHeight="1">
      <c r="A360" s="77" t="s">
        <v>389</v>
      </c>
      <c r="B360" s="95" t="s">
        <v>93</v>
      </c>
      <c r="C360" s="120" t="s">
        <v>175</v>
      </c>
      <c r="D360" s="77" t="s">
        <v>394</v>
      </c>
      <c r="E360" s="96">
        <f t="shared" si="5"/>
        <v>137.42</v>
      </c>
      <c r="F360" s="96">
        <v>137.42</v>
      </c>
      <c r="G360" s="88">
        <v>0</v>
      </c>
    </row>
    <row r="361" spans="1:7" ht="19.5" customHeight="1">
      <c r="A361" s="77" t="s">
        <v>389</v>
      </c>
      <c r="B361" s="95" t="s">
        <v>116</v>
      </c>
      <c r="C361" s="120" t="s">
        <v>175</v>
      </c>
      <c r="D361" s="77" t="s">
        <v>427</v>
      </c>
      <c r="E361" s="96">
        <f t="shared" si="5"/>
        <v>12.21</v>
      </c>
      <c r="F361" s="96">
        <v>12.21</v>
      </c>
      <c r="G361" s="88">
        <v>0</v>
      </c>
    </row>
    <row r="362" spans="1:7" ht="19.5" customHeight="1">
      <c r="A362" s="77" t="s">
        <v>389</v>
      </c>
      <c r="B362" s="95" t="s">
        <v>95</v>
      </c>
      <c r="C362" s="120" t="s">
        <v>175</v>
      </c>
      <c r="D362" s="77" t="s">
        <v>244</v>
      </c>
      <c r="E362" s="96">
        <f t="shared" si="5"/>
        <v>81</v>
      </c>
      <c r="F362" s="96">
        <v>81</v>
      </c>
      <c r="G362" s="88">
        <v>0</v>
      </c>
    </row>
    <row r="363" spans="1:7" ht="19.5" customHeight="1">
      <c r="A363" s="77" t="s">
        <v>38</v>
      </c>
      <c r="B363" s="95" t="s">
        <v>38</v>
      </c>
      <c r="C363" s="120" t="s">
        <v>38</v>
      </c>
      <c r="D363" s="77" t="s">
        <v>396</v>
      </c>
      <c r="E363" s="96">
        <f t="shared" si="5"/>
        <v>84.28</v>
      </c>
      <c r="F363" s="96">
        <v>0</v>
      </c>
      <c r="G363" s="88">
        <v>84.28</v>
      </c>
    </row>
    <row r="364" spans="1:7" ht="19.5" customHeight="1">
      <c r="A364" s="77" t="s">
        <v>397</v>
      </c>
      <c r="B364" s="95" t="s">
        <v>144</v>
      </c>
      <c r="C364" s="120" t="s">
        <v>175</v>
      </c>
      <c r="D364" s="77" t="s">
        <v>401</v>
      </c>
      <c r="E364" s="96">
        <f t="shared" si="5"/>
        <v>26.45</v>
      </c>
      <c r="F364" s="96">
        <v>0</v>
      </c>
      <c r="G364" s="88">
        <v>26.45</v>
      </c>
    </row>
    <row r="365" spans="1:7" ht="19.5" customHeight="1">
      <c r="A365" s="77" t="s">
        <v>397</v>
      </c>
      <c r="B365" s="95" t="s">
        <v>107</v>
      </c>
      <c r="C365" s="120" t="s">
        <v>175</v>
      </c>
      <c r="D365" s="77" t="s">
        <v>402</v>
      </c>
      <c r="E365" s="96">
        <f t="shared" si="5"/>
        <v>10</v>
      </c>
      <c r="F365" s="96">
        <v>0</v>
      </c>
      <c r="G365" s="88">
        <v>10</v>
      </c>
    </row>
    <row r="366" spans="1:7" ht="19.5" customHeight="1">
      <c r="A366" s="77" t="s">
        <v>397</v>
      </c>
      <c r="B366" s="95" t="s">
        <v>95</v>
      </c>
      <c r="C366" s="120" t="s">
        <v>175</v>
      </c>
      <c r="D366" s="77" t="s">
        <v>425</v>
      </c>
      <c r="E366" s="96">
        <f t="shared" si="5"/>
        <v>4.51</v>
      </c>
      <c r="F366" s="96">
        <v>0</v>
      </c>
      <c r="G366" s="88">
        <v>4.51</v>
      </c>
    </row>
    <row r="367" spans="1:7" ht="19.5" customHeight="1">
      <c r="A367" s="77" t="s">
        <v>397</v>
      </c>
      <c r="B367" s="95" t="s">
        <v>406</v>
      </c>
      <c r="C367" s="120" t="s">
        <v>175</v>
      </c>
      <c r="D367" s="77" t="s">
        <v>252</v>
      </c>
      <c r="E367" s="96">
        <f t="shared" si="5"/>
        <v>0.82</v>
      </c>
      <c r="F367" s="96">
        <v>0</v>
      </c>
      <c r="G367" s="88">
        <v>0.82</v>
      </c>
    </row>
    <row r="368" spans="1:7" ht="19.5" customHeight="1">
      <c r="A368" s="77" t="s">
        <v>397</v>
      </c>
      <c r="B368" s="95" t="s">
        <v>408</v>
      </c>
      <c r="C368" s="120" t="s">
        <v>175</v>
      </c>
      <c r="D368" s="77" t="s">
        <v>409</v>
      </c>
      <c r="E368" s="96">
        <f t="shared" si="5"/>
        <v>20</v>
      </c>
      <c r="F368" s="96">
        <v>0</v>
      </c>
      <c r="G368" s="88">
        <v>20</v>
      </c>
    </row>
    <row r="369" spans="1:7" ht="19.5" customHeight="1">
      <c r="A369" s="77" t="s">
        <v>397</v>
      </c>
      <c r="B369" s="95" t="s">
        <v>410</v>
      </c>
      <c r="C369" s="120" t="s">
        <v>175</v>
      </c>
      <c r="D369" s="77" t="s">
        <v>411</v>
      </c>
      <c r="E369" s="96">
        <f t="shared" si="5"/>
        <v>18</v>
      </c>
      <c r="F369" s="96">
        <v>0</v>
      </c>
      <c r="G369" s="88">
        <v>18</v>
      </c>
    </row>
    <row r="370" spans="1:7" ht="19.5" customHeight="1">
      <c r="A370" s="77" t="s">
        <v>397</v>
      </c>
      <c r="B370" s="95" t="s">
        <v>423</v>
      </c>
      <c r="C370" s="120" t="s">
        <v>175</v>
      </c>
      <c r="D370" s="77" t="s">
        <v>263</v>
      </c>
      <c r="E370" s="96">
        <f t="shared" si="5"/>
        <v>4.5</v>
      </c>
      <c r="F370" s="96">
        <v>0</v>
      </c>
      <c r="G370" s="88">
        <v>4.5</v>
      </c>
    </row>
    <row r="371" spans="1:7" ht="19.5" customHeight="1">
      <c r="A371" s="77" t="s">
        <v>38</v>
      </c>
      <c r="B371" s="95" t="s">
        <v>38</v>
      </c>
      <c r="C371" s="120" t="s">
        <v>38</v>
      </c>
      <c r="D371" s="77" t="s">
        <v>258</v>
      </c>
      <c r="E371" s="96">
        <f t="shared" si="5"/>
        <v>15.79</v>
      </c>
      <c r="F371" s="96">
        <v>15.79</v>
      </c>
      <c r="G371" s="88">
        <v>0</v>
      </c>
    </row>
    <row r="372" spans="1:7" ht="19.5" customHeight="1">
      <c r="A372" s="77" t="s">
        <v>414</v>
      </c>
      <c r="B372" s="95" t="s">
        <v>89</v>
      </c>
      <c r="C372" s="120" t="s">
        <v>175</v>
      </c>
      <c r="D372" s="77" t="s">
        <v>415</v>
      </c>
      <c r="E372" s="96">
        <f t="shared" si="5"/>
        <v>15.79</v>
      </c>
      <c r="F372" s="96">
        <v>15.79</v>
      </c>
      <c r="G372" s="88">
        <v>0</v>
      </c>
    </row>
    <row r="373" spans="1:7" ht="19.5" customHeight="1">
      <c r="A373" s="77" t="s">
        <v>38</v>
      </c>
      <c r="B373" s="95" t="s">
        <v>38</v>
      </c>
      <c r="C373" s="120" t="s">
        <v>38</v>
      </c>
      <c r="D373" s="77" t="s">
        <v>176</v>
      </c>
      <c r="E373" s="96">
        <f t="shared" si="5"/>
        <v>804.23</v>
      </c>
      <c r="F373" s="96">
        <v>763.65</v>
      </c>
      <c r="G373" s="88">
        <v>40.58</v>
      </c>
    </row>
    <row r="374" spans="1:7" ht="19.5" customHeight="1">
      <c r="A374" s="77" t="s">
        <v>38</v>
      </c>
      <c r="B374" s="95" t="s">
        <v>38</v>
      </c>
      <c r="C374" s="120" t="s">
        <v>38</v>
      </c>
      <c r="D374" s="77" t="s">
        <v>388</v>
      </c>
      <c r="E374" s="96">
        <f t="shared" si="5"/>
        <v>763.65</v>
      </c>
      <c r="F374" s="96">
        <v>763.65</v>
      </c>
      <c r="G374" s="88">
        <v>0</v>
      </c>
    </row>
    <row r="375" spans="1:7" ht="19.5" customHeight="1">
      <c r="A375" s="77" t="s">
        <v>389</v>
      </c>
      <c r="B375" s="95" t="s">
        <v>89</v>
      </c>
      <c r="C375" s="120" t="s">
        <v>177</v>
      </c>
      <c r="D375" s="77" t="s">
        <v>390</v>
      </c>
      <c r="E375" s="96">
        <f t="shared" si="5"/>
        <v>336</v>
      </c>
      <c r="F375" s="96">
        <v>336</v>
      </c>
      <c r="G375" s="88">
        <v>0</v>
      </c>
    </row>
    <row r="376" spans="1:7" ht="19.5" customHeight="1">
      <c r="A376" s="77" t="s">
        <v>389</v>
      </c>
      <c r="B376" s="95" t="s">
        <v>91</v>
      </c>
      <c r="C376" s="120" t="s">
        <v>177</v>
      </c>
      <c r="D376" s="77" t="s">
        <v>391</v>
      </c>
      <c r="E376" s="96">
        <f t="shared" si="5"/>
        <v>8.75</v>
      </c>
      <c r="F376" s="96">
        <v>8.75</v>
      </c>
      <c r="G376" s="88">
        <v>0</v>
      </c>
    </row>
    <row r="377" spans="1:7" ht="19.5" customHeight="1">
      <c r="A377" s="77" t="s">
        <v>389</v>
      </c>
      <c r="B377" s="95" t="s">
        <v>164</v>
      </c>
      <c r="C377" s="120" t="s">
        <v>177</v>
      </c>
      <c r="D377" s="77" t="s">
        <v>424</v>
      </c>
      <c r="E377" s="96">
        <f t="shared" si="5"/>
        <v>136.5</v>
      </c>
      <c r="F377" s="96">
        <v>136.5</v>
      </c>
      <c r="G377" s="88">
        <v>0</v>
      </c>
    </row>
    <row r="378" spans="1:7" ht="19.5" customHeight="1">
      <c r="A378" s="77" t="s">
        <v>389</v>
      </c>
      <c r="B378" s="95" t="s">
        <v>84</v>
      </c>
      <c r="C378" s="120" t="s">
        <v>177</v>
      </c>
      <c r="D378" s="77" t="s">
        <v>393</v>
      </c>
      <c r="E378" s="96">
        <f t="shared" si="5"/>
        <v>106</v>
      </c>
      <c r="F378" s="96">
        <v>106</v>
      </c>
      <c r="G378" s="88">
        <v>0</v>
      </c>
    </row>
    <row r="379" spans="1:7" ht="19.5" customHeight="1">
      <c r="A379" s="77" t="s">
        <v>389</v>
      </c>
      <c r="B379" s="95" t="s">
        <v>144</v>
      </c>
      <c r="C379" s="120" t="s">
        <v>177</v>
      </c>
      <c r="D379" s="77" t="s">
        <v>426</v>
      </c>
      <c r="E379" s="96">
        <f t="shared" si="5"/>
        <v>53</v>
      </c>
      <c r="F379" s="96">
        <v>53</v>
      </c>
      <c r="G379" s="88">
        <v>0</v>
      </c>
    </row>
    <row r="380" spans="1:7" ht="19.5" customHeight="1">
      <c r="A380" s="77" t="s">
        <v>389</v>
      </c>
      <c r="B380" s="95" t="s">
        <v>93</v>
      </c>
      <c r="C380" s="120" t="s">
        <v>177</v>
      </c>
      <c r="D380" s="77" t="s">
        <v>394</v>
      </c>
      <c r="E380" s="96">
        <f t="shared" si="5"/>
        <v>65</v>
      </c>
      <c r="F380" s="96">
        <v>65</v>
      </c>
      <c r="G380" s="88">
        <v>0</v>
      </c>
    </row>
    <row r="381" spans="1:7" ht="19.5" customHeight="1">
      <c r="A381" s="77" t="s">
        <v>389</v>
      </c>
      <c r="B381" s="95" t="s">
        <v>116</v>
      </c>
      <c r="C381" s="120" t="s">
        <v>177</v>
      </c>
      <c r="D381" s="77" t="s">
        <v>427</v>
      </c>
      <c r="E381" s="96">
        <f t="shared" si="5"/>
        <v>4.4</v>
      </c>
      <c r="F381" s="96">
        <v>4.4</v>
      </c>
      <c r="G381" s="88">
        <v>0</v>
      </c>
    </row>
    <row r="382" spans="1:7" ht="19.5" customHeight="1">
      <c r="A382" s="77" t="s">
        <v>389</v>
      </c>
      <c r="B382" s="95" t="s">
        <v>95</v>
      </c>
      <c r="C382" s="120" t="s">
        <v>177</v>
      </c>
      <c r="D382" s="77" t="s">
        <v>244</v>
      </c>
      <c r="E382" s="96">
        <f t="shared" si="5"/>
        <v>54</v>
      </c>
      <c r="F382" s="96">
        <v>54</v>
      </c>
      <c r="G382" s="88">
        <v>0</v>
      </c>
    </row>
    <row r="383" spans="1:7" ht="19.5" customHeight="1">
      <c r="A383" s="77" t="s">
        <v>38</v>
      </c>
      <c r="B383" s="95" t="s">
        <v>38</v>
      </c>
      <c r="C383" s="120" t="s">
        <v>38</v>
      </c>
      <c r="D383" s="77" t="s">
        <v>396</v>
      </c>
      <c r="E383" s="96">
        <f t="shared" si="5"/>
        <v>40.58</v>
      </c>
      <c r="F383" s="96">
        <v>0</v>
      </c>
      <c r="G383" s="88">
        <v>40.58</v>
      </c>
    </row>
    <row r="384" spans="1:7" ht="19.5" customHeight="1">
      <c r="A384" s="77" t="s">
        <v>397</v>
      </c>
      <c r="B384" s="95" t="s">
        <v>89</v>
      </c>
      <c r="C384" s="120" t="s">
        <v>177</v>
      </c>
      <c r="D384" s="77" t="s">
        <v>398</v>
      </c>
      <c r="E384" s="96">
        <f t="shared" si="5"/>
        <v>2</v>
      </c>
      <c r="F384" s="96">
        <v>0</v>
      </c>
      <c r="G384" s="88">
        <v>2</v>
      </c>
    </row>
    <row r="385" spans="1:7" ht="19.5" customHeight="1">
      <c r="A385" s="77" t="s">
        <v>397</v>
      </c>
      <c r="B385" s="95" t="s">
        <v>136</v>
      </c>
      <c r="C385" s="120" t="s">
        <v>177</v>
      </c>
      <c r="D385" s="77" t="s">
        <v>418</v>
      </c>
      <c r="E385" s="96">
        <f t="shared" si="5"/>
        <v>0.5</v>
      </c>
      <c r="F385" s="96">
        <v>0</v>
      </c>
      <c r="G385" s="88">
        <v>0.5</v>
      </c>
    </row>
    <row r="386" spans="1:7" ht="19.5" customHeight="1">
      <c r="A386" s="77" t="s">
        <v>397</v>
      </c>
      <c r="B386" s="95" t="s">
        <v>164</v>
      </c>
      <c r="C386" s="120" t="s">
        <v>177</v>
      </c>
      <c r="D386" s="77" t="s">
        <v>400</v>
      </c>
      <c r="E386" s="96">
        <f t="shared" si="5"/>
        <v>2</v>
      </c>
      <c r="F386" s="96">
        <v>0</v>
      </c>
      <c r="G386" s="88">
        <v>2</v>
      </c>
    </row>
    <row r="387" spans="1:7" ht="19.5" customHeight="1">
      <c r="A387" s="77" t="s">
        <v>397</v>
      </c>
      <c r="B387" s="95" t="s">
        <v>107</v>
      </c>
      <c r="C387" s="120" t="s">
        <v>177</v>
      </c>
      <c r="D387" s="77" t="s">
        <v>402</v>
      </c>
      <c r="E387" s="96">
        <f t="shared" si="5"/>
        <v>16.5</v>
      </c>
      <c r="F387" s="96">
        <v>0</v>
      </c>
      <c r="G387" s="88">
        <v>16.5</v>
      </c>
    </row>
    <row r="388" spans="1:7" ht="19.5" customHeight="1">
      <c r="A388" s="77" t="s">
        <v>397</v>
      </c>
      <c r="B388" s="95" t="s">
        <v>408</v>
      </c>
      <c r="C388" s="120" t="s">
        <v>177</v>
      </c>
      <c r="D388" s="77" t="s">
        <v>409</v>
      </c>
      <c r="E388" s="96">
        <f t="shared" si="5"/>
        <v>9</v>
      </c>
      <c r="F388" s="96">
        <v>0</v>
      </c>
      <c r="G388" s="88">
        <v>9</v>
      </c>
    </row>
    <row r="389" spans="1:7" ht="19.5" customHeight="1">
      <c r="A389" s="77" t="s">
        <v>397</v>
      </c>
      <c r="B389" s="95" t="s">
        <v>410</v>
      </c>
      <c r="C389" s="120" t="s">
        <v>177</v>
      </c>
      <c r="D389" s="77" t="s">
        <v>411</v>
      </c>
      <c r="E389" s="96">
        <f t="shared" si="5"/>
        <v>10.08</v>
      </c>
      <c r="F389" s="96">
        <v>0</v>
      </c>
      <c r="G389" s="88">
        <v>10.08</v>
      </c>
    </row>
    <row r="390" spans="1:7" ht="19.5" customHeight="1">
      <c r="A390" s="77" t="s">
        <v>397</v>
      </c>
      <c r="B390" s="95" t="s">
        <v>423</v>
      </c>
      <c r="C390" s="120" t="s">
        <v>177</v>
      </c>
      <c r="D390" s="77" t="s">
        <v>263</v>
      </c>
      <c r="E390" s="96">
        <f t="shared" si="5"/>
        <v>0.5</v>
      </c>
      <c r="F390" s="96">
        <v>0</v>
      </c>
      <c r="G390" s="88">
        <v>0.5</v>
      </c>
    </row>
    <row r="391" spans="1:7" ht="19.5" customHeight="1">
      <c r="A391" s="77" t="s">
        <v>38</v>
      </c>
      <c r="B391" s="95" t="s">
        <v>38</v>
      </c>
      <c r="C391" s="120" t="s">
        <v>38</v>
      </c>
      <c r="D391" s="77" t="s">
        <v>178</v>
      </c>
      <c r="E391" s="96">
        <f aca="true" t="shared" si="6" ref="E391:E414">SUM(F391:G391)</f>
        <v>121.78</v>
      </c>
      <c r="F391" s="96">
        <v>104.58</v>
      </c>
      <c r="G391" s="88">
        <v>17.2</v>
      </c>
    </row>
    <row r="392" spans="1:7" ht="19.5" customHeight="1">
      <c r="A392" s="77" t="s">
        <v>38</v>
      </c>
      <c r="B392" s="95" t="s">
        <v>38</v>
      </c>
      <c r="C392" s="120" t="s">
        <v>38</v>
      </c>
      <c r="D392" s="77" t="s">
        <v>388</v>
      </c>
      <c r="E392" s="96">
        <f t="shared" si="6"/>
        <v>104.57</v>
      </c>
      <c r="F392" s="96">
        <v>104.57</v>
      </c>
      <c r="G392" s="88">
        <v>0</v>
      </c>
    </row>
    <row r="393" spans="1:7" ht="19.5" customHeight="1">
      <c r="A393" s="77" t="s">
        <v>389</v>
      </c>
      <c r="B393" s="95" t="s">
        <v>89</v>
      </c>
      <c r="C393" s="120" t="s">
        <v>179</v>
      </c>
      <c r="D393" s="77" t="s">
        <v>390</v>
      </c>
      <c r="E393" s="96">
        <f t="shared" si="6"/>
        <v>46.4</v>
      </c>
      <c r="F393" s="96">
        <v>46.4</v>
      </c>
      <c r="G393" s="88">
        <v>0</v>
      </c>
    </row>
    <row r="394" spans="1:7" ht="19.5" customHeight="1">
      <c r="A394" s="77" t="s">
        <v>389</v>
      </c>
      <c r="B394" s="95" t="s">
        <v>91</v>
      </c>
      <c r="C394" s="120" t="s">
        <v>179</v>
      </c>
      <c r="D394" s="77" t="s">
        <v>391</v>
      </c>
      <c r="E394" s="96">
        <f t="shared" si="6"/>
        <v>1.14</v>
      </c>
      <c r="F394" s="96">
        <v>1.14</v>
      </c>
      <c r="G394" s="88">
        <v>0</v>
      </c>
    </row>
    <row r="395" spans="1:7" ht="19.5" customHeight="1">
      <c r="A395" s="77" t="s">
        <v>389</v>
      </c>
      <c r="B395" s="95" t="s">
        <v>164</v>
      </c>
      <c r="C395" s="120" t="s">
        <v>179</v>
      </c>
      <c r="D395" s="77" t="s">
        <v>424</v>
      </c>
      <c r="E395" s="96">
        <f t="shared" si="6"/>
        <v>44</v>
      </c>
      <c r="F395" s="96">
        <v>44</v>
      </c>
      <c r="G395" s="88">
        <v>0</v>
      </c>
    </row>
    <row r="396" spans="1:7" ht="19.5" customHeight="1">
      <c r="A396" s="77" t="s">
        <v>389</v>
      </c>
      <c r="B396" s="95" t="s">
        <v>84</v>
      </c>
      <c r="C396" s="120" t="s">
        <v>179</v>
      </c>
      <c r="D396" s="77" t="s">
        <v>393</v>
      </c>
      <c r="E396" s="96">
        <f t="shared" si="6"/>
        <v>3.23</v>
      </c>
      <c r="F396" s="96">
        <v>3.23</v>
      </c>
      <c r="G396" s="88">
        <v>0</v>
      </c>
    </row>
    <row r="397" spans="1:7" ht="19.5" customHeight="1">
      <c r="A397" s="77" t="s">
        <v>389</v>
      </c>
      <c r="B397" s="95" t="s">
        <v>144</v>
      </c>
      <c r="C397" s="120" t="s">
        <v>179</v>
      </c>
      <c r="D397" s="77" t="s">
        <v>426</v>
      </c>
      <c r="E397" s="96">
        <f t="shared" si="6"/>
        <v>2</v>
      </c>
      <c r="F397" s="96">
        <v>2</v>
      </c>
      <c r="G397" s="88">
        <v>0</v>
      </c>
    </row>
    <row r="398" spans="1:7" ht="19.5" customHeight="1">
      <c r="A398" s="77" t="s">
        <v>389</v>
      </c>
      <c r="B398" s="95" t="s">
        <v>93</v>
      </c>
      <c r="C398" s="120" t="s">
        <v>179</v>
      </c>
      <c r="D398" s="77" t="s">
        <v>394</v>
      </c>
      <c r="E398" s="96">
        <f t="shared" si="6"/>
        <v>2</v>
      </c>
      <c r="F398" s="96">
        <v>2</v>
      </c>
      <c r="G398" s="88">
        <v>0</v>
      </c>
    </row>
    <row r="399" spans="1:7" ht="19.5" customHeight="1">
      <c r="A399" s="77" t="s">
        <v>389</v>
      </c>
      <c r="B399" s="95" t="s">
        <v>116</v>
      </c>
      <c r="C399" s="120" t="s">
        <v>179</v>
      </c>
      <c r="D399" s="77" t="s">
        <v>427</v>
      </c>
      <c r="E399" s="96">
        <f t="shared" si="6"/>
        <v>1</v>
      </c>
      <c r="F399" s="96">
        <v>1</v>
      </c>
      <c r="G399" s="88">
        <v>0</v>
      </c>
    </row>
    <row r="400" spans="1:7" ht="19.5" customHeight="1">
      <c r="A400" s="77" t="s">
        <v>389</v>
      </c>
      <c r="B400" s="95" t="s">
        <v>95</v>
      </c>
      <c r="C400" s="120" t="s">
        <v>179</v>
      </c>
      <c r="D400" s="77" t="s">
        <v>244</v>
      </c>
      <c r="E400" s="96">
        <f t="shared" si="6"/>
        <v>4.8</v>
      </c>
      <c r="F400" s="96">
        <v>4.8</v>
      </c>
      <c r="G400" s="88">
        <v>0</v>
      </c>
    </row>
    <row r="401" spans="1:7" ht="19.5" customHeight="1">
      <c r="A401" s="77" t="s">
        <v>38</v>
      </c>
      <c r="B401" s="95" t="s">
        <v>38</v>
      </c>
      <c r="C401" s="120" t="s">
        <v>38</v>
      </c>
      <c r="D401" s="77" t="s">
        <v>396</v>
      </c>
      <c r="E401" s="96">
        <f t="shared" si="6"/>
        <v>17.2</v>
      </c>
      <c r="F401" s="96">
        <v>0</v>
      </c>
      <c r="G401" s="88">
        <v>17.2</v>
      </c>
    </row>
    <row r="402" spans="1:7" ht="19.5" customHeight="1">
      <c r="A402" s="77" t="s">
        <v>397</v>
      </c>
      <c r="B402" s="95" t="s">
        <v>89</v>
      </c>
      <c r="C402" s="120" t="s">
        <v>179</v>
      </c>
      <c r="D402" s="77" t="s">
        <v>398</v>
      </c>
      <c r="E402" s="96">
        <f t="shared" si="6"/>
        <v>0.4</v>
      </c>
      <c r="F402" s="96">
        <v>0</v>
      </c>
      <c r="G402" s="88">
        <v>0.4</v>
      </c>
    </row>
    <row r="403" spans="1:7" ht="19.5" customHeight="1">
      <c r="A403" s="77" t="s">
        <v>397</v>
      </c>
      <c r="B403" s="95" t="s">
        <v>91</v>
      </c>
      <c r="C403" s="120" t="s">
        <v>179</v>
      </c>
      <c r="D403" s="77" t="s">
        <v>399</v>
      </c>
      <c r="E403" s="96">
        <f t="shared" si="6"/>
        <v>0.37</v>
      </c>
      <c r="F403" s="96">
        <v>0</v>
      </c>
      <c r="G403" s="88">
        <v>0.37</v>
      </c>
    </row>
    <row r="404" spans="1:7" ht="19.5" customHeight="1">
      <c r="A404" s="77" t="s">
        <v>397</v>
      </c>
      <c r="B404" s="95" t="s">
        <v>102</v>
      </c>
      <c r="C404" s="120" t="s">
        <v>179</v>
      </c>
      <c r="D404" s="77" t="s">
        <v>419</v>
      </c>
      <c r="E404" s="96">
        <f t="shared" si="6"/>
        <v>0.4</v>
      </c>
      <c r="F404" s="96">
        <v>0</v>
      </c>
      <c r="G404" s="88">
        <v>0.4</v>
      </c>
    </row>
    <row r="405" spans="1:7" ht="19.5" customHeight="1">
      <c r="A405" s="77" t="s">
        <v>397</v>
      </c>
      <c r="B405" s="95" t="s">
        <v>138</v>
      </c>
      <c r="C405" s="120" t="s">
        <v>179</v>
      </c>
      <c r="D405" s="77" t="s">
        <v>420</v>
      </c>
      <c r="E405" s="96">
        <f t="shared" si="6"/>
        <v>0.4</v>
      </c>
      <c r="F405" s="96">
        <v>0</v>
      </c>
      <c r="G405" s="88">
        <v>0.4</v>
      </c>
    </row>
    <row r="406" spans="1:7" ht="19.5" customHeight="1">
      <c r="A406" s="77" t="s">
        <v>397</v>
      </c>
      <c r="B406" s="95" t="s">
        <v>107</v>
      </c>
      <c r="C406" s="120" t="s">
        <v>179</v>
      </c>
      <c r="D406" s="77" t="s">
        <v>402</v>
      </c>
      <c r="E406" s="96">
        <f t="shared" si="6"/>
        <v>2.35</v>
      </c>
      <c r="F406" s="96">
        <v>0</v>
      </c>
      <c r="G406" s="88">
        <v>2.35</v>
      </c>
    </row>
    <row r="407" spans="1:7" ht="19.5" customHeight="1">
      <c r="A407" s="77" t="s">
        <v>397</v>
      </c>
      <c r="B407" s="95" t="s">
        <v>405</v>
      </c>
      <c r="C407" s="120" t="s">
        <v>179</v>
      </c>
      <c r="D407" s="77" t="s">
        <v>250</v>
      </c>
      <c r="E407" s="96">
        <f t="shared" si="6"/>
        <v>1</v>
      </c>
      <c r="F407" s="96">
        <v>0</v>
      </c>
      <c r="G407" s="88">
        <v>1</v>
      </c>
    </row>
    <row r="408" spans="1:7" ht="19.5" customHeight="1">
      <c r="A408" s="77" t="s">
        <v>397</v>
      </c>
      <c r="B408" s="95" t="s">
        <v>407</v>
      </c>
      <c r="C408" s="120" t="s">
        <v>179</v>
      </c>
      <c r="D408" s="77" t="s">
        <v>251</v>
      </c>
      <c r="E408" s="96">
        <f t="shared" si="6"/>
        <v>2</v>
      </c>
      <c r="F408" s="96">
        <v>0</v>
      </c>
      <c r="G408" s="88">
        <v>2</v>
      </c>
    </row>
    <row r="409" spans="1:7" ht="19.5" customHeight="1">
      <c r="A409" s="77" t="s">
        <v>397</v>
      </c>
      <c r="B409" s="95" t="s">
        <v>408</v>
      </c>
      <c r="C409" s="120" t="s">
        <v>179</v>
      </c>
      <c r="D409" s="77" t="s">
        <v>409</v>
      </c>
      <c r="E409" s="96">
        <f t="shared" si="6"/>
        <v>1.83</v>
      </c>
      <c r="F409" s="96">
        <v>0</v>
      </c>
      <c r="G409" s="88">
        <v>1.83</v>
      </c>
    </row>
    <row r="410" spans="1:7" ht="19.5" customHeight="1">
      <c r="A410" s="77" t="s">
        <v>397</v>
      </c>
      <c r="B410" s="95" t="s">
        <v>410</v>
      </c>
      <c r="C410" s="120" t="s">
        <v>179</v>
      </c>
      <c r="D410" s="77" t="s">
        <v>411</v>
      </c>
      <c r="E410" s="96">
        <f t="shared" si="6"/>
        <v>1.39</v>
      </c>
      <c r="F410" s="96">
        <v>0</v>
      </c>
      <c r="G410" s="88">
        <v>1.39</v>
      </c>
    </row>
    <row r="411" spans="1:7" ht="19.5" customHeight="1">
      <c r="A411" s="77" t="s">
        <v>397</v>
      </c>
      <c r="B411" s="95" t="s">
        <v>423</v>
      </c>
      <c r="C411" s="120" t="s">
        <v>179</v>
      </c>
      <c r="D411" s="77" t="s">
        <v>263</v>
      </c>
      <c r="E411" s="96">
        <f t="shared" si="6"/>
        <v>4.85</v>
      </c>
      <c r="F411" s="96">
        <v>0</v>
      </c>
      <c r="G411" s="88">
        <v>4.85</v>
      </c>
    </row>
    <row r="412" spans="1:7" ht="19.5" customHeight="1">
      <c r="A412" s="77" t="s">
        <v>397</v>
      </c>
      <c r="B412" s="95" t="s">
        <v>99</v>
      </c>
      <c r="C412" s="120" t="s">
        <v>179</v>
      </c>
      <c r="D412" s="77" t="s">
        <v>254</v>
      </c>
      <c r="E412" s="96">
        <f t="shared" si="6"/>
        <v>2.21</v>
      </c>
      <c r="F412" s="96">
        <v>0</v>
      </c>
      <c r="G412" s="88">
        <v>2.21</v>
      </c>
    </row>
    <row r="413" spans="1:7" ht="19.5" customHeight="1">
      <c r="A413" s="77" t="s">
        <v>38</v>
      </c>
      <c r="B413" s="95" t="s">
        <v>38</v>
      </c>
      <c r="C413" s="120" t="s">
        <v>38</v>
      </c>
      <c r="D413" s="77" t="s">
        <v>258</v>
      </c>
      <c r="E413" s="96">
        <f t="shared" si="6"/>
        <v>0.01</v>
      </c>
      <c r="F413" s="96">
        <v>0.01</v>
      </c>
      <c r="G413" s="88">
        <v>0</v>
      </c>
    </row>
    <row r="414" spans="1:7" ht="19.5" customHeight="1">
      <c r="A414" s="77" t="s">
        <v>414</v>
      </c>
      <c r="B414" s="95" t="s">
        <v>144</v>
      </c>
      <c r="C414" s="120" t="s">
        <v>179</v>
      </c>
      <c r="D414" s="77" t="s">
        <v>416</v>
      </c>
      <c r="E414" s="96">
        <f t="shared" si="6"/>
        <v>0.01</v>
      </c>
      <c r="F414" s="96">
        <v>0.01</v>
      </c>
      <c r="G414" s="88">
        <v>0</v>
      </c>
    </row>
  </sheetData>
  <sheetProtection/>
  <mergeCells count="9">
    <mergeCell ref="A2:G2"/>
    <mergeCell ref="A4:D4"/>
    <mergeCell ref="E4:G4"/>
    <mergeCell ref="A5:B5"/>
    <mergeCell ref="C5:C6"/>
    <mergeCell ref="D5:D6"/>
    <mergeCell ref="E5:E6"/>
    <mergeCell ref="F5:F6"/>
    <mergeCell ref="G5:G6"/>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04"/>
  <sheetViews>
    <sheetView showGridLines="0" showZeros="0" workbookViewId="0" topLeftCell="A1">
      <selection activeCell="A1" sqref="A1"/>
    </sheetView>
  </sheetViews>
  <sheetFormatPr defaultColWidth="9" defaultRowHeight="11.25"/>
  <cols>
    <col min="1" max="3" width="5.66015625" style="0" customWidth="1"/>
    <col min="4" max="4" width="17" style="0" customWidth="1"/>
    <col min="5" max="5" width="92.33203125" style="0" customWidth="1"/>
    <col min="6" max="6" width="25" style="0" customWidth="1"/>
    <col min="7" max="243" width="10.66015625" style="0" customWidth="1"/>
    <col min="244" max="16384" width="9.33203125" style="0" bestFit="1" customWidth="1"/>
  </cols>
  <sheetData>
    <row r="1" spans="1:6" ht="19.5" customHeight="1">
      <c r="A1" s="65"/>
      <c r="B1" s="66"/>
      <c r="C1" s="66"/>
      <c r="D1" s="66"/>
      <c r="E1" s="66"/>
      <c r="F1" s="78" t="s">
        <v>436</v>
      </c>
    </row>
    <row r="2" spans="1:6" ht="19.5" customHeight="1">
      <c r="A2" s="67" t="s">
        <v>437</v>
      </c>
      <c r="B2" s="67"/>
      <c r="C2" s="67"/>
      <c r="D2" s="67"/>
      <c r="E2" s="67"/>
      <c r="F2" s="67"/>
    </row>
    <row r="3" spans="1:6" ht="19.5" customHeight="1">
      <c r="A3" s="68" t="s">
        <v>0</v>
      </c>
      <c r="B3" s="68"/>
      <c r="C3" s="68"/>
      <c r="D3" s="111"/>
      <c r="E3" s="111"/>
      <c r="F3" s="80" t="s">
        <v>5</v>
      </c>
    </row>
    <row r="4" spans="1:6" ht="19.5" customHeight="1">
      <c r="A4" s="69" t="s">
        <v>68</v>
      </c>
      <c r="B4" s="70"/>
      <c r="C4" s="71"/>
      <c r="D4" s="112" t="s">
        <v>69</v>
      </c>
      <c r="E4" s="92" t="s">
        <v>438</v>
      </c>
      <c r="F4" s="82" t="s">
        <v>71</v>
      </c>
    </row>
    <row r="5" spans="1:6" ht="19.5" customHeight="1">
      <c r="A5" s="73" t="s">
        <v>78</v>
      </c>
      <c r="B5" s="74" t="s">
        <v>79</v>
      </c>
      <c r="C5" s="75" t="s">
        <v>80</v>
      </c>
      <c r="D5" s="113"/>
      <c r="E5" s="92"/>
      <c r="F5" s="82"/>
    </row>
    <row r="6" spans="1:6" ht="19.5" customHeight="1">
      <c r="A6" s="95" t="s">
        <v>38</v>
      </c>
      <c r="B6" s="95" t="s">
        <v>38</v>
      </c>
      <c r="C6" s="95" t="s">
        <v>38</v>
      </c>
      <c r="D6" s="114" t="s">
        <v>38</v>
      </c>
      <c r="E6" s="114" t="s">
        <v>58</v>
      </c>
      <c r="F6" s="115">
        <v>14016.03</v>
      </c>
    </row>
    <row r="7" spans="1:6" ht="19.5" customHeight="1">
      <c r="A7" s="95" t="s">
        <v>38</v>
      </c>
      <c r="B7" s="95" t="s">
        <v>38</v>
      </c>
      <c r="C7" s="95" t="s">
        <v>38</v>
      </c>
      <c r="D7" s="114" t="s">
        <v>38</v>
      </c>
      <c r="E7" s="114" t="s">
        <v>81</v>
      </c>
      <c r="F7" s="115">
        <v>3981.61</v>
      </c>
    </row>
    <row r="8" spans="1:6" ht="19.5" customHeight="1">
      <c r="A8" s="95" t="s">
        <v>38</v>
      </c>
      <c r="B8" s="95" t="s">
        <v>38</v>
      </c>
      <c r="C8" s="95" t="s">
        <v>38</v>
      </c>
      <c r="D8" s="114" t="s">
        <v>38</v>
      </c>
      <c r="E8" s="114" t="s">
        <v>82</v>
      </c>
      <c r="F8" s="115">
        <v>3981.61</v>
      </c>
    </row>
    <row r="9" spans="1:6" ht="19.5" customHeight="1">
      <c r="A9" s="95" t="s">
        <v>38</v>
      </c>
      <c r="B9" s="95" t="s">
        <v>38</v>
      </c>
      <c r="C9" s="95" t="s">
        <v>38</v>
      </c>
      <c r="D9" s="114" t="s">
        <v>38</v>
      </c>
      <c r="E9" s="114" t="s">
        <v>92</v>
      </c>
      <c r="F9" s="115">
        <v>563.78</v>
      </c>
    </row>
    <row r="10" spans="1:6" ht="19.5" customHeight="1">
      <c r="A10" s="95" t="s">
        <v>88</v>
      </c>
      <c r="B10" s="95" t="s">
        <v>89</v>
      </c>
      <c r="C10" s="95" t="s">
        <v>91</v>
      </c>
      <c r="D10" s="114" t="s">
        <v>86</v>
      </c>
      <c r="E10" s="114" t="s">
        <v>439</v>
      </c>
      <c r="F10" s="115">
        <v>50</v>
      </c>
    </row>
    <row r="11" spans="1:6" ht="19.5" customHeight="1">
      <c r="A11" s="95" t="s">
        <v>88</v>
      </c>
      <c r="B11" s="95" t="s">
        <v>89</v>
      </c>
      <c r="C11" s="95" t="s">
        <v>91</v>
      </c>
      <c r="D11" s="114" t="s">
        <v>86</v>
      </c>
      <c r="E11" s="114" t="s">
        <v>440</v>
      </c>
      <c r="F11" s="115">
        <v>346.17</v>
      </c>
    </row>
    <row r="12" spans="1:6" ht="19.5" customHeight="1">
      <c r="A12" s="95" t="s">
        <v>88</v>
      </c>
      <c r="B12" s="95" t="s">
        <v>89</v>
      </c>
      <c r="C12" s="95" t="s">
        <v>91</v>
      </c>
      <c r="D12" s="114" t="s">
        <v>86</v>
      </c>
      <c r="E12" s="114" t="s">
        <v>441</v>
      </c>
      <c r="F12" s="115">
        <v>167.61</v>
      </c>
    </row>
    <row r="13" spans="1:6" ht="19.5" customHeight="1">
      <c r="A13" s="95" t="s">
        <v>38</v>
      </c>
      <c r="B13" s="95" t="s">
        <v>38</v>
      </c>
      <c r="C13" s="95" t="s">
        <v>38</v>
      </c>
      <c r="D13" s="114" t="s">
        <v>38</v>
      </c>
      <c r="E13" s="114" t="s">
        <v>94</v>
      </c>
      <c r="F13" s="115">
        <v>384</v>
      </c>
    </row>
    <row r="14" spans="1:6" ht="19.5" customHeight="1">
      <c r="A14" s="95" t="s">
        <v>88</v>
      </c>
      <c r="B14" s="95" t="s">
        <v>89</v>
      </c>
      <c r="C14" s="95" t="s">
        <v>93</v>
      </c>
      <c r="D14" s="114" t="s">
        <v>86</v>
      </c>
      <c r="E14" s="114" t="s">
        <v>442</v>
      </c>
      <c r="F14" s="115">
        <v>384</v>
      </c>
    </row>
    <row r="15" spans="1:6" ht="19.5" customHeight="1">
      <c r="A15" s="95" t="s">
        <v>38</v>
      </c>
      <c r="B15" s="95" t="s">
        <v>38</v>
      </c>
      <c r="C15" s="95" t="s">
        <v>38</v>
      </c>
      <c r="D15" s="114" t="s">
        <v>38</v>
      </c>
      <c r="E15" s="114" t="s">
        <v>98</v>
      </c>
      <c r="F15" s="115">
        <v>1584.19</v>
      </c>
    </row>
    <row r="16" spans="1:6" ht="19.5" customHeight="1">
      <c r="A16" s="95" t="s">
        <v>88</v>
      </c>
      <c r="B16" s="95" t="s">
        <v>89</v>
      </c>
      <c r="C16" s="95" t="s">
        <v>97</v>
      </c>
      <c r="D16" s="114" t="s">
        <v>86</v>
      </c>
      <c r="E16" s="114" t="s">
        <v>443</v>
      </c>
      <c r="F16" s="115">
        <v>112</v>
      </c>
    </row>
    <row r="17" spans="1:6" ht="19.5" customHeight="1">
      <c r="A17" s="95" t="s">
        <v>88</v>
      </c>
      <c r="B17" s="95" t="s">
        <v>89</v>
      </c>
      <c r="C17" s="95" t="s">
        <v>97</v>
      </c>
      <c r="D17" s="114" t="s">
        <v>86</v>
      </c>
      <c r="E17" s="114" t="s">
        <v>444</v>
      </c>
      <c r="F17" s="115">
        <v>1472.19</v>
      </c>
    </row>
    <row r="18" spans="1:6" ht="19.5" customHeight="1">
      <c r="A18" s="95" t="s">
        <v>38</v>
      </c>
      <c r="B18" s="95" t="s">
        <v>38</v>
      </c>
      <c r="C18" s="95" t="s">
        <v>38</v>
      </c>
      <c r="D18" s="114" t="s">
        <v>38</v>
      </c>
      <c r="E18" s="114" t="s">
        <v>100</v>
      </c>
      <c r="F18" s="115">
        <v>1449.64</v>
      </c>
    </row>
    <row r="19" spans="1:6" ht="19.5" customHeight="1">
      <c r="A19" s="95" t="s">
        <v>88</v>
      </c>
      <c r="B19" s="95" t="s">
        <v>89</v>
      </c>
      <c r="C19" s="95" t="s">
        <v>99</v>
      </c>
      <c r="D19" s="114" t="s">
        <v>86</v>
      </c>
      <c r="E19" s="114" t="s">
        <v>445</v>
      </c>
      <c r="F19" s="115">
        <v>50</v>
      </c>
    </row>
    <row r="20" spans="1:6" ht="19.5" customHeight="1">
      <c r="A20" s="95" t="s">
        <v>88</v>
      </c>
      <c r="B20" s="95" t="s">
        <v>89</v>
      </c>
      <c r="C20" s="95" t="s">
        <v>99</v>
      </c>
      <c r="D20" s="114" t="s">
        <v>86</v>
      </c>
      <c r="E20" s="114" t="s">
        <v>446</v>
      </c>
      <c r="F20" s="115">
        <v>1145.64</v>
      </c>
    </row>
    <row r="21" spans="1:6" ht="19.5" customHeight="1">
      <c r="A21" s="95" t="s">
        <v>88</v>
      </c>
      <c r="B21" s="95" t="s">
        <v>89</v>
      </c>
      <c r="C21" s="95" t="s">
        <v>99</v>
      </c>
      <c r="D21" s="114" t="s">
        <v>86</v>
      </c>
      <c r="E21" s="114" t="s">
        <v>447</v>
      </c>
      <c r="F21" s="115">
        <v>254</v>
      </c>
    </row>
    <row r="22" spans="1:6" ht="19.5" customHeight="1">
      <c r="A22" s="95" t="s">
        <v>38</v>
      </c>
      <c r="B22" s="95" t="s">
        <v>38</v>
      </c>
      <c r="C22" s="95" t="s">
        <v>38</v>
      </c>
      <c r="D22" s="114" t="s">
        <v>38</v>
      </c>
      <c r="E22" s="114" t="s">
        <v>113</v>
      </c>
      <c r="F22" s="115">
        <v>136.67</v>
      </c>
    </row>
    <row r="23" spans="1:6" ht="19.5" customHeight="1">
      <c r="A23" s="95" t="s">
        <v>38</v>
      </c>
      <c r="B23" s="95" t="s">
        <v>38</v>
      </c>
      <c r="C23" s="95" t="s">
        <v>38</v>
      </c>
      <c r="D23" s="114" t="s">
        <v>38</v>
      </c>
      <c r="E23" s="114" t="s">
        <v>114</v>
      </c>
      <c r="F23" s="115">
        <v>99.67</v>
      </c>
    </row>
    <row r="24" spans="1:6" ht="19.5" customHeight="1">
      <c r="A24" s="95" t="s">
        <v>38</v>
      </c>
      <c r="B24" s="95" t="s">
        <v>38</v>
      </c>
      <c r="C24" s="95" t="s">
        <v>38</v>
      </c>
      <c r="D24" s="114" t="s">
        <v>38</v>
      </c>
      <c r="E24" s="114" t="s">
        <v>117</v>
      </c>
      <c r="F24" s="115">
        <v>99.67</v>
      </c>
    </row>
    <row r="25" spans="1:6" ht="19.5" customHeight="1">
      <c r="A25" s="95" t="s">
        <v>88</v>
      </c>
      <c r="B25" s="95" t="s">
        <v>89</v>
      </c>
      <c r="C25" s="95" t="s">
        <v>116</v>
      </c>
      <c r="D25" s="114" t="s">
        <v>115</v>
      </c>
      <c r="E25" s="114" t="s">
        <v>440</v>
      </c>
      <c r="F25" s="115">
        <v>5.57</v>
      </c>
    </row>
    <row r="26" spans="1:6" ht="19.5" customHeight="1">
      <c r="A26" s="95" t="s">
        <v>88</v>
      </c>
      <c r="B26" s="95" t="s">
        <v>89</v>
      </c>
      <c r="C26" s="95" t="s">
        <v>116</v>
      </c>
      <c r="D26" s="114" t="s">
        <v>115</v>
      </c>
      <c r="E26" s="114" t="s">
        <v>448</v>
      </c>
      <c r="F26" s="115">
        <v>94.1</v>
      </c>
    </row>
    <row r="27" spans="1:6" ht="19.5" customHeight="1">
      <c r="A27" s="95" t="s">
        <v>38</v>
      </c>
      <c r="B27" s="95" t="s">
        <v>38</v>
      </c>
      <c r="C27" s="95" t="s">
        <v>38</v>
      </c>
      <c r="D27" s="114" t="s">
        <v>38</v>
      </c>
      <c r="E27" s="114" t="s">
        <v>118</v>
      </c>
      <c r="F27" s="115">
        <v>37</v>
      </c>
    </row>
    <row r="28" spans="1:6" ht="19.5" customHeight="1">
      <c r="A28" s="95" t="s">
        <v>38</v>
      </c>
      <c r="B28" s="95" t="s">
        <v>38</v>
      </c>
      <c r="C28" s="95" t="s">
        <v>38</v>
      </c>
      <c r="D28" s="114" t="s">
        <v>38</v>
      </c>
      <c r="E28" s="114" t="s">
        <v>98</v>
      </c>
      <c r="F28" s="115">
        <v>37</v>
      </c>
    </row>
    <row r="29" spans="1:6" ht="19.5" customHeight="1">
      <c r="A29" s="95" t="s">
        <v>88</v>
      </c>
      <c r="B29" s="95" t="s">
        <v>89</v>
      </c>
      <c r="C29" s="95" t="s">
        <v>97</v>
      </c>
      <c r="D29" s="114" t="s">
        <v>119</v>
      </c>
      <c r="E29" s="114" t="s">
        <v>449</v>
      </c>
      <c r="F29" s="115">
        <v>37</v>
      </c>
    </row>
    <row r="30" spans="1:6" ht="19.5" customHeight="1">
      <c r="A30" s="95" t="s">
        <v>38</v>
      </c>
      <c r="B30" s="95" t="s">
        <v>38</v>
      </c>
      <c r="C30" s="95" t="s">
        <v>38</v>
      </c>
      <c r="D30" s="114" t="s">
        <v>38</v>
      </c>
      <c r="E30" s="114" t="s">
        <v>120</v>
      </c>
      <c r="F30" s="115">
        <v>624.88</v>
      </c>
    </row>
    <row r="31" spans="1:6" ht="19.5" customHeight="1">
      <c r="A31" s="95" t="s">
        <v>38</v>
      </c>
      <c r="B31" s="95" t="s">
        <v>38</v>
      </c>
      <c r="C31" s="95" t="s">
        <v>38</v>
      </c>
      <c r="D31" s="114" t="s">
        <v>38</v>
      </c>
      <c r="E31" s="114" t="s">
        <v>121</v>
      </c>
      <c r="F31" s="115">
        <v>624.88</v>
      </c>
    </row>
    <row r="32" spans="1:6" ht="19.5" customHeight="1">
      <c r="A32" s="95" t="s">
        <v>38</v>
      </c>
      <c r="B32" s="95" t="s">
        <v>38</v>
      </c>
      <c r="C32" s="95" t="s">
        <v>38</v>
      </c>
      <c r="D32" s="114" t="s">
        <v>38</v>
      </c>
      <c r="E32" s="114" t="s">
        <v>123</v>
      </c>
      <c r="F32" s="115">
        <v>9.23</v>
      </c>
    </row>
    <row r="33" spans="1:6" ht="19.5" customHeight="1">
      <c r="A33" s="95" t="s">
        <v>88</v>
      </c>
      <c r="B33" s="95" t="s">
        <v>89</v>
      </c>
      <c r="C33" s="95" t="s">
        <v>85</v>
      </c>
      <c r="D33" s="114" t="s">
        <v>122</v>
      </c>
      <c r="E33" s="114" t="s">
        <v>440</v>
      </c>
      <c r="F33" s="115">
        <v>9.23</v>
      </c>
    </row>
    <row r="34" spans="1:6" ht="19.5" customHeight="1">
      <c r="A34" s="95" t="s">
        <v>38</v>
      </c>
      <c r="B34" s="95" t="s">
        <v>38</v>
      </c>
      <c r="C34" s="95" t="s">
        <v>38</v>
      </c>
      <c r="D34" s="114" t="s">
        <v>38</v>
      </c>
      <c r="E34" s="114" t="s">
        <v>100</v>
      </c>
      <c r="F34" s="115">
        <v>615.65</v>
      </c>
    </row>
    <row r="35" spans="1:6" ht="19.5" customHeight="1">
      <c r="A35" s="95" t="s">
        <v>88</v>
      </c>
      <c r="B35" s="95" t="s">
        <v>89</v>
      </c>
      <c r="C35" s="95" t="s">
        <v>99</v>
      </c>
      <c r="D35" s="114" t="s">
        <v>122</v>
      </c>
      <c r="E35" s="114" t="s">
        <v>450</v>
      </c>
      <c r="F35" s="115">
        <v>613.97</v>
      </c>
    </row>
    <row r="36" spans="1:6" ht="19.5" customHeight="1">
      <c r="A36" s="95" t="s">
        <v>88</v>
      </c>
      <c r="B36" s="95" t="s">
        <v>89</v>
      </c>
      <c r="C36" s="95" t="s">
        <v>99</v>
      </c>
      <c r="D36" s="114" t="s">
        <v>122</v>
      </c>
      <c r="E36" s="114" t="s">
        <v>451</v>
      </c>
      <c r="F36" s="115">
        <v>1.68</v>
      </c>
    </row>
    <row r="37" spans="1:6" ht="19.5" customHeight="1">
      <c r="A37" s="95" t="s">
        <v>38</v>
      </c>
      <c r="B37" s="95" t="s">
        <v>38</v>
      </c>
      <c r="C37" s="95" t="s">
        <v>38</v>
      </c>
      <c r="D37" s="114" t="s">
        <v>38</v>
      </c>
      <c r="E37" s="114" t="s">
        <v>125</v>
      </c>
      <c r="F37" s="115">
        <v>1766.58</v>
      </c>
    </row>
    <row r="38" spans="1:6" ht="19.5" customHeight="1">
      <c r="A38" s="95" t="s">
        <v>38</v>
      </c>
      <c r="B38" s="95" t="s">
        <v>38</v>
      </c>
      <c r="C38" s="95" t="s">
        <v>38</v>
      </c>
      <c r="D38" s="114" t="s">
        <v>38</v>
      </c>
      <c r="E38" s="114" t="s">
        <v>126</v>
      </c>
      <c r="F38" s="115">
        <v>1766.58</v>
      </c>
    </row>
    <row r="39" spans="1:6" ht="19.5" customHeight="1">
      <c r="A39" s="95" t="s">
        <v>38</v>
      </c>
      <c r="B39" s="95" t="s">
        <v>38</v>
      </c>
      <c r="C39" s="95" t="s">
        <v>38</v>
      </c>
      <c r="D39" s="114" t="s">
        <v>38</v>
      </c>
      <c r="E39" s="114" t="s">
        <v>128</v>
      </c>
      <c r="F39" s="115">
        <v>1766.58</v>
      </c>
    </row>
    <row r="40" spans="1:6" ht="19.5" customHeight="1">
      <c r="A40" s="95" t="s">
        <v>83</v>
      </c>
      <c r="B40" s="95" t="s">
        <v>85</v>
      </c>
      <c r="C40" s="95" t="s">
        <v>102</v>
      </c>
      <c r="D40" s="114" t="s">
        <v>127</v>
      </c>
      <c r="E40" s="114" t="s">
        <v>452</v>
      </c>
      <c r="F40" s="115">
        <v>649</v>
      </c>
    </row>
    <row r="41" spans="1:6" ht="19.5" customHeight="1">
      <c r="A41" s="95" t="s">
        <v>83</v>
      </c>
      <c r="B41" s="95" t="s">
        <v>85</v>
      </c>
      <c r="C41" s="95" t="s">
        <v>102</v>
      </c>
      <c r="D41" s="114" t="s">
        <v>127</v>
      </c>
      <c r="E41" s="114" t="s">
        <v>453</v>
      </c>
      <c r="F41" s="115">
        <v>30</v>
      </c>
    </row>
    <row r="42" spans="1:6" ht="19.5" customHeight="1">
      <c r="A42" s="95" t="s">
        <v>83</v>
      </c>
      <c r="B42" s="95" t="s">
        <v>85</v>
      </c>
      <c r="C42" s="95" t="s">
        <v>102</v>
      </c>
      <c r="D42" s="114" t="s">
        <v>127</v>
      </c>
      <c r="E42" s="114" t="s">
        <v>454</v>
      </c>
      <c r="F42" s="115">
        <v>490</v>
      </c>
    </row>
    <row r="43" spans="1:6" ht="19.5" customHeight="1">
      <c r="A43" s="95" t="s">
        <v>83</v>
      </c>
      <c r="B43" s="95" t="s">
        <v>85</v>
      </c>
      <c r="C43" s="95" t="s">
        <v>102</v>
      </c>
      <c r="D43" s="114" t="s">
        <v>127</v>
      </c>
      <c r="E43" s="114" t="s">
        <v>455</v>
      </c>
      <c r="F43" s="115">
        <v>30</v>
      </c>
    </row>
    <row r="44" spans="1:6" ht="19.5" customHeight="1">
      <c r="A44" s="95" t="s">
        <v>83</v>
      </c>
      <c r="B44" s="95" t="s">
        <v>85</v>
      </c>
      <c r="C44" s="95" t="s">
        <v>102</v>
      </c>
      <c r="D44" s="114" t="s">
        <v>127</v>
      </c>
      <c r="E44" s="114" t="s">
        <v>456</v>
      </c>
      <c r="F44" s="115">
        <v>40</v>
      </c>
    </row>
    <row r="45" spans="1:6" ht="19.5" customHeight="1">
      <c r="A45" s="95" t="s">
        <v>83</v>
      </c>
      <c r="B45" s="95" t="s">
        <v>85</v>
      </c>
      <c r="C45" s="95" t="s">
        <v>102</v>
      </c>
      <c r="D45" s="114" t="s">
        <v>127</v>
      </c>
      <c r="E45" s="114" t="s">
        <v>457</v>
      </c>
      <c r="F45" s="115">
        <v>151</v>
      </c>
    </row>
    <row r="46" spans="1:6" ht="19.5" customHeight="1">
      <c r="A46" s="95" t="s">
        <v>83</v>
      </c>
      <c r="B46" s="95" t="s">
        <v>85</v>
      </c>
      <c r="C46" s="95" t="s">
        <v>102</v>
      </c>
      <c r="D46" s="114" t="s">
        <v>127</v>
      </c>
      <c r="E46" s="114" t="s">
        <v>458</v>
      </c>
      <c r="F46" s="115">
        <v>376.58</v>
      </c>
    </row>
    <row r="47" spans="1:6" ht="19.5" customHeight="1">
      <c r="A47" s="95" t="s">
        <v>38</v>
      </c>
      <c r="B47" s="95" t="s">
        <v>38</v>
      </c>
      <c r="C47" s="95" t="s">
        <v>38</v>
      </c>
      <c r="D47" s="114" t="s">
        <v>38</v>
      </c>
      <c r="E47" s="114" t="s">
        <v>129</v>
      </c>
      <c r="F47" s="115">
        <v>19.7</v>
      </c>
    </row>
    <row r="48" spans="1:6" ht="19.5" customHeight="1">
      <c r="A48" s="95" t="s">
        <v>38</v>
      </c>
      <c r="B48" s="95" t="s">
        <v>38</v>
      </c>
      <c r="C48" s="95" t="s">
        <v>38</v>
      </c>
      <c r="D48" s="114" t="s">
        <v>38</v>
      </c>
      <c r="E48" s="114" t="s">
        <v>130</v>
      </c>
      <c r="F48" s="115">
        <v>19.7</v>
      </c>
    </row>
    <row r="49" spans="1:6" ht="19.5" customHeight="1">
      <c r="A49" s="95" t="s">
        <v>38</v>
      </c>
      <c r="B49" s="95" t="s">
        <v>38</v>
      </c>
      <c r="C49" s="95" t="s">
        <v>38</v>
      </c>
      <c r="D49" s="114" t="s">
        <v>38</v>
      </c>
      <c r="E49" s="114" t="s">
        <v>132</v>
      </c>
      <c r="F49" s="115">
        <v>19.7</v>
      </c>
    </row>
    <row r="50" spans="1:6" ht="19.5" customHeight="1">
      <c r="A50" s="95" t="s">
        <v>83</v>
      </c>
      <c r="B50" s="95" t="s">
        <v>85</v>
      </c>
      <c r="C50" s="95" t="s">
        <v>91</v>
      </c>
      <c r="D50" s="114" t="s">
        <v>131</v>
      </c>
      <c r="E50" s="114" t="s">
        <v>440</v>
      </c>
      <c r="F50" s="115">
        <v>19.7</v>
      </c>
    </row>
    <row r="51" spans="1:6" ht="19.5" customHeight="1">
      <c r="A51" s="95" t="s">
        <v>38</v>
      </c>
      <c r="B51" s="95" t="s">
        <v>38</v>
      </c>
      <c r="C51" s="95" t="s">
        <v>38</v>
      </c>
      <c r="D51" s="114" t="s">
        <v>38</v>
      </c>
      <c r="E51" s="114" t="s">
        <v>133</v>
      </c>
      <c r="F51" s="115">
        <v>7336.09</v>
      </c>
    </row>
    <row r="52" spans="1:6" ht="19.5" customHeight="1">
      <c r="A52" s="95" t="s">
        <v>38</v>
      </c>
      <c r="B52" s="95" t="s">
        <v>38</v>
      </c>
      <c r="C52" s="95" t="s">
        <v>38</v>
      </c>
      <c r="D52" s="114" t="s">
        <v>38</v>
      </c>
      <c r="E52" s="114" t="s">
        <v>134</v>
      </c>
      <c r="F52" s="115">
        <v>4123.4</v>
      </c>
    </row>
    <row r="53" spans="1:6" ht="19.5" customHeight="1">
      <c r="A53" s="95" t="s">
        <v>38</v>
      </c>
      <c r="B53" s="95" t="s">
        <v>38</v>
      </c>
      <c r="C53" s="95" t="s">
        <v>38</v>
      </c>
      <c r="D53" s="114" t="s">
        <v>38</v>
      </c>
      <c r="E53" s="114" t="s">
        <v>137</v>
      </c>
      <c r="F53" s="115">
        <v>4123.4</v>
      </c>
    </row>
    <row r="54" spans="1:6" ht="19.5" customHeight="1">
      <c r="A54" s="95" t="s">
        <v>88</v>
      </c>
      <c r="B54" s="95" t="s">
        <v>89</v>
      </c>
      <c r="C54" s="95" t="s">
        <v>136</v>
      </c>
      <c r="D54" s="114" t="s">
        <v>135</v>
      </c>
      <c r="E54" s="114" t="s">
        <v>459</v>
      </c>
      <c r="F54" s="115">
        <v>237</v>
      </c>
    </row>
    <row r="55" spans="1:6" ht="19.5" customHeight="1">
      <c r="A55" s="95" t="s">
        <v>88</v>
      </c>
      <c r="B55" s="95" t="s">
        <v>89</v>
      </c>
      <c r="C55" s="95" t="s">
        <v>136</v>
      </c>
      <c r="D55" s="114" t="s">
        <v>135</v>
      </c>
      <c r="E55" s="114" t="s">
        <v>440</v>
      </c>
      <c r="F55" s="115">
        <v>5</v>
      </c>
    </row>
    <row r="56" spans="1:6" ht="19.5" customHeight="1">
      <c r="A56" s="95" t="s">
        <v>88</v>
      </c>
      <c r="B56" s="95" t="s">
        <v>89</v>
      </c>
      <c r="C56" s="95" t="s">
        <v>136</v>
      </c>
      <c r="D56" s="114" t="s">
        <v>135</v>
      </c>
      <c r="E56" s="114" t="s">
        <v>460</v>
      </c>
      <c r="F56" s="115">
        <v>2574.4</v>
      </c>
    </row>
    <row r="57" spans="1:6" ht="19.5" customHeight="1">
      <c r="A57" s="95" t="s">
        <v>88</v>
      </c>
      <c r="B57" s="95" t="s">
        <v>89</v>
      </c>
      <c r="C57" s="95" t="s">
        <v>136</v>
      </c>
      <c r="D57" s="114" t="s">
        <v>135</v>
      </c>
      <c r="E57" s="114" t="s">
        <v>461</v>
      </c>
      <c r="F57" s="115">
        <v>1300</v>
      </c>
    </row>
    <row r="58" spans="1:6" ht="19.5" customHeight="1">
      <c r="A58" s="95" t="s">
        <v>88</v>
      </c>
      <c r="B58" s="95" t="s">
        <v>89</v>
      </c>
      <c r="C58" s="95" t="s">
        <v>136</v>
      </c>
      <c r="D58" s="114" t="s">
        <v>135</v>
      </c>
      <c r="E58" s="114" t="s">
        <v>462</v>
      </c>
      <c r="F58" s="115">
        <v>7</v>
      </c>
    </row>
    <row r="59" spans="1:6" ht="19.5" customHeight="1">
      <c r="A59" s="95" t="s">
        <v>38</v>
      </c>
      <c r="B59" s="95" t="s">
        <v>38</v>
      </c>
      <c r="C59" s="95" t="s">
        <v>38</v>
      </c>
      <c r="D59" s="114" t="s">
        <v>38</v>
      </c>
      <c r="E59" s="114" t="s">
        <v>143</v>
      </c>
      <c r="F59" s="115">
        <v>338.62</v>
      </c>
    </row>
    <row r="60" spans="1:6" ht="19.5" customHeight="1">
      <c r="A60" s="95" t="s">
        <v>38</v>
      </c>
      <c r="B60" s="95" t="s">
        <v>38</v>
      </c>
      <c r="C60" s="95" t="s">
        <v>38</v>
      </c>
      <c r="D60" s="114" t="s">
        <v>38</v>
      </c>
      <c r="E60" s="114" t="s">
        <v>146</v>
      </c>
      <c r="F60" s="115">
        <v>331.62</v>
      </c>
    </row>
    <row r="61" spans="1:6" ht="19.5" customHeight="1">
      <c r="A61" s="95" t="s">
        <v>88</v>
      </c>
      <c r="B61" s="95" t="s">
        <v>89</v>
      </c>
      <c r="C61" s="95" t="s">
        <v>144</v>
      </c>
      <c r="D61" s="114" t="s">
        <v>145</v>
      </c>
      <c r="E61" s="114" t="s">
        <v>463</v>
      </c>
      <c r="F61" s="115">
        <v>65</v>
      </c>
    </row>
    <row r="62" spans="1:6" ht="19.5" customHeight="1">
      <c r="A62" s="95" t="s">
        <v>88</v>
      </c>
      <c r="B62" s="95" t="s">
        <v>89</v>
      </c>
      <c r="C62" s="95" t="s">
        <v>144</v>
      </c>
      <c r="D62" s="114" t="s">
        <v>145</v>
      </c>
      <c r="E62" s="114" t="s">
        <v>464</v>
      </c>
      <c r="F62" s="115">
        <v>266.62</v>
      </c>
    </row>
    <row r="63" spans="1:6" ht="19.5" customHeight="1">
      <c r="A63" s="95" t="s">
        <v>38</v>
      </c>
      <c r="B63" s="95" t="s">
        <v>38</v>
      </c>
      <c r="C63" s="95" t="s">
        <v>38</v>
      </c>
      <c r="D63" s="114" t="s">
        <v>38</v>
      </c>
      <c r="E63" s="114" t="s">
        <v>147</v>
      </c>
      <c r="F63" s="115">
        <v>7</v>
      </c>
    </row>
    <row r="64" spans="1:6" ht="19.5" customHeight="1">
      <c r="A64" s="95" t="s">
        <v>88</v>
      </c>
      <c r="B64" s="95" t="s">
        <v>91</v>
      </c>
      <c r="C64" s="95" t="s">
        <v>136</v>
      </c>
      <c r="D64" s="114" t="s">
        <v>145</v>
      </c>
      <c r="E64" s="114" t="s">
        <v>463</v>
      </c>
      <c r="F64" s="115">
        <v>7</v>
      </c>
    </row>
    <row r="65" spans="1:6" ht="19.5" customHeight="1">
      <c r="A65" s="95" t="s">
        <v>38</v>
      </c>
      <c r="B65" s="95" t="s">
        <v>38</v>
      </c>
      <c r="C65" s="95" t="s">
        <v>38</v>
      </c>
      <c r="D65" s="114" t="s">
        <v>38</v>
      </c>
      <c r="E65" s="114" t="s">
        <v>148</v>
      </c>
      <c r="F65" s="115">
        <v>5.01</v>
      </c>
    </row>
    <row r="66" spans="1:6" ht="19.5" customHeight="1">
      <c r="A66" s="95" t="s">
        <v>38</v>
      </c>
      <c r="B66" s="95" t="s">
        <v>38</v>
      </c>
      <c r="C66" s="95" t="s">
        <v>38</v>
      </c>
      <c r="D66" s="114" t="s">
        <v>38</v>
      </c>
      <c r="E66" s="114" t="s">
        <v>100</v>
      </c>
      <c r="F66" s="115">
        <v>5.01</v>
      </c>
    </row>
    <row r="67" spans="1:6" ht="19.5" customHeight="1">
      <c r="A67" s="95" t="s">
        <v>88</v>
      </c>
      <c r="B67" s="95" t="s">
        <v>89</v>
      </c>
      <c r="C67" s="95" t="s">
        <v>99</v>
      </c>
      <c r="D67" s="114" t="s">
        <v>149</v>
      </c>
      <c r="E67" s="114" t="s">
        <v>453</v>
      </c>
      <c r="F67" s="115">
        <v>5.01</v>
      </c>
    </row>
    <row r="68" spans="1:6" ht="19.5" customHeight="1">
      <c r="A68" s="95" t="s">
        <v>38</v>
      </c>
      <c r="B68" s="95" t="s">
        <v>38</v>
      </c>
      <c r="C68" s="95" t="s">
        <v>38</v>
      </c>
      <c r="D68" s="114" t="s">
        <v>38</v>
      </c>
      <c r="E68" s="114" t="s">
        <v>150</v>
      </c>
      <c r="F68" s="115">
        <v>72.31</v>
      </c>
    </row>
    <row r="69" spans="1:6" ht="19.5" customHeight="1">
      <c r="A69" s="95" t="s">
        <v>38</v>
      </c>
      <c r="B69" s="95" t="s">
        <v>38</v>
      </c>
      <c r="C69" s="95" t="s">
        <v>38</v>
      </c>
      <c r="D69" s="114" t="s">
        <v>38</v>
      </c>
      <c r="E69" s="114" t="s">
        <v>100</v>
      </c>
      <c r="F69" s="115">
        <v>72.31</v>
      </c>
    </row>
    <row r="70" spans="1:6" ht="19.5" customHeight="1">
      <c r="A70" s="95" t="s">
        <v>88</v>
      </c>
      <c r="B70" s="95" t="s">
        <v>89</v>
      </c>
      <c r="C70" s="95" t="s">
        <v>99</v>
      </c>
      <c r="D70" s="114" t="s">
        <v>151</v>
      </c>
      <c r="E70" s="114" t="s">
        <v>440</v>
      </c>
      <c r="F70" s="115">
        <v>6.7</v>
      </c>
    </row>
    <row r="71" spans="1:6" ht="19.5" customHeight="1">
      <c r="A71" s="95" t="s">
        <v>88</v>
      </c>
      <c r="B71" s="95" t="s">
        <v>89</v>
      </c>
      <c r="C71" s="95" t="s">
        <v>99</v>
      </c>
      <c r="D71" s="114" t="s">
        <v>151</v>
      </c>
      <c r="E71" s="114" t="s">
        <v>465</v>
      </c>
      <c r="F71" s="115">
        <v>65.61</v>
      </c>
    </row>
    <row r="72" spans="1:6" ht="19.5" customHeight="1">
      <c r="A72" s="95" t="s">
        <v>38</v>
      </c>
      <c r="B72" s="95" t="s">
        <v>38</v>
      </c>
      <c r="C72" s="95" t="s">
        <v>38</v>
      </c>
      <c r="D72" s="114" t="s">
        <v>38</v>
      </c>
      <c r="E72" s="114" t="s">
        <v>152</v>
      </c>
      <c r="F72" s="115">
        <v>286.5</v>
      </c>
    </row>
    <row r="73" spans="1:6" ht="19.5" customHeight="1">
      <c r="A73" s="95" t="s">
        <v>38</v>
      </c>
      <c r="B73" s="95" t="s">
        <v>38</v>
      </c>
      <c r="C73" s="95" t="s">
        <v>38</v>
      </c>
      <c r="D73" s="114" t="s">
        <v>38</v>
      </c>
      <c r="E73" s="114" t="s">
        <v>156</v>
      </c>
      <c r="F73" s="115">
        <v>286.5</v>
      </c>
    </row>
    <row r="74" spans="1:6" ht="19.5" customHeight="1">
      <c r="A74" s="95" t="s">
        <v>88</v>
      </c>
      <c r="B74" s="95" t="s">
        <v>89</v>
      </c>
      <c r="C74" s="95" t="s">
        <v>107</v>
      </c>
      <c r="D74" s="114" t="s">
        <v>154</v>
      </c>
      <c r="E74" s="114" t="s">
        <v>440</v>
      </c>
      <c r="F74" s="115">
        <v>2.75</v>
      </c>
    </row>
    <row r="75" spans="1:6" ht="19.5" customHeight="1">
      <c r="A75" s="95" t="s">
        <v>88</v>
      </c>
      <c r="B75" s="95" t="s">
        <v>89</v>
      </c>
      <c r="C75" s="95" t="s">
        <v>107</v>
      </c>
      <c r="D75" s="114" t="s">
        <v>154</v>
      </c>
      <c r="E75" s="114" t="s">
        <v>466</v>
      </c>
      <c r="F75" s="115">
        <v>283.75</v>
      </c>
    </row>
    <row r="76" spans="1:6" ht="19.5" customHeight="1">
      <c r="A76" s="95" t="s">
        <v>38</v>
      </c>
      <c r="B76" s="95" t="s">
        <v>38</v>
      </c>
      <c r="C76" s="95" t="s">
        <v>38</v>
      </c>
      <c r="D76" s="114" t="s">
        <v>38</v>
      </c>
      <c r="E76" s="114" t="s">
        <v>158</v>
      </c>
      <c r="F76" s="115">
        <v>195.98</v>
      </c>
    </row>
    <row r="77" spans="1:6" ht="19.5" customHeight="1">
      <c r="A77" s="95" t="s">
        <v>38</v>
      </c>
      <c r="B77" s="95" t="s">
        <v>38</v>
      </c>
      <c r="C77" s="95" t="s">
        <v>38</v>
      </c>
      <c r="D77" s="114" t="s">
        <v>38</v>
      </c>
      <c r="E77" s="114" t="s">
        <v>100</v>
      </c>
      <c r="F77" s="115">
        <v>195.98</v>
      </c>
    </row>
    <row r="78" spans="1:6" ht="19.5" customHeight="1">
      <c r="A78" s="95" t="s">
        <v>88</v>
      </c>
      <c r="B78" s="95" t="s">
        <v>89</v>
      </c>
      <c r="C78" s="95" t="s">
        <v>99</v>
      </c>
      <c r="D78" s="114" t="s">
        <v>159</v>
      </c>
      <c r="E78" s="114" t="s">
        <v>444</v>
      </c>
      <c r="F78" s="115">
        <v>58</v>
      </c>
    </row>
    <row r="79" spans="1:6" ht="19.5" customHeight="1">
      <c r="A79" s="95" t="s">
        <v>88</v>
      </c>
      <c r="B79" s="95" t="s">
        <v>89</v>
      </c>
      <c r="C79" s="95" t="s">
        <v>99</v>
      </c>
      <c r="D79" s="114" t="s">
        <v>159</v>
      </c>
      <c r="E79" s="114" t="s">
        <v>451</v>
      </c>
      <c r="F79" s="115">
        <v>137.98</v>
      </c>
    </row>
    <row r="80" spans="1:6" ht="19.5" customHeight="1">
      <c r="A80" s="95" t="s">
        <v>38</v>
      </c>
      <c r="B80" s="95" t="s">
        <v>38</v>
      </c>
      <c r="C80" s="95" t="s">
        <v>38</v>
      </c>
      <c r="D80" s="114" t="s">
        <v>38</v>
      </c>
      <c r="E80" s="114" t="s">
        <v>163</v>
      </c>
      <c r="F80" s="115">
        <v>2189.24</v>
      </c>
    </row>
    <row r="81" spans="1:6" ht="19.5" customHeight="1">
      <c r="A81" s="95" t="s">
        <v>38</v>
      </c>
      <c r="B81" s="95" t="s">
        <v>38</v>
      </c>
      <c r="C81" s="95" t="s">
        <v>38</v>
      </c>
      <c r="D81" s="114" t="s">
        <v>38</v>
      </c>
      <c r="E81" s="114" t="s">
        <v>166</v>
      </c>
      <c r="F81" s="115">
        <v>2062.27</v>
      </c>
    </row>
    <row r="82" spans="1:6" ht="19.5" customHeight="1">
      <c r="A82" s="95" t="s">
        <v>88</v>
      </c>
      <c r="B82" s="95" t="s">
        <v>89</v>
      </c>
      <c r="C82" s="95" t="s">
        <v>164</v>
      </c>
      <c r="D82" s="114" t="s">
        <v>165</v>
      </c>
      <c r="E82" s="114" t="s">
        <v>440</v>
      </c>
      <c r="F82" s="115">
        <v>11.95</v>
      </c>
    </row>
    <row r="83" spans="1:6" ht="19.5" customHeight="1">
      <c r="A83" s="95" t="s">
        <v>88</v>
      </c>
      <c r="B83" s="95" t="s">
        <v>89</v>
      </c>
      <c r="C83" s="95" t="s">
        <v>164</v>
      </c>
      <c r="D83" s="114" t="s">
        <v>165</v>
      </c>
      <c r="E83" s="114" t="s">
        <v>453</v>
      </c>
      <c r="F83" s="115">
        <v>128</v>
      </c>
    </row>
    <row r="84" spans="1:6" ht="19.5" customHeight="1">
      <c r="A84" s="95" t="s">
        <v>88</v>
      </c>
      <c r="B84" s="95" t="s">
        <v>89</v>
      </c>
      <c r="C84" s="95" t="s">
        <v>164</v>
      </c>
      <c r="D84" s="114" t="s">
        <v>165</v>
      </c>
      <c r="E84" s="114" t="s">
        <v>467</v>
      </c>
      <c r="F84" s="115">
        <v>1922.32</v>
      </c>
    </row>
    <row r="85" spans="1:6" ht="19.5" customHeight="1">
      <c r="A85" s="95" t="s">
        <v>38</v>
      </c>
      <c r="B85" s="95" t="s">
        <v>38</v>
      </c>
      <c r="C85" s="95" t="s">
        <v>38</v>
      </c>
      <c r="D85" s="114" t="s">
        <v>38</v>
      </c>
      <c r="E85" s="114" t="s">
        <v>104</v>
      </c>
      <c r="F85" s="115">
        <v>126.97</v>
      </c>
    </row>
    <row r="86" spans="1:6" ht="19.5" customHeight="1">
      <c r="A86" s="95" t="s">
        <v>101</v>
      </c>
      <c r="B86" s="95" t="s">
        <v>102</v>
      </c>
      <c r="C86" s="95" t="s">
        <v>91</v>
      </c>
      <c r="D86" s="114" t="s">
        <v>165</v>
      </c>
      <c r="E86" s="114" t="s">
        <v>467</v>
      </c>
      <c r="F86" s="115">
        <v>126.97</v>
      </c>
    </row>
    <row r="87" spans="1:6" ht="19.5" customHeight="1">
      <c r="A87" s="95" t="s">
        <v>38</v>
      </c>
      <c r="B87" s="95" t="s">
        <v>38</v>
      </c>
      <c r="C87" s="95" t="s">
        <v>38</v>
      </c>
      <c r="D87" s="114" t="s">
        <v>38</v>
      </c>
      <c r="E87" s="114" t="s">
        <v>167</v>
      </c>
      <c r="F87" s="115">
        <v>125.03</v>
      </c>
    </row>
    <row r="88" spans="1:6" ht="19.5" customHeight="1">
      <c r="A88" s="95" t="s">
        <v>38</v>
      </c>
      <c r="B88" s="95" t="s">
        <v>38</v>
      </c>
      <c r="C88" s="95" t="s">
        <v>38</v>
      </c>
      <c r="D88" s="114" t="s">
        <v>38</v>
      </c>
      <c r="E88" s="114" t="s">
        <v>171</v>
      </c>
      <c r="F88" s="115">
        <v>70.53</v>
      </c>
    </row>
    <row r="89" spans="1:6" ht="19.5" customHeight="1">
      <c r="A89" s="95" t="s">
        <v>169</v>
      </c>
      <c r="B89" s="95" t="s">
        <v>85</v>
      </c>
      <c r="C89" s="95" t="s">
        <v>91</v>
      </c>
      <c r="D89" s="114" t="s">
        <v>168</v>
      </c>
      <c r="E89" s="114" t="s">
        <v>440</v>
      </c>
      <c r="F89" s="115">
        <v>28.03</v>
      </c>
    </row>
    <row r="90" spans="1:6" ht="19.5" customHeight="1">
      <c r="A90" s="95" t="s">
        <v>169</v>
      </c>
      <c r="B90" s="95" t="s">
        <v>85</v>
      </c>
      <c r="C90" s="95" t="s">
        <v>91</v>
      </c>
      <c r="D90" s="114" t="s">
        <v>168</v>
      </c>
      <c r="E90" s="114" t="s">
        <v>462</v>
      </c>
      <c r="F90" s="115">
        <v>42.5</v>
      </c>
    </row>
    <row r="91" spans="1:6" ht="19.5" customHeight="1">
      <c r="A91" s="95" t="s">
        <v>38</v>
      </c>
      <c r="B91" s="95" t="s">
        <v>38</v>
      </c>
      <c r="C91" s="95" t="s">
        <v>38</v>
      </c>
      <c r="D91" s="114" t="s">
        <v>38</v>
      </c>
      <c r="E91" s="114" t="s">
        <v>100</v>
      </c>
      <c r="F91" s="115">
        <v>54.5</v>
      </c>
    </row>
    <row r="92" spans="1:6" ht="19.5" customHeight="1">
      <c r="A92" s="95" t="s">
        <v>88</v>
      </c>
      <c r="B92" s="95" t="s">
        <v>89</v>
      </c>
      <c r="C92" s="95" t="s">
        <v>99</v>
      </c>
      <c r="D92" s="114" t="s">
        <v>168</v>
      </c>
      <c r="E92" s="114" t="s">
        <v>468</v>
      </c>
      <c r="F92" s="115">
        <v>14</v>
      </c>
    </row>
    <row r="93" spans="1:6" ht="19.5" customHeight="1">
      <c r="A93" s="95" t="s">
        <v>88</v>
      </c>
      <c r="B93" s="95" t="s">
        <v>89</v>
      </c>
      <c r="C93" s="95" t="s">
        <v>99</v>
      </c>
      <c r="D93" s="114" t="s">
        <v>168</v>
      </c>
      <c r="E93" s="114" t="s">
        <v>461</v>
      </c>
      <c r="F93" s="115">
        <v>5.5</v>
      </c>
    </row>
    <row r="94" spans="1:6" ht="19.5" customHeight="1">
      <c r="A94" s="95" t="s">
        <v>88</v>
      </c>
      <c r="B94" s="95" t="s">
        <v>89</v>
      </c>
      <c r="C94" s="95" t="s">
        <v>99</v>
      </c>
      <c r="D94" s="114" t="s">
        <v>168</v>
      </c>
      <c r="E94" s="114" t="s">
        <v>469</v>
      </c>
      <c r="F94" s="115">
        <v>5</v>
      </c>
    </row>
    <row r="95" spans="1:6" ht="19.5" customHeight="1">
      <c r="A95" s="95" t="s">
        <v>88</v>
      </c>
      <c r="B95" s="95" t="s">
        <v>89</v>
      </c>
      <c r="C95" s="95" t="s">
        <v>99</v>
      </c>
      <c r="D95" s="114" t="s">
        <v>168</v>
      </c>
      <c r="E95" s="114" t="s">
        <v>470</v>
      </c>
      <c r="F95" s="115">
        <v>30</v>
      </c>
    </row>
    <row r="96" spans="1:6" ht="19.5" customHeight="1">
      <c r="A96" s="95" t="s">
        <v>38</v>
      </c>
      <c r="B96" s="95" t="s">
        <v>38</v>
      </c>
      <c r="C96" s="95" t="s">
        <v>38</v>
      </c>
      <c r="D96" s="114" t="s">
        <v>38</v>
      </c>
      <c r="E96" s="114" t="s">
        <v>173</v>
      </c>
      <c r="F96" s="115">
        <v>150.5</v>
      </c>
    </row>
    <row r="97" spans="1:6" ht="19.5" customHeight="1">
      <c r="A97" s="95" t="s">
        <v>38</v>
      </c>
      <c r="B97" s="95" t="s">
        <v>38</v>
      </c>
      <c r="C97" s="95" t="s">
        <v>38</v>
      </c>
      <c r="D97" s="114" t="s">
        <v>38</v>
      </c>
      <c r="E97" s="114" t="s">
        <v>174</v>
      </c>
      <c r="F97" s="115">
        <v>84.82</v>
      </c>
    </row>
    <row r="98" spans="1:6" ht="19.5" customHeight="1">
      <c r="A98" s="95" t="s">
        <v>38</v>
      </c>
      <c r="B98" s="95" t="s">
        <v>38</v>
      </c>
      <c r="C98" s="95" t="s">
        <v>38</v>
      </c>
      <c r="D98" s="114" t="s">
        <v>38</v>
      </c>
      <c r="E98" s="114" t="s">
        <v>166</v>
      </c>
      <c r="F98" s="115">
        <v>84.82</v>
      </c>
    </row>
    <row r="99" spans="1:6" ht="19.5" customHeight="1">
      <c r="A99" s="95" t="s">
        <v>88</v>
      </c>
      <c r="B99" s="95" t="s">
        <v>89</v>
      </c>
      <c r="C99" s="95" t="s">
        <v>164</v>
      </c>
      <c r="D99" s="114" t="s">
        <v>175</v>
      </c>
      <c r="E99" s="114" t="s">
        <v>471</v>
      </c>
      <c r="F99" s="115">
        <v>82.32</v>
      </c>
    </row>
    <row r="100" spans="1:6" ht="19.5" customHeight="1">
      <c r="A100" s="95" t="s">
        <v>88</v>
      </c>
      <c r="B100" s="95" t="s">
        <v>89</v>
      </c>
      <c r="C100" s="95" t="s">
        <v>164</v>
      </c>
      <c r="D100" s="114" t="s">
        <v>175</v>
      </c>
      <c r="E100" s="114" t="s">
        <v>440</v>
      </c>
      <c r="F100" s="115">
        <v>2.5</v>
      </c>
    </row>
    <row r="101" spans="1:6" ht="19.5" customHeight="1">
      <c r="A101" s="95" t="s">
        <v>38</v>
      </c>
      <c r="B101" s="95" t="s">
        <v>38</v>
      </c>
      <c r="C101" s="95" t="s">
        <v>38</v>
      </c>
      <c r="D101" s="114" t="s">
        <v>38</v>
      </c>
      <c r="E101" s="114" t="s">
        <v>176</v>
      </c>
      <c r="F101" s="115">
        <v>65.68</v>
      </c>
    </row>
    <row r="102" spans="1:6" ht="19.5" customHeight="1">
      <c r="A102" s="95" t="s">
        <v>38</v>
      </c>
      <c r="B102" s="95" t="s">
        <v>38</v>
      </c>
      <c r="C102" s="95" t="s">
        <v>38</v>
      </c>
      <c r="D102" s="114" t="s">
        <v>38</v>
      </c>
      <c r="E102" s="114" t="s">
        <v>166</v>
      </c>
      <c r="F102" s="115">
        <v>65.68</v>
      </c>
    </row>
    <row r="103" spans="1:6" ht="19.5" customHeight="1">
      <c r="A103" s="95" t="s">
        <v>88</v>
      </c>
      <c r="B103" s="95" t="s">
        <v>89</v>
      </c>
      <c r="C103" s="95" t="s">
        <v>164</v>
      </c>
      <c r="D103" s="114" t="s">
        <v>177</v>
      </c>
      <c r="E103" s="114" t="s">
        <v>440</v>
      </c>
      <c r="F103" s="115">
        <v>1</v>
      </c>
    </row>
    <row r="104" spans="1:6" ht="19.5" customHeight="1">
      <c r="A104" s="95" t="s">
        <v>88</v>
      </c>
      <c r="B104" s="95" t="s">
        <v>89</v>
      </c>
      <c r="C104" s="95" t="s">
        <v>164</v>
      </c>
      <c r="D104" s="114" t="s">
        <v>177</v>
      </c>
      <c r="E104" s="114" t="s">
        <v>453</v>
      </c>
      <c r="F104" s="115">
        <v>64.68</v>
      </c>
    </row>
  </sheetData>
  <sheetProtection/>
  <mergeCells count="5">
    <mergeCell ref="A2:F2"/>
    <mergeCell ref="A4:C4"/>
    <mergeCell ref="D4:D5"/>
    <mergeCell ref="E4:E5"/>
    <mergeCell ref="F4:F5"/>
  </mergeCells>
  <printOptions horizontalCentered="1"/>
  <pageMargins left="0.5902777910232544" right="0.5902777910232544" top="0.9840278029441833" bottom="0.9840278029441833" header="0.511805534362793" footer="0.511805534362793"/>
  <pageSetup errors="blank" fitToHeight="1000" fitToWidth="1" horizontalDpi="600" verticalDpi="600" orientation="landscape" paperSize="9" scale="1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2020-06-19T22:25:05Z</dcterms:created>
  <dcterms:modified xsi:type="dcterms:W3CDTF">2023-09-22T15:30:08Z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퀀_generated_2.-2147483648">
    <vt:i4>2052</vt:i4>
  </property>
</Properties>
</file>